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peration\AR eCAT\Alloction rules by border\"/>
    </mc:Choice>
  </mc:AlternateContent>
  <bookViews>
    <workbookView xWindow="0" yWindow="0" windowWidth="21540" windowHeight="8970"/>
  </bookViews>
  <sheets>
    <sheet name="Final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5" l="1"/>
  <c r="G52" i="5"/>
  <c r="C52" i="5"/>
  <c r="K22" i="5"/>
  <c r="K51" i="5"/>
  <c r="K49" i="5"/>
  <c r="K48" i="5"/>
  <c r="K41" i="5"/>
  <c r="K36" i="5"/>
  <c r="K34" i="5"/>
  <c r="K32" i="5"/>
  <c r="K27" i="5"/>
  <c r="K26" i="5"/>
  <c r="K14" i="5"/>
  <c r="K13" i="5"/>
  <c r="K9" i="5"/>
  <c r="K50" i="5"/>
  <c r="K47" i="5"/>
  <c r="K46" i="5"/>
  <c r="K45" i="5"/>
  <c r="K44" i="5"/>
  <c r="K42" i="5"/>
  <c r="K31" i="5"/>
  <c r="K30" i="5"/>
  <c r="K29" i="5"/>
  <c r="K28" i="5"/>
  <c r="K24" i="5"/>
  <c r="K23" i="5"/>
  <c r="K11" i="5"/>
  <c r="K10" i="5"/>
  <c r="K8" i="5"/>
  <c r="K7" i="5"/>
  <c r="K6" i="5"/>
  <c r="I43" i="5" l="1"/>
  <c r="I40" i="5"/>
  <c r="H40" i="5"/>
  <c r="G40" i="5"/>
  <c r="F40" i="5"/>
  <c r="C40" i="5"/>
  <c r="J39" i="5"/>
  <c r="J38" i="5"/>
  <c r="I39" i="5"/>
  <c r="I38" i="5"/>
  <c r="H39" i="5"/>
  <c r="G39" i="5"/>
  <c r="F39" i="5"/>
  <c r="E39" i="5"/>
  <c r="C39" i="5"/>
  <c r="H38" i="5"/>
  <c r="G38" i="5"/>
  <c r="F38" i="5"/>
  <c r="E38" i="5"/>
  <c r="C38" i="5"/>
  <c r="J37" i="5"/>
  <c r="I37" i="5"/>
  <c r="G37" i="5"/>
  <c r="C37" i="5"/>
  <c r="J18" i="5"/>
  <c r="I19" i="5"/>
  <c r="I18" i="5"/>
  <c r="I17" i="5"/>
  <c r="I16" i="5"/>
  <c r="G19" i="5"/>
  <c r="G18" i="5"/>
  <c r="G17" i="5"/>
  <c r="G16" i="5"/>
  <c r="C19" i="5"/>
  <c r="C18" i="5"/>
  <c r="C17" i="5"/>
  <c r="C16" i="5"/>
  <c r="I15" i="5"/>
  <c r="J12" i="5"/>
  <c r="I12" i="5"/>
  <c r="G51" i="5"/>
  <c r="G50" i="5"/>
  <c r="G47" i="5"/>
  <c r="G46" i="5"/>
  <c r="G45" i="5"/>
  <c r="G44" i="5"/>
  <c r="G43" i="5"/>
  <c r="G42" i="5"/>
  <c r="G41" i="5"/>
  <c r="G36" i="5"/>
  <c r="F35" i="5"/>
  <c r="G35" i="5"/>
  <c r="G34" i="5"/>
  <c r="G33" i="5"/>
  <c r="F33" i="5"/>
  <c r="G32" i="5"/>
  <c r="G31" i="5"/>
  <c r="G30" i="5"/>
  <c r="G29" i="5"/>
  <c r="G28" i="5"/>
  <c r="G26" i="5"/>
  <c r="G27" i="5"/>
  <c r="G25" i="5"/>
  <c r="G24" i="5"/>
  <c r="G23" i="5"/>
  <c r="G21" i="5"/>
  <c r="G20" i="5"/>
  <c r="G15" i="5"/>
  <c r="G14" i="5"/>
  <c r="G13" i="5"/>
  <c r="G11" i="5"/>
  <c r="G10" i="5"/>
  <c r="G9" i="5"/>
  <c r="G8" i="5"/>
  <c r="G7" i="5"/>
  <c r="G6" i="5"/>
  <c r="C12" i="5"/>
  <c r="G12" i="5"/>
  <c r="F12" i="5"/>
  <c r="C51" i="5"/>
  <c r="C50" i="5"/>
  <c r="C47" i="5"/>
  <c r="C46" i="5"/>
  <c r="C45" i="5"/>
  <c r="C44" i="5"/>
  <c r="C43" i="5"/>
  <c r="C42" i="5"/>
  <c r="C41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1" i="5"/>
  <c r="C20" i="5"/>
  <c r="C15" i="5"/>
  <c r="C14" i="5"/>
  <c r="C13" i="5"/>
  <c r="C6" i="5"/>
  <c r="C11" i="5"/>
  <c r="C10" i="5"/>
  <c r="C9" i="5"/>
  <c r="C8" i="5"/>
  <c r="C7" i="5"/>
</calcChain>
</file>

<file path=xl/sharedStrings.xml><?xml version="1.0" encoding="utf-8"?>
<sst xmlns="http://schemas.openxmlformats.org/spreadsheetml/2006/main" count="99" uniqueCount="82">
  <si>
    <t>Allocation rules by border and type of capacity product</t>
  </si>
  <si>
    <t xml:space="preserve">                            Product
  Border(s)</t>
  </si>
  <si>
    <t>Yearly</t>
  </si>
  <si>
    <t>Non-calendar yearly</t>
  </si>
  <si>
    <t>Seasonal</t>
  </si>
  <si>
    <t>Quarterly</t>
  </si>
  <si>
    <t>Monthly</t>
  </si>
  <si>
    <t>Weekly/
Weekend</t>
  </si>
  <si>
    <t>Daily</t>
  </si>
  <si>
    <t>Intraday</t>
  </si>
  <si>
    <t>Shadow</t>
  </si>
  <si>
    <t>AT-CZ / CZ-AT</t>
  </si>
  <si>
    <t>AT-DE / DE-AT</t>
  </si>
  <si>
    <t>AT-HU / HU-AT</t>
  </si>
  <si>
    <t>AT-IT / IT-AT</t>
  </si>
  <si>
    <t>AT-SI / SI-AT</t>
  </si>
  <si>
    <t>BE-FR / FR-BE</t>
  </si>
  <si>
    <t>BE-GB / GB-BE (NemoLink)</t>
  </si>
  <si>
    <t>BG-GR / GR-BG</t>
  </si>
  <si>
    <t>BG-RO / RO-BG</t>
  </si>
  <si>
    <t>BG-RS / RS-BG</t>
  </si>
  <si>
    <t>CH-AT / AT-CH</t>
  </si>
  <si>
    <t>CH-DE / DE-CH</t>
  </si>
  <si>
    <t>CH-IT / IT-CH</t>
  </si>
  <si>
    <t>CH-FR / FR-CH</t>
  </si>
  <si>
    <t>CZ-DE (Tennet) / DE-CZ</t>
  </si>
  <si>
    <t>CZ-DE (50Hertz) / DE-CZ</t>
  </si>
  <si>
    <t>CZ-PL / PL-CZ</t>
  </si>
  <si>
    <t>CZ-SK / SK-CZ</t>
  </si>
  <si>
    <t>D1-DE / DE-D1</t>
  </si>
  <si>
    <t>D2-DE / DE-D2</t>
  </si>
  <si>
    <t>DE-BE / BE-DE (ALEGrO)</t>
  </si>
  <si>
    <t>DE-FR / FR-DE</t>
  </si>
  <si>
    <t>DE-NL / NL-DE</t>
  </si>
  <si>
    <t>DE-PL / PL-DE</t>
  </si>
  <si>
    <t>DK1-NL / NL-DK1</t>
  </si>
  <si>
    <t>EE-LV</t>
  </si>
  <si>
    <t>ES-FR / FR-ES</t>
  </si>
  <si>
    <t>ES-PT / PT-ES</t>
  </si>
  <si>
    <t>FR-IT / IT-FR</t>
  </si>
  <si>
    <t>FR-GB/GB-FR (EL1)</t>
  </si>
  <si>
    <t>FR-GB / GB-FR (IFA1)</t>
  </si>
  <si>
    <t>FR-GB / GB-FR (IFA2)</t>
  </si>
  <si>
    <t>GB-NL / NL-GB (BritNed)</t>
  </si>
  <si>
    <t>GR-IT / IT-GR</t>
  </si>
  <si>
    <t>HR-HU / HU-HR</t>
  </si>
  <si>
    <t>HR-RS / RS-HR</t>
  </si>
  <si>
    <t>HR-SI / SI-HR</t>
  </si>
  <si>
    <t>HU-SK / SK-HU</t>
  </si>
  <si>
    <t>HU-RO / RO-HU</t>
  </si>
  <si>
    <t>NL-BE / BE-NL</t>
  </si>
  <si>
    <t>NL-NO / NO-NL (NorNed)</t>
  </si>
  <si>
    <t>NO-DE / DE- NO (NordLink)</t>
  </si>
  <si>
    <t>PL-SK / SK-PL</t>
  </si>
  <si>
    <t>SI-IT / IT-SI</t>
  </si>
  <si>
    <t>Legend</t>
  </si>
  <si>
    <t>Allocation rules</t>
  </si>
  <si>
    <t>Horizon</t>
  </si>
  <si>
    <t>Harmonised allocation rules for long-term transmission rights</t>
  </si>
  <si>
    <t>Long-term</t>
  </si>
  <si>
    <t>Allocation rules for Forward Capacity Allocation on Swiss Borders</t>
  </si>
  <si>
    <t>Rules for Forward Capacity Allocation on the GB-Belgian Border (non-IEM)</t>
  </si>
  <si>
    <t>Long Term Allocation Rules IFA (non-IEM)</t>
  </si>
  <si>
    <t>ElecLink Long Term Allocation Rules</t>
  </si>
  <si>
    <t>BritNed Access Rules (non-IEM) + Additional rules applicable for long-term allocation under JAO on the BritNed Interconnector</t>
  </si>
  <si>
    <t>Rules for Daily Capacity Allocation  
on Swiss Borders</t>
  </si>
  <si>
    <t>Short-term</t>
  </si>
  <si>
    <t>Rules for explicit Daily Capacity Allocation on Bidding Zone border Croatia-Serbia</t>
  </si>
  <si>
    <t>Rules for Explicit Daily Capacity Allocation on Bidding Zone border Bulgaria-Serbia</t>
  </si>
  <si>
    <t>Rules for Daily Capacity Allocation on the GB-Belgian Border (non-IEM)</t>
  </si>
  <si>
    <t>Day Ahead Allocation Rules IFA (non-IEM)</t>
  </si>
  <si>
    <t>BritNed Access Rules (non-IEM) + Additional rules applicable for daily allocation under JAO on the BritNed Interconnector</t>
  </si>
  <si>
    <t>Allocation Rules for Intraday Capacity 
Allocation on Switzerland – Italy Border</t>
  </si>
  <si>
    <t>Rules for Intraday Capacity Allocation on the GB-Belgian Border (non-IEM)</t>
  </si>
  <si>
    <t>Allocation rules for Intraday Capacity Allocation for the IFA and/or IFA2 interconnectors (non-IEM)</t>
  </si>
  <si>
    <t>ElecLink Day Ahead Allocation Rules</t>
  </si>
  <si>
    <t>ElecLink Intraday Allocation Rules</t>
  </si>
  <si>
    <t>Regional Shadow Allocation Rules</t>
  </si>
  <si>
    <t xml:space="preserve">Shadow Allocation Rules </t>
  </si>
  <si>
    <t>D1-D2 / D2-D1</t>
  </si>
  <si>
    <t>CZ-DE/DE-CZ</t>
  </si>
  <si>
    <t>SI-HU/HU-SI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</si>
</sst>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004B"/>
        <bgColor indexed="64"/>
      </patternFill>
    </fill>
    <fill>
      <patternFill patternType="solid">
        <fgColor rgb="FF92690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A6A93"/>
        <bgColor indexed="64"/>
      </patternFill>
    </fill>
    <fill>
      <patternFill patternType="solid">
        <fgColor rgb="FFABDDCE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9AFFB"/>
        <bgColor indexed="64"/>
      </patternFill>
    </fill>
    <fill>
      <patternFill patternType="solid">
        <fgColor rgb="FFCA6C87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0E3A1"/>
        <bgColor indexed="64"/>
      </patternFill>
    </fill>
    <fill>
      <patternFill patternType="solid">
        <fgColor rgb="FFEF813D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0" fillId="3" borderId="1" xfId="0" applyFill="1" applyBorder="1"/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left" vertical="center" wrapText="1"/>
    </xf>
    <xf numFmtId="0" fontId="0" fillId="9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12" borderId="1" xfId="0" applyFill="1" applyBorder="1"/>
    <xf numFmtId="0" fontId="0" fillId="13" borderId="1" xfId="0" applyFill="1" applyBorder="1" applyAlignment="1">
      <alignment vertical="center"/>
    </xf>
    <xf numFmtId="0" fontId="0" fillId="3" borderId="3" xfId="0" applyFill="1" applyBorder="1" applyAlignment="1">
      <alignment horizontal="left" vertical="center"/>
    </xf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 applyAlignment="1">
      <alignment vertical="center"/>
    </xf>
    <xf numFmtId="0" fontId="0" fillId="18" borderId="1" xfId="0" applyFill="1" applyBorder="1" applyAlignment="1">
      <alignment vertical="center"/>
    </xf>
    <xf numFmtId="0" fontId="0" fillId="19" borderId="1" xfId="0" applyFill="1" applyBorder="1" applyAlignment="1">
      <alignment vertical="center"/>
    </xf>
    <xf numFmtId="0" fontId="0" fillId="20" borderId="1" xfId="0" applyFill="1" applyBorder="1"/>
    <xf numFmtId="164" fontId="1" fillId="2" borderId="1" xfId="0" applyNumberFormat="1" applyFont="1" applyFill="1" applyBorder="1" applyAlignment="1">
      <alignment vertical="center" wrapText="1"/>
    </xf>
    <xf numFmtId="0" fontId="0" fillId="21" borderId="1" xfId="0" applyFill="1" applyBorder="1"/>
    <xf numFmtId="0" fontId="0" fillId="22" borderId="1" xfId="0" applyFill="1" applyBorder="1" applyAlignment="1">
      <alignment vertical="center"/>
    </xf>
    <xf numFmtId="0" fontId="0" fillId="23" borderId="1" xfId="0" applyFill="1" applyBorder="1"/>
    <xf numFmtId="0" fontId="0" fillId="3" borderId="3" xfId="0" applyFill="1" applyBorder="1" applyAlignment="1">
      <alignment horizontal="left" vertical="center"/>
    </xf>
    <xf numFmtId="0" fontId="5" fillId="3" borderId="1" xfId="1" applyFill="1" applyBorder="1"/>
    <xf numFmtId="0" fontId="5" fillId="0" borderId="0" xfId="1"/>
    <xf numFmtId="0" fontId="5" fillId="15" borderId="1" xfId="1" applyFill="1" applyBorder="1"/>
    <xf numFmtId="0" fontId="5" fillId="11" borderId="1" xfId="1" applyFill="1" applyBorder="1"/>
    <xf numFmtId="0" fontId="5" fillId="14" borderId="1" xfId="1" applyFill="1" applyBorder="1"/>
    <xf numFmtId="0" fontId="5" fillId="7" borderId="1" xfId="1" applyFill="1" applyBorder="1"/>
    <xf numFmtId="0" fontId="5" fillId="10" borderId="1" xfId="1" applyFill="1" applyBorder="1" applyAlignment="1">
      <alignment vertical="center"/>
    </xf>
    <xf numFmtId="0" fontId="5" fillId="22" borderId="1" xfId="1" applyFill="1" applyBorder="1" applyAlignment="1">
      <alignment vertical="center"/>
    </xf>
    <xf numFmtId="0" fontId="5" fillId="21" borderId="1" xfId="1" applyFill="1" applyBorder="1"/>
    <xf numFmtId="0" fontId="5" fillId="23" borderId="1" xfId="1" applyFill="1" applyBorder="1"/>
    <xf numFmtId="0" fontId="6" fillId="18" borderId="1" xfId="1" applyFont="1" applyFill="1" applyBorder="1" applyAlignment="1">
      <alignment vertical="center"/>
    </xf>
    <xf numFmtId="0" fontId="6" fillId="5" borderId="1" xfId="1" applyFont="1" applyFill="1" applyBorder="1"/>
    <xf numFmtId="0" fontId="6" fillId="6" borderId="1" xfId="1" applyFont="1" applyFill="1" applyBorder="1"/>
    <xf numFmtId="0" fontId="6" fillId="17" borderId="1" xfId="1" applyFont="1" applyFill="1" applyBorder="1" applyAlignment="1">
      <alignment vertical="center"/>
    </xf>
    <xf numFmtId="0" fontId="6" fillId="22" borderId="1" xfId="1" applyFont="1" applyFill="1" applyBorder="1" applyAlignment="1">
      <alignment vertical="center"/>
    </xf>
    <xf numFmtId="0" fontId="7" fillId="3" borderId="1" xfId="0" applyFont="1" applyFill="1" applyBorder="1"/>
    <xf numFmtId="0" fontId="5" fillId="16" borderId="1" xfId="1" applyFill="1" applyBorder="1"/>
    <xf numFmtId="0" fontId="5" fillId="12" borderId="1" xfId="1" applyFill="1" applyBorder="1"/>
    <xf numFmtId="0" fontId="6" fillId="19" borderId="1" xfId="1" applyFont="1" applyFill="1" applyBorder="1" applyAlignment="1">
      <alignment vertical="center"/>
    </xf>
    <xf numFmtId="0" fontId="6" fillId="20" borderId="1" xfId="1" applyFont="1" applyFill="1" applyBorder="1"/>
    <xf numFmtId="0" fontId="5" fillId="8" borderId="1" xfId="1" applyFill="1" applyBorder="1"/>
    <xf numFmtId="0" fontId="5" fillId="9" borderId="1" xfId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13" borderId="1" xfId="1" applyFill="1" applyBorder="1"/>
    <xf numFmtId="0" fontId="0" fillId="3" borderId="0" xfId="0" applyFill="1" applyBorder="1"/>
    <xf numFmtId="0" fontId="7" fillId="3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F813D"/>
      <color rgb="FF6600FF"/>
      <color rgb="FFDBE0E9"/>
      <color rgb="FFD0E3A1"/>
      <color rgb="FFFFFF00"/>
      <color rgb="FF0066FF"/>
      <color rgb="FFFFFF66"/>
      <color rgb="FF00FF00"/>
      <color rgb="FF003366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75"/>
  <sheetViews>
    <sheetView showGridLines="0" tabSelected="1" zoomScale="98" zoomScaleNormal="98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K52" sqref="K52"/>
    </sheetView>
  </sheetViews>
  <sheetFormatPr defaultRowHeight="15" x14ac:dyDescent="0.25"/>
  <cols>
    <col min="2" max="2" width="27.85546875" bestFit="1" customWidth="1"/>
    <col min="3" max="11" width="12.85546875" customWidth="1"/>
    <col min="12" max="12" width="20.42578125" customWidth="1"/>
    <col min="14" max="14" width="59.7109375" bestFit="1" customWidth="1"/>
  </cols>
  <sheetData>
    <row r="2" spans="2:11" ht="31.5" customHeight="1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</row>
    <row r="5" spans="2:11" ht="45" x14ac:dyDescent="0.25">
      <c r="B5" s="9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2:11" x14ac:dyDescent="0.25">
      <c r="B6" s="1" t="s">
        <v>11</v>
      </c>
      <c r="C6" s="39" t="str">
        <f t="shared" ref="C6:C11" si="0">HYPERLINK("http://www.jao.eu/sites/default/files/2021-12/EU%20HAR%202022%20with%20annexes.pdf","Download")</f>
        <v>Download</v>
      </c>
      <c r="D6" s="1"/>
      <c r="E6" s="1"/>
      <c r="F6" s="1"/>
      <c r="G6" s="39" t="str">
        <f t="shared" ref="G6:G11" si="1">HYPERLINK("http://www.jao.eu/sites/default/files/2021-12/EU%20HAR%202022%20with%20annexes.pdf","Download")</f>
        <v>Download</v>
      </c>
      <c r="H6" s="1"/>
      <c r="I6" s="1"/>
      <c r="J6" s="1"/>
      <c r="K6" s="48" t="str">
        <f>HYPERLINK("http://www.jao.eu/sites/default/files/2022-06/Regional%20Shadow%20Allocation%20Rules%20-%20from%20CORE%20FBMC%20go-live.pdf","Download")</f>
        <v>Download</v>
      </c>
    </row>
    <row r="7" spans="2:11" x14ac:dyDescent="0.25">
      <c r="B7" s="1" t="s">
        <v>12</v>
      </c>
      <c r="C7" s="39" t="str">
        <f t="shared" si="0"/>
        <v>Download</v>
      </c>
      <c r="D7" s="28"/>
      <c r="E7" s="1"/>
      <c r="F7" s="1"/>
      <c r="G7" s="39" t="str">
        <f t="shared" si="1"/>
        <v>Download</v>
      </c>
      <c r="H7" s="1"/>
      <c r="I7" s="1"/>
      <c r="J7" s="1"/>
      <c r="K7" s="48" t="str">
        <f>HYPERLINK("http://www.jao.eu/sites/default/files/2022-06/Regional%20Shadow%20Allocation%20Rules%20-%20from%20CORE%20FBMC%20go-live.pdf","Download")</f>
        <v>Download</v>
      </c>
    </row>
    <row r="8" spans="2:11" x14ac:dyDescent="0.25">
      <c r="B8" s="1" t="s">
        <v>13</v>
      </c>
      <c r="C8" s="39" t="str">
        <f t="shared" si="0"/>
        <v>Download</v>
      </c>
      <c r="D8" s="1"/>
      <c r="E8" s="1"/>
      <c r="F8" s="1"/>
      <c r="G8" s="39" t="str">
        <f t="shared" si="1"/>
        <v>Download</v>
      </c>
      <c r="H8" s="1"/>
      <c r="I8" s="1"/>
      <c r="J8" s="1"/>
      <c r="K8" s="48" t="str">
        <f>HYPERLINK("http://www.jao.eu/sites/default/files/2022-06/Regional%20Shadow%20Allocation%20Rules%20-%20from%20CORE%20FBMC%20go-live.pdf","Download")</f>
        <v>Download</v>
      </c>
    </row>
    <row r="9" spans="2:11" ht="15" customHeight="1" x14ac:dyDescent="0.25">
      <c r="B9" s="1" t="s">
        <v>14</v>
      </c>
      <c r="C9" s="39" t="str">
        <f t="shared" si="0"/>
        <v>Download</v>
      </c>
      <c r="D9" s="1"/>
      <c r="E9" s="1"/>
      <c r="F9" s="1"/>
      <c r="G9" s="39" t="str">
        <f t="shared" si="1"/>
        <v>Download</v>
      </c>
      <c r="H9" s="1"/>
      <c r="I9" s="1"/>
      <c r="J9" s="1"/>
      <c r="K9" s="59" t="str">
        <f>HYPERLINK("http://www.jao.eu/sites/default/files/2022-06/Shadow%20Allocation%20Rules%20-%20from%20CORE%20FBMC%20go-live.pdf","Download")</f>
        <v>Download</v>
      </c>
    </row>
    <row r="10" spans="2:11" x14ac:dyDescent="0.25">
      <c r="B10" s="1" t="s">
        <v>15</v>
      </c>
      <c r="C10" s="39" t="str">
        <f t="shared" si="0"/>
        <v>Download</v>
      </c>
      <c r="D10" s="1"/>
      <c r="E10" s="1"/>
      <c r="F10" s="1"/>
      <c r="G10" s="39" t="str">
        <f t="shared" si="1"/>
        <v>Download</v>
      </c>
      <c r="H10" s="1"/>
      <c r="I10" s="1"/>
      <c r="J10" s="1"/>
      <c r="K10" s="48" t="str">
        <f>HYPERLINK("http://www.jao.eu/sites/default/files/2022-06/Regional%20Shadow%20Allocation%20Rules%20-%20from%20CORE%20FBMC%20go-live.pdf","Download")</f>
        <v>Download</v>
      </c>
    </row>
    <row r="11" spans="2:11" x14ac:dyDescent="0.25">
      <c r="B11" s="1" t="s">
        <v>16</v>
      </c>
      <c r="C11" s="39" t="str">
        <f t="shared" si="0"/>
        <v>Download</v>
      </c>
      <c r="D11" s="1"/>
      <c r="E11" s="1"/>
      <c r="F11" s="1"/>
      <c r="G11" s="39" t="str">
        <f t="shared" si="1"/>
        <v>Download</v>
      </c>
      <c r="H11" s="1"/>
      <c r="I11" s="1"/>
      <c r="J11" s="1"/>
      <c r="K11" s="48" t="str">
        <f>HYPERLINK("http://www.jao.eu/sites/default/files/2022-06/Regional%20Shadow%20Allocation%20Rules%20-%20from%20CORE%20FBMC%20go-live.pdf","Download")</f>
        <v>Download</v>
      </c>
    </row>
    <row r="12" spans="2:11" x14ac:dyDescent="0.25">
      <c r="B12" s="1" t="s">
        <v>17</v>
      </c>
      <c r="C12" s="41" t="str">
        <f>HYPERLINK("http://www.jao.eu/sites/default/files/2021-05/Rules%20for%20Forward%20Capacity%20Allocation%20on%20the%20GB-Belgian%20Border.pdf","Download")</f>
        <v>Download</v>
      </c>
      <c r="D12" s="1"/>
      <c r="E12" s="1"/>
      <c r="F12" s="41" t="str">
        <f>HYPERLINK("http://www.jao.eu/sites/default/files/2021-05/Rules%20for%20Forward%20Capacity%20Allocation%20on%20the%20GB-Belgian%20Border.pdf","Download")</f>
        <v>Download</v>
      </c>
      <c r="G12" s="41" t="str">
        <f>HYPERLINK("http://www.jao.eu/sites/default/files/2021-05/Rules%20for%20Forward%20Capacity%20Allocation%20on%20the%20GB-Belgian%20Border.pdf","Download")</f>
        <v>Download</v>
      </c>
      <c r="H12" s="1"/>
      <c r="I12" s="30" t="str">
        <f>HYPERLINK("http://www.jao.eu/sites/default/files/2021-05/Rules%20for%20Daily%20Capacity%20Allocation%20on%20the%20GB-Belgian%20Border.pdf","Download")</f>
        <v>Download</v>
      </c>
      <c r="J12" s="31" t="str">
        <f>HYPERLINK("http://www.jao.eu/sites/default/files/2021-05/Rules%20for%20Intraday%20Capacity%20Allocation%20on%20the%20GB-Belgium%20Border.pdf","Download")</f>
        <v>Download</v>
      </c>
      <c r="K12" s="43"/>
    </row>
    <row r="13" spans="2:11" x14ac:dyDescent="0.25">
      <c r="B13" s="1" t="s">
        <v>18</v>
      </c>
      <c r="C13" s="39" t="str">
        <f>HYPERLINK("http://www.jao.eu/sites/default/files/2021-12/EU%20HAR%202022%20with%20annexes.pdf","Download")</f>
        <v>Download</v>
      </c>
      <c r="D13" s="1"/>
      <c r="E13" s="1"/>
      <c r="F13" s="1"/>
      <c r="G13" s="39" t="str">
        <f>HYPERLINK("http://www.jao.eu/sites/default/files/2021-12/EU%20HAR%202022%20with%20annexes.pdf","Download")</f>
        <v>Download</v>
      </c>
      <c r="H13" s="1"/>
      <c r="I13" s="1"/>
      <c r="J13" s="1"/>
      <c r="K13" s="59" t="str">
        <f>HYPERLINK("http://www.jao.eu/sites/default/files/2022-06/Shadow%20Allocation%20Rules%20-%20from%20CORE%20FBMC%20go-live.pdf","Download")</f>
        <v>Download</v>
      </c>
    </row>
    <row r="14" spans="2:11" x14ac:dyDescent="0.25">
      <c r="B14" s="1" t="s">
        <v>19</v>
      </c>
      <c r="C14" s="39" t="str">
        <f>HYPERLINK("http://www.jao.eu/sites/default/files/2021-12/EU%20HAR%202022%20with%20annexes.pdf","Download")</f>
        <v>Download</v>
      </c>
      <c r="D14" s="1"/>
      <c r="E14" s="1"/>
      <c r="F14" s="1"/>
      <c r="G14" s="39" t="str">
        <f>HYPERLINK("http://www.jao.eu/sites/default/files/2021-12/EU%20HAR%202022%20with%20annexes.pdf","Download")</f>
        <v>Download</v>
      </c>
      <c r="H14" s="1"/>
      <c r="I14" s="1"/>
      <c r="J14" s="1"/>
      <c r="K14" s="59" t="str">
        <f>HYPERLINK("http://www.jao.eu/sites/default/files/2022-06/Shadow%20Allocation%20Rules%20-%20from%20CORE%20FBMC%20go-live.pdf","Download")</f>
        <v>Download</v>
      </c>
    </row>
    <row r="15" spans="2:11" x14ac:dyDescent="0.25">
      <c r="B15" s="1" t="s">
        <v>20</v>
      </c>
      <c r="C15" s="39" t="str">
        <f>HYPERLINK("http://www.jao.eu/sites/default/files/2021-12/EU%20HAR%202022%20with%20annexes.pdf","Download")</f>
        <v>Download</v>
      </c>
      <c r="D15" s="1"/>
      <c r="E15" s="1"/>
      <c r="F15" s="1"/>
      <c r="G15" s="39" t="str">
        <f>HYPERLINK("http://www.jao.eu/sites/default/files/2021-12/EU%20HAR%202022%20with%20annexes.pdf","Download")</f>
        <v>Download</v>
      </c>
      <c r="H15" s="1"/>
      <c r="I15" s="32" t="str">
        <f>HYPERLINK("http://www.jao.eu/sites/default/files/2022-03/BG-RS%20DAR_2022_1.pdf","Download")</f>
        <v>Download</v>
      </c>
      <c r="J15" s="1"/>
      <c r="K15" s="43"/>
    </row>
    <row r="16" spans="2:11" x14ac:dyDescent="0.25">
      <c r="B16" s="1" t="s">
        <v>21</v>
      </c>
      <c r="C16" s="40" t="str">
        <f>HYPERLINK("http://www.jao.eu/sites/default/files/2021-05/CH_Auction_Rules_2020_final.pdf","Download")</f>
        <v>Download</v>
      </c>
      <c r="D16" s="1"/>
      <c r="E16" s="1"/>
      <c r="F16" s="1"/>
      <c r="G16" s="40" t="str">
        <f>HYPERLINK("http://www.jao.eu/sites/default/files/2021-05/CH_Auction_Rules_2020_final.pdf","Download")</f>
        <v>Download</v>
      </c>
      <c r="H16" s="1"/>
      <c r="I16" s="33" t="str">
        <f>HYPERLINK("http://www.jao.eu/sites/default/files/2021-05/DailySWB_2020_V2.pdf","Download")</f>
        <v>Download</v>
      </c>
      <c r="J16" s="1"/>
      <c r="K16" s="43"/>
    </row>
    <row r="17" spans="2:13" x14ac:dyDescent="0.25">
      <c r="B17" s="1" t="s">
        <v>22</v>
      </c>
      <c r="C17" s="40" t="str">
        <f>HYPERLINK("http://www.jao.eu/sites/default/files/2021-05/CH_Auction_Rules_2020_final.pdf","Download")</f>
        <v>Download</v>
      </c>
      <c r="D17" s="1"/>
      <c r="E17" s="1"/>
      <c r="F17" s="1"/>
      <c r="G17" s="40" t="str">
        <f>HYPERLINK("http://www.jao.eu/sites/default/files/2021-05/CH_Auction_Rules_2020_final.pdf","Download")</f>
        <v>Download</v>
      </c>
      <c r="H17" s="1"/>
      <c r="I17" s="33" t="str">
        <f>HYPERLINK("http://www.jao.eu/sites/default/files/2021-05/DailySWB_2020_V2.pdf","Download")</f>
        <v>Download</v>
      </c>
      <c r="J17" s="1"/>
      <c r="K17" s="43"/>
    </row>
    <row r="18" spans="2:13" x14ac:dyDescent="0.25">
      <c r="B18" s="1" t="s">
        <v>23</v>
      </c>
      <c r="C18" s="40" t="str">
        <f>HYPERLINK("http://www.jao.eu/sites/default/files/2021-05/CH_Auction_Rules_2020_final.pdf","Download")</f>
        <v>Download</v>
      </c>
      <c r="D18" s="1"/>
      <c r="E18" s="1"/>
      <c r="F18" s="1"/>
      <c r="G18" s="40" t="str">
        <f>HYPERLINK("http://www.jao.eu/sites/default/files/2021-05/CH_Auction_Rules_2020_final.pdf","Download")</f>
        <v>Download</v>
      </c>
      <c r="H18" s="1"/>
      <c r="I18" s="33" t="str">
        <f>HYPERLINK("http://www.jao.eu/sites/default/files/2021-05/DailySWB_2020_V2.pdf","Download")</f>
        <v>Download</v>
      </c>
      <c r="J18" s="34" t="str">
        <f>HYPERLINK("http://www.jao.eu/sites/default/files/2022-01/210628_Intraday_Rules_2021_CH-IT_approved%20by%20NRAs_Clean.pdf","Download")</f>
        <v>Download</v>
      </c>
      <c r="K18" s="43"/>
    </row>
    <row r="19" spans="2:13" x14ac:dyDescent="0.25">
      <c r="B19" s="1" t="s">
        <v>24</v>
      </c>
      <c r="C19" s="40" t="str">
        <f>HYPERLINK("http://www.jao.eu/sites/default/files/2021-05/CH_Auction_Rules_2020_final.pdf","Download")</f>
        <v>Download</v>
      </c>
      <c r="D19" s="1"/>
      <c r="E19" s="1"/>
      <c r="F19" s="1"/>
      <c r="G19" s="40" t="str">
        <f>HYPERLINK("http://www.jao.eu/sites/default/files/2021-05/CH_Auction_Rules_2020_final.pdf","Download")</f>
        <v>Download</v>
      </c>
      <c r="H19" s="1"/>
      <c r="I19" s="33" t="str">
        <f>HYPERLINK("http://www.jao.eu/sites/default/files/2021-05/DailySWB_2020_V2.pdf","Download")</f>
        <v>Download</v>
      </c>
      <c r="J19" s="1"/>
      <c r="K19" s="43"/>
      <c r="M19" s="29"/>
    </row>
    <row r="20" spans="2:13" x14ac:dyDescent="0.25">
      <c r="B20" s="1" t="s">
        <v>25</v>
      </c>
      <c r="C20" s="39" t="str">
        <f t="shared" ref="C20:C36" si="2">HYPERLINK("http://www.jao.eu/sites/default/files/2021-12/EU%20HAR%202022%20with%20annexes.pdf","Download")</f>
        <v>Download</v>
      </c>
      <c r="D20" s="1"/>
      <c r="E20" s="1"/>
      <c r="F20" s="1"/>
      <c r="G20" s="39" t="str">
        <f t="shared" ref="G20:G36" si="3">HYPERLINK("http://www.jao.eu/sites/default/files/2021-12/EU%20HAR%202022%20with%20annexes.pdf","Download")</f>
        <v>Download</v>
      </c>
      <c r="H20" s="1"/>
      <c r="I20" s="1"/>
      <c r="J20" s="1"/>
      <c r="K20" s="1"/>
    </row>
    <row r="21" spans="2:13" x14ac:dyDescent="0.25">
      <c r="B21" s="1" t="s">
        <v>26</v>
      </c>
      <c r="C21" s="39" t="str">
        <f t="shared" si="2"/>
        <v>Download</v>
      </c>
      <c r="D21" s="1"/>
      <c r="E21" s="1"/>
      <c r="F21" s="1"/>
      <c r="G21" s="39" t="str">
        <f t="shared" si="3"/>
        <v>Download</v>
      </c>
      <c r="H21" s="1"/>
      <c r="I21" s="1"/>
      <c r="J21" s="1"/>
      <c r="K21" s="1"/>
    </row>
    <row r="22" spans="2:13" x14ac:dyDescent="0.25">
      <c r="B22" s="1" t="s">
        <v>80</v>
      </c>
      <c r="C22" s="1"/>
      <c r="D22" s="1"/>
      <c r="E22" s="1"/>
      <c r="F22" s="1"/>
      <c r="G22" s="1"/>
      <c r="H22" s="1"/>
      <c r="I22" s="1"/>
      <c r="J22" s="1"/>
      <c r="K22" s="48" t="str">
        <f>HYPERLINK("http://www.jao.eu/sites/default/files/2022-06/Regional%20Shadow%20Allocation%20Rules%20-%20from%20CORE%20FBMC%20go-live.pdf","Download")</f>
        <v>Download</v>
      </c>
    </row>
    <row r="23" spans="2:13" x14ac:dyDescent="0.25">
      <c r="B23" s="1" t="s">
        <v>27</v>
      </c>
      <c r="C23" s="39" t="str">
        <f t="shared" si="2"/>
        <v>Download</v>
      </c>
      <c r="D23" s="1"/>
      <c r="E23" s="1"/>
      <c r="F23" s="1"/>
      <c r="G23" s="39" t="str">
        <f t="shared" si="3"/>
        <v>Download</v>
      </c>
      <c r="H23" s="1"/>
      <c r="I23" s="1"/>
      <c r="J23" s="1"/>
      <c r="K23" s="48" t="str">
        <f>HYPERLINK("http://www.jao.eu/sites/default/files/2022-06/Regional%20Shadow%20Allocation%20Rules%20-%20from%20CORE%20FBMC%20go-live.pdf","Download")</f>
        <v>Download</v>
      </c>
    </row>
    <row r="24" spans="2:13" x14ac:dyDescent="0.25">
      <c r="B24" s="1" t="s">
        <v>28</v>
      </c>
      <c r="C24" s="39" t="str">
        <f t="shared" si="2"/>
        <v>Download</v>
      </c>
      <c r="D24" s="1"/>
      <c r="E24" s="1"/>
      <c r="F24" s="1"/>
      <c r="G24" s="39" t="str">
        <f t="shared" si="3"/>
        <v>Download</v>
      </c>
      <c r="H24" s="1"/>
      <c r="I24" s="1"/>
      <c r="J24" s="1"/>
      <c r="K24" s="48" t="str">
        <f>HYPERLINK("http://www.jao.eu/sites/default/files/2022-06/Regional%20Shadow%20Allocation%20Rules%20-%20from%20CORE%20FBMC%20go-live.pdf","Download")</f>
        <v>Download</v>
      </c>
    </row>
    <row r="25" spans="2:13" x14ac:dyDescent="0.25">
      <c r="B25" s="1" t="s">
        <v>79</v>
      </c>
      <c r="C25" s="39" t="str">
        <f t="shared" si="2"/>
        <v>Download</v>
      </c>
      <c r="D25" s="1"/>
      <c r="E25" s="1"/>
      <c r="F25" s="1"/>
      <c r="G25" s="39" t="str">
        <f t="shared" si="3"/>
        <v>Download</v>
      </c>
      <c r="H25" s="1"/>
      <c r="I25" s="1"/>
      <c r="J25" s="1"/>
      <c r="K25" s="43"/>
    </row>
    <row r="26" spans="2:13" x14ac:dyDescent="0.25">
      <c r="B26" s="1" t="s">
        <v>29</v>
      </c>
      <c r="C26" s="39" t="str">
        <f t="shared" si="2"/>
        <v>Download</v>
      </c>
      <c r="D26" s="1"/>
      <c r="E26" s="1"/>
      <c r="F26" s="1"/>
      <c r="G26" s="39" t="str">
        <f t="shared" si="3"/>
        <v>Download</v>
      </c>
      <c r="H26" s="1"/>
      <c r="I26" s="1"/>
      <c r="J26" s="1"/>
      <c r="K26" s="59" t="str">
        <f>HYPERLINK("http://www.jao.eu/sites/default/files/2022-06/Shadow%20Allocation%20Rules%20-%20from%20CORE%20FBMC%20go-live.pdf","Download")</f>
        <v>Download</v>
      </c>
    </row>
    <row r="27" spans="2:13" ht="18" customHeight="1" x14ac:dyDescent="0.25">
      <c r="B27" s="1" t="s">
        <v>30</v>
      </c>
      <c r="C27" s="39" t="str">
        <f t="shared" si="2"/>
        <v>Download</v>
      </c>
      <c r="D27" s="1"/>
      <c r="E27" s="1"/>
      <c r="F27" s="1"/>
      <c r="G27" s="39" t="str">
        <f t="shared" si="3"/>
        <v>Download</v>
      </c>
      <c r="H27" s="1"/>
      <c r="I27" s="1"/>
      <c r="J27" s="1"/>
      <c r="K27" s="59" t="str">
        <f>HYPERLINK("http://www.jao.eu/sites/default/files/2022-06/Shadow%20Allocation%20Rules%20-%20from%20CORE%20FBMC%20go-live.pdf","Download")</f>
        <v>Download</v>
      </c>
    </row>
    <row r="28" spans="2:13" ht="18" customHeight="1" x14ac:dyDescent="0.25">
      <c r="B28" s="1" t="s">
        <v>31</v>
      </c>
      <c r="C28" s="39" t="str">
        <f t="shared" si="2"/>
        <v>Download</v>
      </c>
      <c r="D28" s="1"/>
      <c r="E28" s="1"/>
      <c r="F28" s="1"/>
      <c r="G28" s="39" t="str">
        <f t="shared" si="3"/>
        <v>Download</v>
      </c>
      <c r="H28" s="1"/>
      <c r="I28" s="1"/>
      <c r="J28" s="1"/>
      <c r="K28" s="48" t="str">
        <f>HYPERLINK("http://www.jao.eu/sites/default/files/2022-06/Regional%20Shadow%20Allocation%20Rules%20-%20from%20CORE%20FBMC%20go-live.pdf","Download")</f>
        <v>Download</v>
      </c>
    </row>
    <row r="29" spans="2:13" ht="18" customHeight="1" x14ac:dyDescent="0.25">
      <c r="B29" s="1" t="s">
        <v>32</v>
      </c>
      <c r="C29" s="39" t="str">
        <f t="shared" si="2"/>
        <v>Download</v>
      </c>
      <c r="D29" s="1"/>
      <c r="E29" s="1"/>
      <c r="F29" s="1"/>
      <c r="G29" s="39" t="str">
        <f t="shared" si="3"/>
        <v>Download</v>
      </c>
      <c r="H29" s="1"/>
      <c r="I29" s="1"/>
      <c r="J29" s="1"/>
      <c r="K29" s="48" t="str">
        <f>HYPERLINK("http://www.jao.eu/sites/default/files/2022-06/Regional%20Shadow%20Allocation%20Rules%20-%20from%20CORE%20FBMC%20go-live.pdf","Download")</f>
        <v>Download</v>
      </c>
    </row>
    <row r="30" spans="2:13" x14ac:dyDescent="0.25">
      <c r="B30" s="1" t="s">
        <v>33</v>
      </c>
      <c r="C30" s="39" t="str">
        <f t="shared" si="2"/>
        <v>Download</v>
      </c>
      <c r="D30" s="1"/>
      <c r="E30" s="1"/>
      <c r="F30" s="1"/>
      <c r="G30" s="39" t="str">
        <f t="shared" si="3"/>
        <v>Download</v>
      </c>
      <c r="H30" s="1"/>
      <c r="I30" s="1"/>
      <c r="J30" s="1"/>
      <c r="K30" s="48" t="str">
        <f>HYPERLINK("http://www.jao.eu/sites/default/files/2022-06/Regional%20Shadow%20Allocation%20Rules%20-%20from%20CORE%20FBMC%20go-live.pdf","Download")</f>
        <v>Download</v>
      </c>
    </row>
    <row r="31" spans="2:13" x14ac:dyDescent="0.25">
      <c r="B31" s="1" t="s">
        <v>34</v>
      </c>
      <c r="C31" s="39" t="str">
        <f t="shared" si="2"/>
        <v>Download</v>
      </c>
      <c r="D31" s="1"/>
      <c r="E31" s="1"/>
      <c r="F31" s="1"/>
      <c r="G31" s="39" t="str">
        <f t="shared" si="3"/>
        <v>Download</v>
      </c>
      <c r="H31" s="1"/>
      <c r="I31" s="1"/>
      <c r="J31" s="1"/>
      <c r="K31" s="48" t="str">
        <f>HYPERLINK("http://www.jao.eu/sites/default/files/2022-06/Regional%20Shadow%20Allocation%20Rules%20-%20from%20CORE%20FBMC%20go-live.pdf","Download")</f>
        <v>Download</v>
      </c>
    </row>
    <row r="32" spans="2:13" x14ac:dyDescent="0.25">
      <c r="B32" s="1" t="s">
        <v>35</v>
      </c>
      <c r="C32" s="39" t="str">
        <f t="shared" si="2"/>
        <v>Download</v>
      </c>
      <c r="D32" s="1"/>
      <c r="E32" s="1"/>
      <c r="F32" s="1"/>
      <c r="G32" s="39" t="str">
        <f t="shared" si="3"/>
        <v>Download</v>
      </c>
      <c r="H32" s="1"/>
      <c r="I32" s="1"/>
      <c r="J32" s="1"/>
      <c r="K32" s="59" t="str">
        <f>HYPERLINK("http://www.jao.eu/sites/default/files/2022-06/Shadow%20Allocation%20Rules%20-%20from%20CORE%20FBMC%20go-live.pdf","Download")</f>
        <v>Download</v>
      </c>
    </row>
    <row r="33" spans="2:11" x14ac:dyDescent="0.25">
      <c r="B33" s="1" t="s">
        <v>36</v>
      </c>
      <c r="C33" s="39" t="str">
        <f t="shared" si="2"/>
        <v>Download</v>
      </c>
      <c r="D33" s="1"/>
      <c r="E33" s="1"/>
      <c r="F33" s="39" t="str">
        <f>HYPERLINK("http://www.jao.eu/sites/default/files/2021-12/EU%20HAR%202022%20with%20annexes.pdf","Download")</f>
        <v>Download</v>
      </c>
      <c r="G33" s="39" t="str">
        <f t="shared" si="3"/>
        <v>Download</v>
      </c>
      <c r="H33" s="1"/>
      <c r="I33" s="1"/>
      <c r="J33" s="1"/>
      <c r="K33" s="43"/>
    </row>
    <row r="34" spans="2:11" x14ac:dyDescent="0.25">
      <c r="B34" s="1" t="s">
        <v>37</v>
      </c>
      <c r="C34" s="39" t="str">
        <f t="shared" si="2"/>
        <v>Download</v>
      </c>
      <c r="D34" s="1"/>
      <c r="E34" s="1"/>
      <c r="F34" s="43"/>
      <c r="G34" s="39" t="str">
        <f t="shared" si="3"/>
        <v>Download</v>
      </c>
      <c r="H34" s="1"/>
      <c r="I34" s="1"/>
      <c r="J34" s="1"/>
      <c r="K34" s="59" t="str">
        <f>HYPERLINK("http://www.jao.eu/sites/default/files/2022-06/Shadow%20Allocation%20Rules%20-%20from%20CORE%20FBMC%20go-live.pdf","Download")</f>
        <v>Download</v>
      </c>
    </row>
    <row r="35" spans="2:11" x14ac:dyDescent="0.25">
      <c r="B35" s="1" t="s">
        <v>38</v>
      </c>
      <c r="C35" s="39" t="str">
        <f t="shared" si="2"/>
        <v>Download</v>
      </c>
      <c r="D35" s="1"/>
      <c r="E35" s="1"/>
      <c r="F35" s="39" t="str">
        <f>HYPERLINK("http://www.jao.eu/sites/default/files/2021-12/EU%20HAR%202022%20with%20annexes.pdf","Download")</f>
        <v>Download</v>
      </c>
      <c r="G35" s="39" t="str">
        <f t="shared" si="3"/>
        <v>Download</v>
      </c>
      <c r="H35" s="1"/>
      <c r="I35" s="1"/>
      <c r="J35" s="1"/>
      <c r="K35" s="43"/>
    </row>
    <row r="36" spans="2:11" x14ac:dyDescent="0.25">
      <c r="B36" s="1" t="s">
        <v>39</v>
      </c>
      <c r="C36" s="39" t="str">
        <f t="shared" si="2"/>
        <v>Download</v>
      </c>
      <c r="D36" s="1"/>
      <c r="E36" s="1"/>
      <c r="F36" s="1"/>
      <c r="G36" s="39" t="str">
        <f t="shared" si="3"/>
        <v>Download</v>
      </c>
      <c r="H36" s="1"/>
      <c r="I36" s="1"/>
      <c r="J36" s="1"/>
      <c r="K36" s="59" t="str">
        <f>HYPERLINK("http://www.jao.eu/sites/default/files/2022-06/Shadow%20Allocation%20Rules%20-%20from%20CORE%20FBMC%20go-live.pdf","Download")</f>
        <v>Download</v>
      </c>
    </row>
    <row r="37" spans="2:11" x14ac:dyDescent="0.25">
      <c r="B37" s="1" t="s">
        <v>40</v>
      </c>
      <c r="C37" s="35" t="str">
        <f>HYPERLINK("http://www.jao.eu/sites/default/files/2022-03/ElecLink%20Long-term%20access%20rules%20%28non-IEM%29.pdf","Download")</f>
        <v>Download</v>
      </c>
      <c r="D37" s="1"/>
      <c r="E37" s="1"/>
      <c r="F37" s="1"/>
      <c r="G37" s="42" t="str">
        <f>HYPERLINK("http://www.jao.eu/sites/default/files/2022-03/ElecLink%20Long-term%20access%20rules%20%28non-IEM%29.pdf","Download")</f>
        <v>Download</v>
      </c>
      <c r="H37" s="1"/>
      <c r="I37" s="36" t="str">
        <f>HYPERLINK("http://www.jao.eu/sites/default/files/2022-03/ElecLink%20Daily%20access%20rules.pdf","Download")</f>
        <v>Download</v>
      </c>
      <c r="J37" s="37" t="str">
        <f>HYPERLINK("http://www.jao.eu/sites/default/files/2022-03/ElecLink%20Intraday%20access%20rules.pdf","Download")</f>
        <v>Download</v>
      </c>
      <c r="K37" s="43"/>
    </row>
    <row r="38" spans="2:11" x14ac:dyDescent="0.25">
      <c r="B38" s="1" t="s">
        <v>41</v>
      </c>
      <c r="C38" s="38" t="str">
        <f>HYPERLINK("http://www.jao.eu/sites/default/files/2022-03/IFA_LongTerm_Non_IEM_2022.pdf","Download")</f>
        <v>Download</v>
      </c>
      <c r="D38" s="1"/>
      <c r="E38" s="38" t="str">
        <f t="shared" ref="E38:H39" si="4">HYPERLINK("http://www.jao.eu/sites/default/files/2022-03/IFA_LongTerm_Non_IEM_2022.pdf","Download")</f>
        <v>Download</v>
      </c>
      <c r="F38" s="38" t="str">
        <f t="shared" si="4"/>
        <v>Download</v>
      </c>
      <c r="G38" s="38" t="str">
        <f t="shared" si="4"/>
        <v>Download</v>
      </c>
      <c r="H38" s="38" t="str">
        <f t="shared" si="4"/>
        <v>Download</v>
      </c>
      <c r="I38" s="44" t="str">
        <f>HYPERLINK("http://www.jao.eu/sites/default/files/2022-03/IFA_DayAhead_2022.pdf","Download")</f>
        <v>Download</v>
      </c>
      <c r="J38" s="45" t="str">
        <f>HYPERLINK("http://www.jao.eu/sites/default/files/2022-03/IFA_Intraday_2022.pdf","Download")</f>
        <v>Download</v>
      </c>
      <c r="K38" s="43"/>
    </row>
    <row r="39" spans="2:11" x14ac:dyDescent="0.25">
      <c r="B39" s="1" t="s">
        <v>42</v>
      </c>
      <c r="C39" s="38" t="str">
        <f>HYPERLINK("http://www.jao.eu/sites/default/files/2022-03/IFA_LongTerm_Non_IEM_2022.pdf","Download")</f>
        <v>Download</v>
      </c>
      <c r="D39" s="1"/>
      <c r="E39" s="38" t="str">
        <f t="shared" si="4"/>
        <v>Download</v>
      </c>
      <c r="F39" s="38" t="str">
        <f t="shared" si="4"/>
        <v>Download</v>
      </c>
      <c r="G39" s="38" t="str">
        <f t="shared" si="4"/>
        <v>Download</v>
      </c>
      <c r="H39" s="38" t="str">
        <f t="shared" si="4"/>
        <v>Download</v>
      </c>
      <c r="I39" s="44" t="str">
        <f>HYPERLINK("http://www.jao.eu/sites/default/files/2022-03/IFA_DayAhead_2022.pdf","Download")</f>
        <v>Download</v>
      </c>
      <c r="J39" s="45" t="str">
        <f>HYPERLINK("http://www.jao.eu/sites/default/files/2022-03/IFA_Intraday_2022.pdf","Download")</f>
        <v>Download</v>
      </c>
      <c r="K39" s="43"/>
    </row>
    <row r="40" spans="2:11" x14ac:dyDescent="0.25">
      <c r="B40" s="1" t="s">
        <v>43</v>
      </c>
      <c r="C40" s="46" t="str">
        <f>HYPERLINK("http://www.jao.eu/sites/default/files/2022-04/Additional%20rules%20for%20BritNed%20LT%20auctions.pdf","Download")</f>
        <v>Download</v>
      </c>
      <c r="D40" s="1"/>
      <c r="E40" s="1"/>
      <c r="F40" s="46" t="str">
        <f>HYPERLINK("http://www.jao.eu/sites/default/files/2022-04/Additional%20rules%20for%20BritNed%20LT%20auctions.pdf","Download")</f>
        <v>Download</v>
      </c>
      <c r="G40" s="46" t="str">
        <f>HYPERLINK("http://www.jao.eu/sites/default/files/2022-04/Additional%20rules%20for%20BritNed%20LT%20auctions.pdf","Download")</f>
        <v>Download</v>
      </c>
      <c r="H40" s="46" t="str">
        <f>HYPERLINK("http://www.jao.eu/sites/default/files/2022-04/Additional%20rules%20for%20BritNed%20LT%20auctions.pdf","Download")</f>
        <v>Download</v>
      </c>
      <c r="I40" s="47" t="str">
        <f>HYPERLINK("http://www.jao.eu/sites/default/files/2022-03/BritNed%20Non%20IEM%20Access%20Rules%202021.pdf","Download")</f>
        <v>Download</v>
      </c>
      <c r="J40" s="1"/>
      <c r="K40" s="43"/>
    </row>
    <row r="41" spans="2:11" x14ac:dyDescent="0.25">
      <c r="B41" s="1" t="s">
        <v>44</v>
      </c>
      <c r="C41" s="39" t="str">
        <f t="shared" ref="C41:C47" si="5">HYPERLINK("http://www.jao.eu/sites/default/files/2021-12/EU%20HAR%202022%20with%20annexes.pdf","Download")</f>
        <v>Download</v>
      </c>
      <c r="D41" s="1"/>
      <c r="E41" s="1"/>
      <c r="F41" s="1"/>
      <c r="G41" s="39" t="str">
        <f t="shared" ref="G41:G47" si="6">HYPERLINK("http://www.jao.eu/sites/default/files/2021-12/EU%20HAR%202022%20with%20annexes.pdf","Download")</f>
        <v>Download</v>
      </c>
      <c r="H41" s="1"/>
      <c r="I41" s="1"/>
      <c r="J41" s="1"/>
      <c r="K41" s="59" t="str">
        <f>HYPERLINK("http://www.jao.eu/sites/default/files/2022-06/Shadow%20Allocation%20Rules%20-%20from%20CORE%20FBMC%20go-live.pdf","Download")</f>
        <v>Download</v>
      </c>
    </row>
    <row r="42" spans="2:11" x14ac:dyDescent="0.25">
      <c r="B42" s="1" t="s">
        <v>45</v>
      </c>
      <c r="C42" s="39" t="str">
        <f t="shared" si="5"/>
        <v>Download</v>
      </c>
      <c r="D42" s="1"/>
      <c r="E42" s="1"/>
      <c r="F42" s="1"/>
      <c r="G42" s="39" t="str">
        <f t="shared" si="6"/>
        <v>Download</v>
      </c>
      <c r="H42" s="1"/>
      <c r="I42" s="1"/>
      <c r="J42" s="1"/>
      <c r="K42" s="48" t="str">
        <f>HYPERLINK("http://www.jao.eu/sites/default/files/2022-06/Regional%20Shadow%20Allocation%20Rules%20-%20from%20CORE%20FBMC%20go-live.pdf","Download")</f>
        <v>Download</v>
      </c>
    </row>
    <row r="43" spans="2:11" x14ac:dyDescent="0.25">
      <c r="B43" s="1" t="s">
        <v>46</v>
      </c>
      <c r="C43" s="39" t="str">
        <f t="shared" si="5"/>
        <v>Download</v>
      </c>
      <c r="D43" s="1"/>
      <c r="E43" s="1"/>
      <c r="F43" s="1"/>
      <c r="G43" s="39" t="str">
        <f t="shared" si="6"/>
        <v>Download</v>
      </c>
      <c r="H43" s="1"/>
      <c r="I43" s="49" t="str">
        <f>HYPERLINK("http://www.jao.eu/sites/default/files/2022-01/HR-RS_DAR_2022.pdf","Download")</f>
        <v>Download</v>
      </c>
      <c r="J43" s="1"/>
      <c r="K43" s="43"/>
    </row>
    <row r="44" spans="2:11" x14ac:dyDescent="0.25">
      <c r="B44" s="1" t="s">
        <v>47</v>
      </c>
      <c r="C44" s="39" t="str">
        <f t="shared" si="5"/>
        <v>Download</v>
      </c>
      <c r="D44" s="1"/>
      <c r="E44" s="1"/>
      <c r="F44" s="1"/>
      <c r="G44" s="39" t="str">
        <f t="shared" si="6"/>
        <v>Download</v>
      </c>
      <c r="H44" s="1"/>
      <c r="I44" s="1"/>
      <c r="J44" s="1"/>
      <c r="K44" s="48" t="str">
        <f>HYPERLINK("http://www.jao.eu/sites/default/files/2022-06/Regional%20Shadow%20Allocation%20Rules%20-%20from%20CORE%20FBMC%20go-live.pdf","Download")</f>
        <v>Download</v>
      </c>
    </row>
    <row r="45" spans="2:11" x14ac:dyDescent="0.25">
      <c r="B45" s="1" t="s">
        <v>48</v>
      </c>
      <c r="C45" s="39" t="str">
        <f t="shared" si="5"/>
        <v>Download</v>
      </c>
      <c r="D45" s="1"/>
      <c r="E45" s="1"/>
      <c r="F45" s="1"/>
      <c r="G45" s="39" t="str">
        <f t="shared" si="6"/>
        <v>Download</v>
      </c>
      <c r="H45" s="1"/>
      <c r="I45" s="1"/>
      <c r="J45" s="1"/>
      <c r="K45" s="48" t="str">
        <f>HYPERLINK("http://www.jao.eu/sites/default/files/2022-06/Regional%20Shadow%20Allocation%20Rules%20-%20from%20CORE%20FBMC%20go-live.pdf","Download")</f>
        <v>Download</v>
      </c>
    </row>
    <row r="46" spans="2:11" x14ac:dyDescent="0.25">
      <c r="B46" s="1" t="s">
        <v>49</v>
      </c>
      <c r="C46" s="39" t="str">
        <f t="shared" si="5"/>
        <v>Download</v>
      </c>
      <c r="D46" s="1"/>
      <c r="E46" s="1"/>
      <c r="F46" s="1"/>
      <c r="G46" s="39" t="str">
        <f t="shared" si="6"/>
        <v>Download</v>
      </c>
      <c r="H46" s="1"/>
      <c r="I46" s="1"/>
      <c r="J46" s="1"/>
      <c r="K46" s="48" t="str">
        <f>HYPERLINK("http://www.jao.eu/sites/default/files/2022-06/Regional%20Shadow%20Allocation%20Rules%20-%20from%20CORE%20FBMC%20go-live.pdf","Download")</f>
        <v>Download</v>
      </c>
    </row>
    <row r="47" spans="2:11" x14ac:dyDescent="0.25">
      <c r="B47" s="1" t="s">
        <v>50</v>
      </c>
      <c r="C47" s="39" t="str">
        <f t="shared" si="5"/>
        <v>Download</v>
      </c>
      <c r="D47" s="1"/>
      <c r="E47" s="1"/>
      <c r="F47" s="1"/>
      <c r="G47" s="39" t="str">
        <f t="shared" si="6"/>
        <v>Download</v>
      </c>
      <c r="H47" s="1"/>
      <c r="I47" s="1"/>
      <c r="J47" s="1"/>
      <c r="K47" s="48" t="str">
        <f>HYPERLINK("http://www.jao.eu/sites/default/files/2022-06/Regional%20Shadow%20Allocation%20Rules%20-%20from%20CORE%20FBMC%20go-live.pdf","Download")</f>
        <v>Download</v>
      </c>
    </row>
    <row r="48" spans="2:11" x14ac:dyDescent="0.25">
      <c r="B48" s="1" t="s">
        <v>51</v>
      </c>
      <c r="C48" s="1"/>
      <c r="D48" s="1"/>
      <c r="E48" s="1"/>
      <c r="F48" s="1"/>
      <c r="G48" s="1"/>
      <c r="H48" s="1"/>
      <c r="I48" s="1"/>
      <c r="J48" s="1"/>
      <c r="K48" s="59" t="str">
        <f>HYPERLINK("http://www.jao.eu/sites/default/files/2022-06/Shadow%20Allocation%20Rules%20-%20from%20CORE%20FBMC%20go-live.pdf","Download")</f>
        <v>Download</v>
      </c>
    </row>
    <row r="49" spans="2:18" x14ac:dyDescent="0.25">
      <c r="B49" s="1" t="s">
        <v>52</v>
      </c>
      <c r="C49" s="1"/>
      <c r="D49" s="1"/>
      <c r="E49" s="1"/>
      <c r="F49" s="1"/>
      <c r="G49" s="1"/>
      <c r="H49" s="1"/>
      <c r="I49" s="1"/>
      <c r="J49" s="1"/>
      <c r="K49" s="59" t="str">
        <f>HYPERLINK("http://www.jao.eu/sites/default/files/2022-06/Shadow%20Allocation%20Rules%20-%20from%20CORE%20FBMC%20go-live.pdf","Download")</f>
        <v>Download</v>
      </c>
    </row>
    <row r="50" spans="2:18" x14ac:dyDescent="0.25">
      <c r="B50" s="1" t="s">
        <v>53</v>
      </c>
      <c r="C50" s="39" t="str">
        <f>HYPERLINK("http://www.jao.eu/sites/default/files/2021-12/EU%20HAR%202022%20with%20annexes.pdf","Download")</f>
        <v>Download</v>
      </c>
      <c r="D50" s="43"/>
      <c r="E50" s="43"/>
      <c r="F50" s="43"/>
      <c r="G50" s="39" t="str">
        <f>HYPERLINK("http://www.jao.eu/sites/default/files/2021-12/EU%20HAR%202022%20with%20annexes.pdf","Download")</f>
        <v>Download</v>
      </c>
      <c r="H50" s="1"/>
      <c r="I50" s="1"/>
      <c r="J50" s="1"/>
      <c r="K50" s="48" t="str">
        <f>HYPERLINK("http://www.jao.eu/sites/default/files/2022-06/Regional%20Shadow%20Allocation%20Rules%20-%20from%20CORE%20FBMC%20go-live.pdf","Download")</f>
        <v>Download</v>
      </c>
    </row>
    <row r="51" spans="2:18" x14ac:dyDescent="0.25">
      <c r="B51" s="1" t="s">
        <v>54</v>
      </c>
      <c r="C51" s="39" t="str">
        <f>HYPERLINK("http://www.jao.eu/sites/default/files/2021-12/EU%20HAR%202022%20with%20annexes.pdf","Download")</f>
        <v>Download</v>
      </c>
      <c r="D51" s="43"/>
      <c r="E51" s="43"/>
      <c r="F51" s="43"/>
      <c r="G51" s="39" t="str">
        <f>HYPERLINK("http://www.jao.eu/sites/default/files/2021-12/EU%20HAR%202022%20with%20annexes.pdf","Download")</f>
        <v>Download</v>
      </c>
      <c r="H51" s="1"/>
      <c r="I51" s="1"/>
      <c r="J51" s="1"/>
      <c r="K51" s="59" t="str">
        <f>HYPERLINK("http://www.jao.eu/sites/default/files/2022-06/Shadow%20Allocation%20Rules%20-%20from%20CORE%20FBMC%20go-live.pdf","Download")</f>
        <v>Download</v>
      </c>
    </row>
    <row r="52" spans="2:18" x14ac:dyDescent="0.25">
      <c r="B52" s="60" t="s">
        <v>81</v>
      </c>
      <c r="C52" s="39" t="str">
        <f>HYPERLINK("http://www.jao.eu/sites/default/files/2021-12/EU%20HAR%202022%20with%20annexes.pdf","Download")</f>
        <v>Download</v>
      </c>
      <c r="D52" s="61"/>
      <c r="E52" s="61"/>
      <c r="F52" s="61"/>
      <c r="G52" s="39" t="str">
        <f>HYPERLINK("http://www.jao.eu/sites/default/files/2021-12/EU%20HAR%202022%20with%20annexes.pdf","Download")</f>
        <v>Download</v>
      </c>
      <c r="H52" s="60"/>
      <c r="I52" s="60"/>
      <c r="J52" s="60"/>
      <c r="K52" s="48" t="str">
        <f>HYPERLINK("http://www.jao.eu/sites/default/files/2022-06/Regional%20Shadow%20Allocation%20Rules%20-%20from%20CORE%20FBMC%20go-live.pdf","Download")</f>
        <v>Download</v>
      </c>
    </row>
    <row r="55" spans="2:18" ht="30" customHeight="1" x14ac:dyDescent="0.25">
      <c r="B55" s="3" t="s">
        <v>55</v>
      </c>
      <c r="C55" s="57" t="s">
        <v>56</v>
      </c>
      <c r="D55" s="57"/>
      <c r="E55" s="57"/>
      <c r="F55" s="57"/>
      <c r="G55" s="57"/>
      <c r="H55" s="57"/>
      <c r="I55" s="57"/>
      <c r="J55" s="57"/>
      <c r="K55" s="57"/>
      <c r="L55" s="23" t="s">
        <v>57</v>
      </c>
    </row>
    <row r="56" spans="2:18" s="5" customFormat="1" ht="21.75" customHeight="1" x14ac:dyDescent="0.25">
      <c r="B56" s="4"/>
      <c r="C56" s="50" t="s">
        <v>58</v>
      </c>
      <c r="D56" s="50"/>
      <c r="E56" s="50"/>
      <c r="F56" s="50"/>
      <c r="G56" s="50"/>
      <c r="H56" s="50"/>
      <c r="I56" s="50"/>
      <c r="J56" s="50"/>
      <c r="K56" s="50"/>
      <c r="L56" s="15" t="s">
        <v>59</v>
      </c>
      <c r="M56"/>
      <c r="N56"/>
      <c r="O56"/>
      <c r="P56"/>
      <c r="Q56"/>
      <c r="R56"/>
    </row>
    <row r="57" spans="2:18" s="5" customFormat="1" ht="21.75" customHeight="1" x14ac:dyDescent="0.25">
      <c r="B57" s="6"/>
      <c r="C57" s="50" t="s">
        <v>60</v>
      </c>
      <c r="D57" s="50"/>
      <c r="E57" s="50"/>
      <c r="F57" s="50"/>
      <c r="G57" s="50"/>
      <c r="H57" s="50"/>
      <c r="I57" s="50"/>
      <c r="J57" s="50"/>
      <c r="K57" s="50"/>
      <c r="L57" s="15" t="s">
        <v>59</v>
      </c>
      <c r="M57"/>
      <c r="N57"/>
      <c r="O57"/>
      <c r="P57"/>
      <c r="Q57"/>
      <c r="R57"/>
    </row>
    <row r="58" spans="2:18" s="5" customFormat="1" ht="21.75" customHeight="1" x14ac:dyDescent="0.25">
      <c r="B58" s="19"/>
      <c r="C58" s="50" t="s">
        <v>61</v>
      </c>
      <c r="D58" s="50"/>
      <c r="E58" s="50"/>
      <c r="F58" s="50"/>
      <c r="G58" s="50"/>
      <c r="H58" s="50"/>
      <c r="I58" s="50"/>
      <c r="J58" s="50"/>
      <c r="K58" s="50"/>
      <c r="L58" s="15" t="s">
        <v>59</v>
      </c>
      <c r="M58"/>
      <c r="N58"/>
      <c r="O58"/>
      <c r="P58"/>
      <c r="Q58"/>
      <c r="R58"/>
    </row>
    <row r="59" spans="2:18" s="5" customFormat="1" ht="21.75" customHeight="1" x14ac:dyDescent="0.25">
      <c r="B59" s="20"/>
      <c r="C59" s="50" t="s">
        <v>62</v>
      </c>
      <c r="D59" s="50"/>
      <c r="E59" s="50"/>
      <c r="F59" s="50"/>
      <c r="G59" s="50"/>
      <c r="H59" s="50"/>
      <c r="I59" s="50"/>
      <c r="J59" s="50"/>
      <c r="K59" s="50"/>
      <c r="L59" s="15" t="s">
        <v>59</v>
      </c>
      <c r="M59"/>
      <c r="N59"/>
      <c r="O59"/>
      <c r="P59"/>
      <c r="Q59"/>
      <c r="R59"/>
    </row>
    <row r="60" spans="2:18" s="5" customFormat="1" ht="21.75" customHeight="1" x14ac:dyDescent="0.25">
      <c r="B60" s="25"/>
      <c r="C60" s="50" t="s">
        <v>63</v>
      </c>
      <c r="D60" s="50"/>
      <c r="E60" s="50"/>
      <c r="F60" s="50"/>
      <c r="G60" s="50"/>
      <c r="H60" s="50"/>
      <c r="I60" s="50"/>
      <c r="J60" s="50"/>
      <c r="K60" s="50"/>
      <c r="L60" s="15" t="s">
        <v>59</v>
      </c>
      <c r="M60"/>
      <c r="N60"/>
      <c r="O60"/>
      <c r="P60"/>
      <c r="Q60"/>
      <c r="R60"/>
    </row>
    <row r="61" spans="2:18" s="5" customFormat="1" ht="21.75" customHeight="1" x14ac:dyDescent="0.25">
      <c r="B61" s="21"/>
      <c r="C61" s="50" t="s">
        <v>64</v>
      </c>
      <c r="D61" s="50"/>
      <c r="E61" s="50"/>
      <c r="F61" s="50"/>
      <c r="G61" s="50"/>
      <c r="H61" s="50"/>
      <c r="I61" s="50"/>
      <c r="J61" s="50"/>
      <c r="K61" s="50"/>
      <c r="L61" s="15" t="s">
        <v>59</v>
      </c>
      <c r="M61"/>
      <c r="N61"/>
      <c r="O61"/>
      <c r="P61"/>
      <c r="Q61"/>
      <c r="R61"/>
    </row>
    <row r="62" spans="2:18" s="5" customFormat="1" ht="21.75" customHeight="1" x14ac:dyDescent="0.25">
      <c r="B62" s="7"/>
      <c r="C62" s="50" t="s">
        <v>65</v>
      </c>
      <c r="D62" s="50"/>
      <c r="E62" s="50"/>
      <c r="F62" s="50"/>
      <c r="G62" s="50"/>
      <c r="H62" s="50"/>
      <c r="I62" s="50"/>
      <c r="J62" s="50"/>
      <c r="K62" s="50"/>
      <c r="L62" s="15" t="s">
        <v>66</v>
      </c>
      <c r="N62"/>
      <c r="O62"/>
      <c r="P62"/>
      <c r="Q62"/>
      <c r="R62"/>
    </row>
    <row r="63" spans="2:18" s="5" customFormat="1" ht="21.75" customHeight="1" x14ac:dyDescent="0.25">
      <c r="B63" s="10"/>
      <c r="C63" s="50" t="s">
        <v>67</v>
      </c>
      <c r="D63" s="50"/>
      <c r="E63" s="50"/>
      <c r="F63" s="50"/>
      <c r="G63" s="50"/>
      <c r="H63" s="50"/>
      <c r="I63" s="50"/>
      <c r="J63" s="50"/>
      <c r="K63" s="50"/>
      <c r="L63" s="15" t="s">
        <v>66</v>
      </c>
      <c r="N63"/>
      <c r="O63"/>
      <c r="P63"/>
      <c r="Q63"/>
      <c r="R63"/>
    </row>
    <row r="64" spans="2:18" s="5" customFormat="1" ht="21.75" customHeight="1" x14ac:dyDescent="0.25">
      <c r="B64" s="16"/>
      <c r="C64" s="50" t="s">
        <v>68</v>
      </c>
      <c r="D64" s="50"/>
      <c r="E64" s="50"/>
      <c r="F64" s="50"/>
      <c r="G64" s="50"/>
      <c r="H64" s="50"/>
      <c r="I64" s="50"/>
      <c r="J64" s="50"/>
      <c r="K64" s="50"/>
      <c r="L64" s="15" t="s">
        <v>66</v>
      </c>
      <c r="N64"/>
      <c r="O64"/>
      <c r="P64"/>
      <c r="Q64"/>
      <c r="R64"/>
    </row>
    <row r="65" spans="2:18" s="5" customFormat="1" ht="21.75" customHeight="1" x14ac:dyDescent="0.25">
      <c r="B65" s="17"/>
      <c r="C65" s="50" t="s">
        <v>69</v>
      </c>
      <c r="D65" s="50"/>
      <c r="E65" s="50"/>
      <c r="F65" s="50"/>
      <c r="G65" s="50"/>
      <c r="H65" s="50"/>
      <c r="I65" s="50"/>
      <c r="J65" s="50"/>
      <c r="K65" s="50"/>
      <c r="L65" s="15" t="s">
        <v>66</v>
      </c>
      <c r="N65"/>
      <c r="O65"/>
      <c r="P65"/>
      <c r="Q65"/>
      <c r="R65"/>
    </row>
    <row r="66" spans="2:18" s="5" customFormat="1" ht="21.75" customHeight="1" x14ac:dyDescent="0.25">
      <c r="B66" s="18"/>
      <c r="C66" s="50" t="s">
        <v>70</v>
      </c>
      <c r="D66" s="50"/>
      <c r="E66" s="50"/>
      <c r="F66" s="50"/>
      <c r="G66" s="50"/>
      <c r="H66" s="50"/>
      <c r="I66" s="50"/>
      <c r="J66" s="50"/>
      <c r="K66" s="50"/>
      <c r="L66" s="15" t="s">
        <v>66</v>
      </c>
      <c r="N66"/>
      <c r="O66"/>
      <c r="P66"/>
      <c r="Q66"/>
      <c r="R66"/>
    </row>
    <row r="67" spans="2:18" s="5" customFormat="1" ht="21.75" customHeight="1" x14ac:dyDescent="0.25">
      <c r="B67" s="22"/>
      <c r="C67" s="50" t="s">
        <v>71</v>
      </c>
      <c r="D67" s="50"/>
      <c r="E67" s="50"/>
      <c r="F67" s="50"/>
      <c r="G67" s="50"/>
      <c r="H67" s="50"/>
      <c r="I67" s="50"/>
      <c r="J67" s="50"/>
      <c r="K67" s="50"/>
      <c r="L67" s="15" t="s">
        <v>66</v>
      </c>
      <c r="N67"/>
      <c r="O67"/>
      <c r="P67"/>
      <c r="Q67"/>
      <c r="R67"/>
    </row>
    <row r="68" spans="2:18" s="5" customFormat="1" ht="21.75" customHeight="1" x14ac:dyDescent="0.25">
      <c r="B68" s="24"/>
      <c r="C68" s="58" t="s">
        <v>75</v>
      </c>
      <c r="D68" s="58"/>
      <c r="E68" s="58"/>
      <c r="F68" s="58"/>
      <c r="G68" s="58"/>
      <c r="H68" s="58"/>
      <c r="I68" s="58"/>
      <c r="J68" s="58"/>
      <c r="K68" s="58"/>
      <c r="L68" s="15" t="s">
        <v>66</v>
      </c>
      <c r="N68"/>
      <c r="O68"/>
      <c r="P68"/>
      <c r="Q68"/>
      <c r="R68"/>
    </row>
    <row r="69" spans="2:18" s="5" customFormat="1" ht="21.75" customHeight="1" x14ac:dyDescent="0.25">
      <c r="B69" s="11"/>
      <c r="C69" s="50" t="s">
        <v>72</v>
      </c>
      <c r="D69" s="50"/>
      <c r="E69" s="50"/>
      <c r="F69" s="50"/>
      <c r="G69" s="50"/>
      <c r="H69" s="50"/>
      <c r="I69" s="50"/>
      <c r="J69" s="50"/>
      <c r="K69" s="50"/>
      <c r="L69" s="15" t="s">
        <v>66</v>
      </c>
      <c r="N69"/>
      <c r="O69"/>
      <c r="P69"/>
      <c r="Q69"/>
      <c r="R69"/>
    </row>
    <row r="70" spans="2:18" s="5" customFormat="1" ht="21.75" customHeight="1" x14ac:dyDescent="0.25">
      <c r="B70" s="12"/>
      <c r="C70" s="51" t="s">
        <v>73</v>
      </c>
      <c r="D70" s="52"/>
      <c r="E70" s="52"/>
      <c r="F70" s="52"/>
      <c r="G70" s="52"/>
      <c r="H70" s="52"/>
      <c r="I70" s="52"/>
      <c r="J70" s="52"/>
      <c r="K70" s="53"/>
      <c r="L70" s="27" t="s">
        <v>66</v>
      </c>
      <c r="N70"/>
      <c r="O70"/>
      <c r="P70"/>
      <c r="Q70"/>
      <c r="R70"/>
    </row>
    <row r="71" spans="2:18" ht="21.75" customHeight="1" x14ac:dyDescent="0.25">
      <c r="B71" s="13"/>
      <c r="C71" s="51" t="s">
        <v>74</v>
      </c>
      <c r="D71" s="52"/>
      <c r="E71" s="52"/>
      <c r="F71" s="52"/>
      <c r="G71" s="52"/>
      <c r="H71" s="52"/>
      <c r="I71" s="52"/>
      <c r="J71" s="52"/>
      <c r="K71" s="53"/>
      <c r="L71" s="27" t="s">
        <v>66</v>
      </c>
    </row>
    <row r="72" spans="2:18" s="5" customFormat="1" ht="21.75" customHeight="1" x14ac:dyDescent="0.25">
      <c r="B72" s="26"/>
      <c r="C72" s="58" t="s">
        <v>76</v>
      </c>
      <c r="D72" s="58"/>
      <c r="E72" s="58"/>
      <c r="F72" s="58"/>
      <c r="G72" s="58"/>
      <c r="H72" s="58"/>
      <c r="I72" s="58"/>
      <c r="J72" s="58"/>
      <c r="K72" s="58"/>
      <c r="L72" s="15" t="s">
        <v>66</v>
      </c>
      <c r="N72"/>
      <c r="O72"/>
      <c r="P72"/>
      <c r="Q72"/>
      <c r="R72"/>
    </row>
    <row r="73" spans="2:18" s="5" customFormat="1" ht="21.75" customHeight="1" x14ac:dyDescent="0.25">
      <c r="B73" s="8"/>
      <c r="C73" s="50" t="s">
        <v>77</v>
      </c>
      <c r="D73" s="50"/>
      <c r="E73" s="50"/>
      <c r="F73" s="50"/>
      <c r="G73" s="50"/>
      <c r="H73" s="50"/>
      <c r="I73" s="50"/>
      <c r="J73" s="50"/>
      <c r="K73" s="50"/>
      <c r="L73" s="15" t="s">
        <v>10</v>
      </c>
    </row>
    <row r="74" spans="2:18" ht="21.75" customHeight="1" x14ac:dyDescent="0.25">
      <c r="B74" s="14"/>
      <c r="C74" s="54" t="s">
        <v>78</v>
      </c>
      <c r="D74" s="55"/>
      <c r="E74" s="55"/>
      <c r="F74" s="55"/>
      <c r="G74" s="55"/>
      <c r="H74" s="55"/>
      <c r="I74" s="55"/>
      <c r="J74" s="55"/>
      <c r="K74" s="55"/>
      <c r="L74" s="15" t="s">
        <v>10</v>
      </c>
    </row>
    <row r="75" spans="2:18" s="5" customFormat="1" ht="21.75" customHeight="1" x14ac:dyDescent="0.25">
      <c r="N75"/>
      <c r="O75"/>
      <c r="P75"/>
      <c r="Q75"/>
      <c r="R75"/>
    </row>
  </sheetData>
  <mergeCells count="21">
    <mergeCell ref="C74:K74"/>
    <mergeCell ref="B2:K2"/>
    <mergeCell ref="C67:K67"/>
    <mergeCell ref="C73:K73"/>
    <mergeCell ref="C55:K55"/>
    <mergeCell ref="C56:K56"/>
    <mergeCell ref="C57:K57"/>
    <mergeCell ref="C62:K62"/>
    <mergeCell ref="C63:K63"/>
    <mergeCell ref="C64:K64"/>
    <mergeCell ref="C69:K69"/>
    <mergeCell ref="C68:K68"/>
    <mergeCell ref="C71:K71"/>
    <mergeCell ref="C72:K72"/>
    <mergeCell ref="C58:K58"/>
    <mergeCell ref="C59:K59"/>
    <mergeCell ref="C60:K60"/>
    <mergeCell ref="C61:K61"/>
    <mergeCell ref="C70:K70"/>
    <mergeCell ref="C65:K65"/>
    <mergeCell ref="C66:K66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Manager/>
  <Company>EBRC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Bosco Wilhelm</dc:creator>
  <cp:keywords/>
  <dc:description/>
  <cp:lastModifiedBy>Andrea Nagy</cp:lastModifiedBy>
  <cp:revision/>
  <dcterms:created xsi:type="dcterms:W3CDTF">2020-06-16T08:05:15Z</dcterms:created>
  <dcterms:modified xsi:type="dcterms:W3CDTF">2022-06-08T09:09:06Z</dcterms:modified>
  <cp:category/>
  <cp:contentStatus/>
</cp:coreProperties>
</file>