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Operation\Procedures and Tools\SLAs\2023\Procedure in force\SLAs-Operational Procedures\Work in progress\RS-HU Daily and LT - Approved by the TSOs\Supporting docs\"/>
    </mc:Choice>
  </mc:AlternateContent>
  <xr:revisionPtr revIDLastSave="0" documentId="8_{81441C67-4E1A-4E66-BE6C-8B3A51D13A8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Final" sheetId="1" r:id="rId1"/>
  </sheets>
  <calcPr calcId="191029" refMode="R1C1"/>
  <customWorkbookViews>
    <customWorkbookView name="Adam Majsa - Personal View" guid="{A772BB63-61B1-41E9-B619-0F6EEC9FBB0D}" mergeInterval="0" personalView="1" maximized="1" xWindow="-8" yWindow="-8" windowWidth="3856" windowHeight="1056" activeSheetId="1"/>
    <customWorkbookView name="Anamaria Buican - Personal View" guid="{0C7A9879-EB97-4010-ABF9-175D329DC9D8}" mergeInterval="0" personalView="1" xWindow="1212" yWindow="13" windowWidth="1350" windowHeight="98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I56" i="1"/>
  <c r="I55" i="1"/>
  <c r="J37" i="1"/>
  <c r="J38" i="1"/>
  <c r="I37" i="1"/>
  <c r="G37" i="1"/>
  <c r="C37" i="1"/>
  <c r="C6" i="1"/>
  <c r="G6" i="1"/>
  <c r="K6" i="1"/>
  <c r="C7" i="1"/>
  <c r="G7" i="1"/>
  <c r="K7" i="1"/>
  <c r="C8" i="1"/>
  <c r="G8" i="1"/>
  <c r="K8" i="1"/>
  <c r="C9" i="1"/>
  <c r="G9" i="1"/>
  <c r="K9" i="1"/>
  <c r="C10" i="1"/>
  <c r="G10" i="1"/>
  <c r="K10" i="1"/>
  <c r="C11" i="1"/>
  <c r="G11" i="1"/>
  <c r="K11" i="1"/>
  <c r="C12" i="1"/>
  <c r="F12" i="1"/>
  <c r="G12" i="1"/>
  <c r="I12" i="1"/>
  <c r="J12" i="1"/>
  <c r="C13" i="1"/>
  <c r="G13" i="1"/>
  <c r="K13" i="1"/>
  <c r="C14" i="1"/>
  <c r="G14" i="1"/>
  <c r="K14" i="1"/>
  <c r="C15" i="1"/>
  <c r="G15" i="1"/>
  <c r="I15" i="1"/>
  <c r="C16" i="1"/>
  <c r="G16" i="1"/>
  <c r="I16" i="1"/>
  <c r="C17" i="1"/>
  <c r="G17" i="1"/>
  <c r="I17" i="1"/>
  <c r="C18" i="1"/>
  <c r="G18" i="1"/>
  <c r="I18" i="1"/>
  <c r="J18" i="1"/>
  <c r="C19" i="1"/>
  <c r="G19" i="1"/>
  <c r="I19" i="1"/>
  <c r="C20" i="1"/>
  <c r="G20" i="1"/>
  <c r="C21" i="1"/>
  <c r="G21" i="1"/>
  <c r="K22" i="1"/>
  <c r="C23" i="1"/>
  <c r="G23" i="1"/>
  <c r="K23" i="1"/>
  <c r="C24" i="1"/>
  <c r="G24" i="1"/>
  <c r="K24" i="1"/>
  <c r="C25" i="1"/>
  <c r="G25" i="1"/>
  <c r="C26" i="1"/>
  <c r="G26" i="1"/>
  <c r="K26" i="1"/>
  <c r="C27" i="1"/>
  <c r="G27" i="1"/>
  <c r="K27" i="1"/>
  <c r="C28" i="1"/>
  <c r="G28" i="1"/>
  <c r="K28" i="1"/>
  <c r="C29" i="1"/>
  <c r="G29" i="1"/>
  <c r="K29" i="1"/>
  <c r="C30" i="1"/>
  <c r="G30" i="1"/>
  <c r="K30" i="1"/>
  <c r="C31" i="1"/>
  <c r="G31" i="1"/>
  <c r="K31" i="1"/>
  <c r="C32" i="1"/>
  <c r="G32" i="1"/>
  <c r="K32" i="1"/>
  <c r="C33" i="1"/>
  <c r="F33" i="1"/>
  <c r="G33" i="1"/>
  <c r="C34" i="1"/>
  <c r="G34" i="1"/>
  <c r="K34" i="1"/>
  <c r="C35" i="1"/>
  <c r="F35" i="1"/>
  <c r="G35" i="1"/>
  <c r="C36" i="1"/>
  <c r="G36" i="1"/>
  <c r="K36" i="1"/>
  <c r="C38" i="1"/>
  <c r="G38" i="1"/>
  <c r="I38" i="1"/>
  <c r="C39" i="1"/>
  <c r="E39" i="1"/>
  <c r="F39" i="1"/>
  <c r="G39" i="1"/>
  <c r="H39" i="1"/>
  <c r="I39" i="1"/>
  <c r="J39" i="1"/>
  <c r="C40" i="1"/>
  <c r="E40" i="1"/>
  <c r="F40" i="1"/>
  <c r="G40" i="1"/>
  <c r="H40" i="1"/>
  <c r="I40" i="1"/>
  <c r="J40" i="1"/>
  <c r="C41" i="1"/>
  <c r="G41" i="1"/>
  <c r="K41" i="1"/>
  <c r="C42" i="1"/>
  <c r="G42" i="1"/>
  <c r="K42" i="1"/>
  <c r="C43" i="1"/>
  <c r="G43" i="1"/>
  <c r="I43" i="1"/>
  <c r="C44" i="1"/>
  <c r="G44" i="1"/>
  <c r="K44" i="1"/>
  <c r="C45" i="1"/>
  <c r="G45" i="1"/>
  <c r="K45" i="1"/>
  <c r="C46" i="1"/>
  <c r="G46" i="1"/>
  <c r="K46" i="1"/>
  <c r="C47" i="1"/>
  <c r="G47" i="1"/>
  <c r="I47" i="1"/>
  <c r="C48" i="1"/>
  <c r="G48" i="1"/>
  <c r="K48" i="1"/>
  <c r="K49" i="1"/>
  <c r="K50" i="1"/>
  <c r="C51" i="1"/>
  <c r="G51" i="1"/>
  <c r="K51" i="1"/>
  <c r="C52" i="1"/>
  <c r="G52" i="1"/>
  <c r="K52" i="1"/>
  <c r="C53" i="1"/>
  <c r="G53" i="1"/>
  <c r="K53" i="1"/>
  <c r="C54" i="1"/>
  <c r="G54" i="1"/>
</calcChain>
</file>

<file path=xl/sharedStrings.xml><?xml version="1.0" encoding="utf-8"?>
<sst xmlns="http://schemas.openxmlformats.org/spreadsheetml/2006/main" count="110" uniqueCount="90">
  <si>
    <t>Allocation rules by border and type of capacity product</t>
  </si>
  <si>
    <t xml:space="preserve">                            Product
  Border(s)</t>
  </si>
  <si>
    <t>Yearly</t>
  </si>
  <si>
    <t>Non-calendar yearly</t>
  </si>
  <si>
    <t>Seasonal</t>
  </si>
  <si>
    <t>Quarterly</t>
  </si>
  <si>
    <t>Monthly</t>
  </si>
  <si>
    <t>Weekly/
Weekend</t>
  </si>
  <si>
    <t>Daily</t>
  </si>
  <si>
    <t>Intraday</t>
  </si>
  <si>
    <t>Shadow</t>
  </si>
  <si>
    <t>AT-CZ / CZ-AT</t>
  </si>
  <si>
    <t>AT-DE / DE-AT</t>
  </si>
  <si>
    <t>AT-HU / HU-AT</t>
  </si>
  <si>
    <t>AT-IT / IT-AT</t>
  </si>
  <si>
    <t>AT-SI / SI-AT</t>
  </si>
  <si>
    <t>BE-FR / FR-BE</t>
  </si>
  <si>
    <t>BE-GB / GB-BE (NemoLink)</t>
  </si>
  <si>
    <t>BG-GR / GR-BG</t>
  </si>
  <si>
    <t>BG-RO / RO-BG</t>
  </si>
  <si>
    <t>BG-RS / RS-BG</t>
  </si>
  <si>
    <t>CH-AT / AT-CH</t>
  </si>
  <si>
    <t>CH-DE / DE-CH</t>
  </si>
  <si>
    <t>CH-IT / IT-CH</t>
  </si>
  <si>
    <t>CH-FR / FR-CH</t>
  </si>
  <si>
    <t>CZ-DE (Tennet) / DE-CZ</t>
  </si>
  <si>
    <t>CZ-DE (50Hertz) / DE-CZ</t>
  </si>
  <si>
    <t>CZ-PL / PL-CZ</t>
  </si>
  <si>
    <t>CZ-SK / SK-CZ</t>
  </si>
  <si>
    <t>D1-DE / DE-D1</t>
  </si>
  <si>
    <t>D2-DE / DE-D2</t>
  </si>
  <si>
    <t>DE-BE / BE-DE (ALEGrO)</t>
  </si>
  <si>
    <t>DE-FR / FR-DE</t>
  </si>
  <si>
    <t>DE-NL / NL-DE</t>
  </si>
  <si>
    <t>DE-PL / PL-DE</t>
  </si>
  <si>
    <t>DK1-NL / NL-DK1</t>
  </si>
  <si>
    <t>EE-LV</t>
  </si>
  <si>
    <t>ES-FR / FR-ES</t>
  </si>
  <si>
    <t>ES-PT / PT-ES</t>
  </si>
  <si>
    <t>FR-IT / IT-FR</t>
  </si>
  <si>
    <t>FR-GB/GB-FR (EL1)</t>
  </si>
  <si>
    <t>FR-GB / GB-FR (IFA1)</t>
  </si>
  <si>
    <t>FR-GB / GB-FR (IFA2)</t>
  </si>
  <si>
    <t>GR-IT / IT-GR</t>
  </si>
  <si>
    <t>HR-HU / HU-HR</t>
  </si>
  <si>
    <t>HR-RS / RS-HR</t>
  </si>
  <si>
    <t>HR-SI / SI-HR</t>
  </si>
  <si>
    <t>HU-SK / SK-HU</t>
  </si>
  <si>
    <t>HU-RO / RO-HU</t>
  </si>
  <si>
    <t>NL-BE / BE-NL</t>
  </si>
  <si>
    <t>NL-NO / NO-NL (NorNed)</t>
  </si>
  <si>
    <t>NO-DE / DE- NO (NordLink)</t>
  </si>
  <si>
    <t>PL-SK / SK-PL</t>
  </si>
  <si>
    <t>SI-IT / IT-SI</t>
  </si>
  <si>
    <t>Legend</t>
  </si>
  <si>
    <t>Allocation rules</t>
  </si>
  <si>
    <t>Horizon</t>
  </si>
  <si>
    <t>Harmonised allocation rules for long-term transmission rights</t>
  </si>
  <si>
    <t>Long-term</t>
  </si>
  <si>
    <t>Allocation rules for Forward Capacity Allocation on Swiss Borders</t>
  </si>
  <si>
    <t>Rules for Forward Capacity Allocation on the GB-Belgian Border (non-IEM)</t>
  </si>
  <si>
    <t>Long Term Allocation Rules IFA (non-IEM)</t>
  </si>
  <si>
    <t>ElecLink Long Term Allocation Rules</t>
  </si>
  <si>
    <t>Rules for Daily Capacity Allocation  
on Swiss Borders</t>
  </si>
  <si>
    <t>Short-term</t>
  </si>
  <si>
    <t>Rules for explicit Daily Capacity Allocation on Bidding Zone border Croatia-Serbia</t>
  </si>
  <si>
    <t>Rules for Explicit Daily Capacity Allocation on Bidding Zone border Bulgaria-Serbia</t>
  </si>
  <si>
    <t>Rules for Daily Capacity Allocation on the GB-Belgian Border (non-IEM)</t>
  </si>
  <si>
    <t>Day Ahead Allocation Rules IFA (non-IEM)</t>
  </si>
  <si>
    <t>Allocation Rules for Intraday Capacity 
Allocation on Switzerland – Italy Border</t>
  </si>
  <si>
    <t>Rules for Intraday Capacity Allocation on the GB-Belgian Border (non-IEM)</t>
  </si>
  <si>
    <t>Allocation rules for Intraday Capacity Allocation for the IFA and/or IFA2 interconnectors (non-IEM)</t>
  </si>
  <si>
    <t>ElecLink Day Ahead Allocation Rules</t>
  </si>
  <si>
    <t>ElecLink Intraday Allocation Rules</t>
  </si>
  <si>
    <t>Regional Shadow Allocation Rules</t>
  </si>
  <si>
    <t xml:space="preserve">Shadow Allocation Rules </t>
  </si>
  <si>
    <t>D1-D2 / D2-D1</t>
  </si>
  <si>
    <t>CZ-DE/DE-CZ</t>
  </si>
  <si>
    <t>SI-HU/HU-SI</t>
  </si>
  <si>
    <t>FI-EE</t>
  </si>
  <si>
    <t xml:space="preserve">HU-RS / RS-HU </t>
  </si>
  <si>
    <t>Rules for Explicit Daily Capacity Allocation on Bidding Zone border Hungary-Serbia</t>
  </si>
  <si>
    <t>D1-GB / GB-D1 (VKL)</t>
  </si>
  <si>
    <t>Viking Link Access Rules for
Long Term Capacity Allocation</t>
  </si>
  <si>
    <t>Viking Link Access Rules for
Day Ahead Capacity Allocation</t>
  </si>
  <si>
    <t>Viking Link Access Rules for
Intraday Capacity Allocation</t>
  </si>
  <si>
    <t>UA-PL / PL-UA</t>
  </si>
  <si>
    <t>UA-HU / HU-UA</t>
  </si>
  <si>
    <t>UA-SK / SK-UA</t>
  </si>
  <si>
    <t>Rules for Daily Capacity Allocation on Ukrainian 
Borders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</si>
</sst>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theme="8"/>
      </patternFill>
    </fill>
    <fill>
      <patternFill patternType="solid">
        <fgColor rgb="FF96004B"/>
        <bgColor indexed="64"/>
      </patternFill>
    </fill>
    <fill>
      <patternFill patternType="solid">
        <fgColor rgb="FF92690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A6A93"/>
        <bgColor indexed="64"/>
      </patternFill>
    </fill>
    <fill>
      <patternFill patternType="solid">
        <fgColor rgb="FFABDDCE"/>
        <bgColor indexed="64"/>
      </patternFill>
    </fill>
    <fill>
      <patternFill patternType="solid">
        <fgColor rgb="FF85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AFFB"/>
        <bgColor indexed="64"/>
      </patternFill>
    </fill>
    <fill>
      <patternFill patternType="solid">
        <fgColor rgb="FFCA6C87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D0E3A1"/>
        <bgColor indexed="64"/>
      </patternFill>
    </fill>
    <fill>
      <patternFill patternType="solid">
        <fgColor rgb="FFEF813D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164" fontId="2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left" vertical="center" wrapText="1"/>
    </xf>
    <xf numFmtId="0" fontId="0" fillId="8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1" borderId="1" xfId="0" applyFill="1" applyBorder="1"/>
    <xf numFmtId="0" fontId="0" fillId="12" borderId="1" xfId="0" applyFill="1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 applyAlignment="1">
      <alignment vertical="center"/>
    </xf>
    <xf numFmtId="0" fontId="0" fillId="17" borderId="1" xfId="0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0" fontId="0" fillId="18" borderId="1" xfId="0" applyFill="1" applyBorder="1"/>
    <xf numFmtId="0" fontId="0" fillId="19" borderId="1" xfId="0" applyFill="1" applyBorder="1" applyAlignment="1">
      <alignment vertical="center"/>
    </xf>
    <xf numFmtId="0" fontId="0" fillId="20" borderId="1" xfId="0" applyFill="1" applyBorder="1"/>
    <xf numFmtId="0" fontId="1" fillId="2" borderId="1" xfId="1" applyFill="1" applyBorder="1"/>
    <xf numFmtId="0" fontId="1" fillId="0" borderId="0" xfId="1"/>
    <xf numFmtId="0" fontId="1" fillId="14" borderId="1" xfId="1" applyFill="1" applyBorder="1"/>
    <xf numFmtId="0" fontId="1" fillId="10" borderId="1" xfId="1" applyFill="1" applyBorder="1"/>
    <xf numFmtId="0" fontId="1" fillId="13" borderId="1" xfId="1" applyFill="1" applyBorder="1"/>
    <xf numFmtId="0" fontId="1" fillId="6" borderId="1" xfId="1" applyFill="1" applyBorder="1"/>
    <xf numFmtId="0" fontId="1" fillId="9" borderId="1" xfId="1" applyFill="1" applyBorder="1" applyAlignment="1">
      <alignment vertical="center"/>
    </xf>
    <xf numFmtId="0" fontId="1" fillId="19" borderId="1" xfId="1" applyFill="1" applyBorder="1" applyAlignment="1">
      <alignment vertical="center"/>
    </xf>
    <xf numFmtId="0" fontId="1" fillId="18" borderId="1" xfId="1" applyFill="1" applyBorder="1"/>
    <xf numFmtId="0" fontId="4" fillId="17" borderId="1" xfId="1" applyFont="1" applyFill="1" applyBorder="1" applyAlignment="1">
      <alignment vertical="center"/>
    </xf>
    <xf numFmtId="0" fontId="4" fillId="4" borderId="1" xfId="1" applyFont="1" applyFill="1" applyBorder="1"/>
    <xf numFmtId="0" fontId="4" fillId="5" borderId="1" xfId="1" applyFont="1" applyFill="1" applyBorder="1"/>
    <xf numFmtId="0" fontId="4" fillId="16" borderId="1" xfId="1" applyFont="1" applyFill="1" applyBorder="1" applyAlignment="1">
      <alignment vertical="center"/>
    </xf>
    <xf numFmtId="0" fontId="4" fillId="19" borderId="1" xfId="1" applyFont="1" applyFill="1" applyBorder="1" applyAlignment="1">
      <alignment vertical="center"/>
    </xf>
    <xf numFmtId="0" fontId="5" fillId="2" borderId="1" xfId="0" applyFont="1" applyFill="1" applyBorder="1"/>
    <xf numFmtId="0" fontId="1" fillId="15" borderId="1" xfId="1" applyFill="1" applyBorder="1"/>
    <xf numFmtId="0" fontId="1" fillId="11" borderId="1" xfId="1" applyFill="1" applyBorder="1"/>
    <xf numFmtId="0" fontId="1" fillId="7" borderId="1" xfId="1" applyFill="1" applyBorder="1"/>
    <xf numFmtId="0" fontId="1" fillId="8" borderId="1" xfId="1" applyFill="1" applyBorder="1" applyAlignment="1">
      <alignment vertical="center"/>
    </xf>
    <xf numFmtId="0" fontId="1" fillId="12" borderId="1" xfId="1" applyFill="1" applyBorder="1"/>
    <xf numFmtId="0" fontId="0" fillId="2" borderId="0" xfId="0" applyFill="1"/>
    <xf numFmtId="0" fontId="5" fillId="2" borderId="0" xfId="0" applyFont="1" applyFill="1"/>
    <xf numFmtId="0" fontId="6" fillId="2" borderId="1" xfId="0" applyFont="1" applyFill="1" applyBorder="1"/>
    <xf numFmtId="0" fontId="0" fillId="2" borderId="1" xfId="0" applyFill="1" applyBorder="1" applyAlignment="1">
      <alignment horizontal="left" vertical="center"/>
    </xf>
    <xf numFmtId="0" fontId="1" fillId="4" borderId="1" xfId="1" applyFill="1" applyBorder="1"/>
    <xf numFmtId="0" fontId="0" fillId="22" borderId="1" xfId="0" applyFill="1" applyBorder="1"/>
    <xf numFmtId="0" fontId="1" fillId="22" borderId="1" xfId="1" applyFill="1" applyBorder="1"/>
    <xf numFmtId="0" fontId="6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1" borderId="0" xfId="0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1" fillId="23" borderId="1" xfId="1" applyFont="1" applyFill="1" applyBorder="1" applyAlignment="1">
      <alignment vertical="center"/>
    </xf>
    <xf numFmtId="0" fontId="1" fillId="20" borderId="1" xfId="1" applyFont="1" applyFill="1" applyBorder="1"/>
    <xf numFmtId="0" fontId="0" fillId="2" borderId="1" xfId="0" applyFill="1" applyBorder="1" applyAlignment="1">
      <alignment horizontal="left" vertical="center" shrinkToFit="1"/>
    </xf>
    <xf numFmtId="0" fontId="0" fillId="23" borderId="1" xfId="0" applyFill="1" applyBorder="1" applyAlignment="1">
      <alignment vertical="center"/>
    </xf>
    <xf numFmtId="0" fontId="1" fillId="24" borderId="1" xfId="1" applyFont="1" applyFill="1" applyBorder="1" applyAlignment="1">
      <alignment vertical="center"/>
    </xf>
    <xf numFmtId="0" fontId="0" fillId="24" borderId="1" xfId="0" applyFill="1" applyBorder="1"/>
    <xf numFmtId="0" fontId="0" fillId="8" borderId="1" xfId="0" applyFill="1" applyBorder="1"/>
    <xf numFmtId="0" fontId="1" fillId="8" borderId="1" xfId="1" applyFont="1" applyFill="1" applyBorder="1" applyAlignment="1">
      <alignment vertical="center"/>
    </xf>
    <xf numFmtId="0" fontId="1" fillId="25" borderId="1" xfId="1" applyFont="1" applyFill="1" applyBorder="1"/>
    <xf numFmtId="0" fontId="0" fillId="25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7" Type="http://schemas.openxmlformats.org/officeDocument/2006/relationships/revisionLog" Target="revisionLog6.xml"/><Relationship Id="rId2" Type="http://schemas.openxmlformats.org/officeDocument/2006/relationships/revisionLog" Target="revisionLog2.xml"/><Relationship Id="rId6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39C05E6-1332-4374-8A2D-BF6556C6BE03}" diskRevisions="1" revisionId="44">
  <header guid="{E3BDC2D0-04B0-4251-B5AF-3548E371F879}" dateTime="2023-09-18T07:31:40" maxSheetId="2" userName="Anamaria Buican" r:id="rId2">
    <sheetIdMap count="1">
      <sheetId val="65535"/>
    </sheetIdMap>
  </header>
  <header guid="{9B206B43-BB03-49CB-8026-935CA3B46562}" dateTime="2023-09-18T07:40:59" maxSheetId="2" userName="Anamaria Buican" r:id="rId3" minRId="1" maxRId="2">
    <sheetIdMap count="1">
      <sheetId val="65535"/>
    </sheetIdMap>
  </header>
  <header guid="{AC568C7A-1A90-4A4A-B6A4-57D64027E129}" dateTime="2023-09-18T07:44:25" maxSheetId="2" userName="Anamaria Buican" r:id="rId4" minRId="3">
    <sheetIdMap count="1">
      <sheetId val="65535"/>
    </sheetIdMap>
  </header>
  <header guid="{31B9A5EF-D264-43DB-BF32-83667DD8C166}" dateTime="2023-12-07T09:57:15" maxSheetId="2" userName="Adam Majsa" r:id="rId5" minRId="4" maxRId="14">
    <sheetIdMap count="1">
      <sheetId val="1"/>
    </sheetIdMap>
  </header>
  <header guid="{DB67BADD-572C-4BFA-88F2-F951EE86201E}" dateTime="2023-12-07T10:33:39" maxSheetId="2" userName="Adam Majsa" r:id="rId6" minRId="15" maxRId="34">
    <sheetIdMap count="1">
      <sheetId val="1"/>
    </sheetIdMap>
  </header>
  <header guid="{639C05E6-1332-4374-8A2D-BF6556C6BE03}" dateTime="2023-12-07T10:38:30" maxSheetId="2" userName="Adam Majsa" r:id="rId7" minRId="35" maxRId="4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4" start="0" length="0">
    <dxf>
      <border>
        <left style="thin">
          <color indexed="64"/>
        </left>
      </border>
    </dxf>
  </rfmt>
  <rfmt sheetId="1" sqref="C64:K64" start="0" length="0">
    <dxf>
      <border>
        <top style="thin">
          <color indexed="64"/>
        </top>
      </border>
    </dxf>
  </rfmt>
  <rfmt sheetId="1" sqref="K64" start="0" length="0">
    <dxf>
      <border>
        <right style="thin">
          <color indexed="64"/>
        </right>
      </border>
    </dxf>
  </rfmt>
  <rfmt sheetId="1" sqref="C64:K64" start="0" length="0">
    <dxf>
      <border>
        <bottom style="thin">
          <color indexed="64"/>
        </bottom>
      </border>
    </dxf>
  </rfmt>
  <rfmt sheetId="1" sqref="C64:K6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15" sId="1" ref="A64:XFD64" action="insertRow"/>
  <rfmt sheetId="1" sqref="B64" start="0" length="0">
    <dxf>
      <border outline="0">
        <right style="thin">
          <color theme="0"/>
        </right>
      </border>
    </dxf>
  </rfmt>
  <rfmt sheetId="1" sqref="C64" start="0" length="0">
    <dxf>
      <border outline="0">
        <left style="thin">
          <color theme="0"/>
        </left>
        <right style="thin">
          <color theme="0"/>
        </right>
        <top style="thin">
          <color theme="0"/>
        </top>
      </border>
    </dxf>
  </rfmt>
  <rcc rId="16" sId="1" odxf="1" dxf="1">
    <nc r="L64" t="inlineStr">
      <is>
        <t>Short-term</t>
      </is>
    </nc>
    <odxf>
      <border outline="0">
        <left/>
      </border>
    </odxf>
    <ndxf>
      <border outline="0">
        <left style="thin">
          <color theme="0"/>
        </left>
      </border>
    </ndxf>
  </rcc>
  <rrc rId="17" sId="1" ref="A65:XFD65" action="deleteRow">
    <rfmt sheetId="1" xfDxf="1" sqref="A65:XFD65" start="0" length="0">
      <dxf>
        <alignment vertical="center"/>
      </dxf>
    </rfmt>
    <rfmt sheetId="1" sqref="B65" start="0" length="0">
      <dxf>
        <fill>
          <patternFill patternType="solid">
            <bgColor theme="8" tint="0.79998168889431442"/>
          </patternFill>
        </fill>
        <alignment vertical="bottom"/>
        <border outline="0">
          <left style="thin">
            <color theme="0"/>
          </left>
          <top style="thin">
            <color theme="0"/>
          </top>
          <bottom style="thin">
            <color theme="0"/>
          </bottom>
        </border>
      </dxf>
    </rfmt>
    <rcc rId="0" sId="1" dxf="1">
      <nc r="C65" t="inlineStr">
        <is>
          <t>Rules for Explicit Daily Capacity Allocation on Bidding Zone border Hungary-Serbia</t>
        </is>
      </nc>
      <ndxf>
        <fill>
          <patternFill patternType="solid">
            <bgColor theme="0" tint="-0.14999847407452621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5" start="0" length="0">
      <dxf>
        <fill>
          <patternFill patternType="solid">
            <bgColor theme="0" tint="-0.14999847407452621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65" start="0" length="0">
      <dxf>
        <fill>
          <patternFill patternType="solid">
            <bgColor theme="0" tint="-0.14999847407452621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5" start="0" length="0">
      <dxf>
        <fill>
          <patternFill patternType="solid">
            <bgColor theme="0" tint="-0.14999847407452621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5" start="0" length="0">
      <dxf>
        <fill>
          <patternFill patternType="solid">
            <bgColor theme="0" tint="-0.14999847407452621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65" start="0" length="0">
      <dxf>
        <fill>
          <patternFill patternType="solid">
            <bgColor theme="0" tint="-0.14999847407452621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5" start="0" length="0">
      <dxf>
        <fill>
          <patternFill patternType="solid">
            <bgColor theme="0" tint="-0.14999847407452621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" start="0" length="0">
      <dxf>
        <fill>
          <patternFill patternType="solid">
            <bgColor theme="0" tint="-0.14999847407452621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65" start="0" length="0">
      <dxf>
        <fill>
          <patternFill patternType="solid">
            <bgColor theme="0" tint="-0.14999847407452621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65" start="0" length="0">
      <dxf>
        <fill>
          <patternFill patternType="solid">
            <bgColor theme="0" tint="-0.14999847407452621"/>
          </patternFill>
        </fill>
        <alignment horizontal="left"/>
        <border outline="0">
          <top style="thin">
            <color theme="0"/>
          </top>
        </border>
      </dxf>
    </rfmt>
    <rfmt sheetId="1" sqref="N65" start="0" length="0">
      <dxf>
        <alignment vertical="bottom"/>
      </dxf>
    </rfmt>
    <rfmt sheetId="1" sqref="O65" start="0" length="0">
      <dxf>
        <alignment vertical="bottom"/>
      </dxf>
    </rfmt>
    <rfmt sheetId="1" sqref="P65" start="0" length="0">
      <dxf>
        <alignment vertical="bottom"/>
      </dxf>
    </rfmt>
    <rfmt sheetId="1" sqref="Q65" start="0" length="0">
      <dxf>
        <alignment vertical="bottom"/>
      </dxf>
    </rfmt>
    <rfmt sheetId="1" sqref="R65" start="0" length="0">
      <dxf>
        <alignment vertical="bottom"/>
      </dxf>
    </rfmt>
  </rrc>
  <rcc rId="18" sId="1">
    <nc r="C64" t="inlineStr">
      <is>
        <t>Rules for Explicit Daily Capacity Allocation on Bidding Zone border Hungary-Serbia</t>
      </is>
    </nc>
  </rcc>
  <rfmt sheetId="1" sqref="B64">
    <dxf>
      <fill>
        <patternFill>
          <bgColor theme="8" tint="0.79998168889431442"/>
        </patternFill>
      </fill>
    </dxf>
  </rfmt>
  <rrc rId="19" sId="1" ref="A37:XFD37" action="insertRow"/>
  <rcc rId="20" sId="1">
    <nc r="B37" t="inlineStr">
      <is>
        <t>D1-GB / GB-D1 (VKL)</t>
      </is>
    </nc>
  </rcc>
  <rfmt sheetId="1" sqref="C37" start="0" length="0">
    <dxf>
      <font>
        <sz val="11"/>
        <color theme="10"/>
        <name val="Calibri"/>
        <family val="2"/>
        <scheme val="minor"/>
      </font>
      <fill>
        <patternFill>
          <bgColor rgb="FFEF813D"/>
        </patternFill>
      </fill>
      <alignment vertical="center"/>
    </dxf>
  </rfmt>
  <rcc rId="21" sId="1" odxf="1" dxf="1">
    <nc r="C37">
      <f>HYPERLINK("http://www.jao.eu/sites/default/files/2022-03/ElecLink%20Long-term%20access%20rules%20%28non-IEM%29.pdf","Download")</f>
    </nc>
    <ndxf/>
  </rcc>
  <rfmt sheetId="1" sqref="C37">
    <dxf>
      <fill>
        <patternFill>
          <bgColor theme="5" tint="-0.249977111117893"/>
        </patternFill>
      </fill>
    </dxf>
  </rfmt>
  <rcc rId="22" sId="1" odxf="1" dxf="1">
    <nc r="G37">
      <f>HYPERLINK("http://www.jao.eu/sites/default/files/2022-03/ElecLink%20Long-term%20access%20rules%20%28non-IEM%29.pdf","Download")</f>
    </nc>
    <odxf>
      <font>
        <color rgb="FF00B0F0"/>
      </font>
      <fill>
        <patternFill>
          <bgColor rgb="FF96004B"/>
        </patternFill>
      </fill>
      <alignment vertical="bottom"/>
    </odxf>
    <ndxf>
      <font>
        <sz val="11"/>
        <color theme="10"/>
        <name val="Calibri"/>
        <family val="2"/>
        <scheme val="minor"/>
      </font>
      <fill>
        <patternFill>
          <bgColor theme="5" tint="-0.249977111117893"/>
        </patternFill>
      </fill>
      <alignment vertical="center"/>
    </ndxf>
  </rcc>
  <rcc rId="23" sId="1" odxf="1" s="1" dxf="1">
    <nc r="I37">
      <f>HYPERLINK("http://www.jao.eu/sites/default/files/2022-03/ElecLink%20Long-term%20access%20rules%20%28non-IEM%29.pdf","Download")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odxf>
    <ndxf>
      <font>
        <u/>
        <sz val="11"/>
        <color theme="10"/>
        <name val="Calibri"/>
        <family val="2"/>
        <scheme val="minor"/>
      </font>
      <fill>
        <patternFill>
          <bgColor theme="5" tint="-0.249977111117893"/>
        </patternFill>
      </fill>
      <alignment vertical="center"/>
    </ndxf>
  </rcc>
  <rfmt sheetId="1" s="1" sqref="J37" start="0" length="0">
    <dxf>
      <font>
        <u/>
        <sz val="11"/>
        <color theme="10"/>
        <name val="Calibri"/>
        <family val="2"/>
        <scheme val="minor"/>
      </font>
      <fill>
        <patternFill>
          <bgColor theme="5" tint="-0.249977111117893"/>
        </patternFill>
      </fill>
      <alignment vertical="center"/>
    </dxf>
  </rfmt>
  <rcc rId="24" sId="1" odxf="1" dxf="1">
    <oc r="J38">
      <f>HYPERLINK("http://www.jao.eu/sites/default/files/2022-03/ElecLink%20Intraday%20access%20rules.pdf","Download")</f>
    </oc>
    <nc r="J38">
      <f>HYPERLINK("http://www.jao.eu/sites/default/files/2022-03/ElecLink%20Intraday%20access%20rules.pdf","Download")</f>
    </nc>
    <odxf/>
    <ndxf/>
  </rcc>
  <rcc rId="25" sId="1">
    <nc r="J37">
      <f>HYPERLINK("http://www.jao.eu/sites/default/files/2023-08/Viking_Link_Access_Rules_ID%202024.pdf","Download")</f>
    </nc>
  </rcc>
  <rrc rId="26" sId="1" ref="A59:XFD59" action="insertRow"/>
  <rcc rId="27" sId="1">
    <nc r="L59" t="inlineStr">
      <is>
        <t>Long-term</t>
      </is>
    </nc>
  </rcc>
  <rcc rId="28" sId="1" odxf="1" dxf="1">
    <nc r="C59" t="inlineStr">
      <is>
        <t>Viking Link Access Rules for
Long Term Capacity Allocation</t>
      </is>
    </nc>
    <ndxf>
      <alignment wrapText="1"/>
    </ndxf>
  </rcc>
  <rfmt sheetId="1" sqref="D59">
    <dxf>
      <alignment shrinkToFit="1"/>
    </dxf>
  </rfmt>
  <rfmt sheetId="1" sqref="C59">
    <dxf>
      <alignment wrapText="0" shrinkToFit="1"/>
    </dxf>
  </rfmt>
  <rfmt sheetId="1" sqref="C59">
    <dxf>
      <alignment shrinkToFit="0"/>
    </dxf>
  </rfmt>
  <rfmt sheetId="1" sqref="B59">
    <dxf>
      <fill>
        <patternFill>
          <bgColor theme="5" tint="-0.249977111117893"/>
        </patternFill>
      </fill>
    </dxf>
  </rfmt>
  <rrc rId="29" sId="1" ref="A70:XFD70" action="insertRow"/>
  <rcc rId="30" sId="1">
    <nc r="L70" t="inlineStr">
      <is>
        <t>Short-term</t>
      </is>
    </nc>
  </rcc>
  <rcc rId="31" sId="1" odxf="1" dxf="1">
    <nc r="C70" t="inlineStr">
      <is>
        <t>Viking Link Access Rules for
Day Ahead Capacity Allocation</t>
      </is>
    </nc>
    <ndxf>
      <alignment wrapText="1"/>
    </ndxf>
  </rcc>
  <rfmt sheetId="1" sqref="C70">
    <dxf>
      <alignment wrapText="0"/>
    </dxf>
  </rfmt>
  <rfmt sheetId="1" sqref="I37">
    <dxf>
      <fill>
        <patternFill>
          <bgColor theme="9" tint="0.59999389629810485"/>
        </patternFill>
      </fill>
    </dxf>
  </rfmt>
  <rfmt sheetId="1" sqref="B70">
    <dxf>
      <fill>
        <patternFill>
          <bgColor theme="9" tint="0.59999389629810485"/>
        </patternFill>
      </fill>
    </dxf>
  </rfmt>
  <rrc rId="32" sId="1" ref="A75:XFD75" action="insertRow"/>
  <rcc rId="33" sId="1">
    <nc r="L75" t="inlineStr">
      <is>
        <t>Short-term</t>
      </is>
    </nc>
  </rcc>
  <rcc rId="34" sId="1" odxf="1" dxf="1">
    <nc r="C75" t="inlineStr">
      <is>
        <t>Viking Link Access Rules for
Intraday Capacity Allocation</t>
      </is>
    </nc>
    <ndxf>
      <alignment wrapText="1"/>
    </ndxf>
  </rcc>
  <rfmt sheetId="1" sqref="C75">
    <dxf>
      <alignment wrapText="0"/>
    </dxf>
  </rfmt>
  <rfmt sheetId="1" sqref="B75">
    <dxf>
      <fill>
        <patternFill>
          <bgColor theme="4" tint="0.39997558519241921"/>
        </patternFill>
      </fill>
    </dxf>
  </rfmt>
  <rfmt sheetId="1" sqref="J37">
    <dxf>
      <fill>
        <patternFill>
          <bgColor theme="4" tint="0.39997558519241921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40:XFD40" action="deleteRow">
    <rfmt sheetId="1" xfDxf="1" sqref="A40:IV40" start="0" length="0">
      <dxf/>
    </rfmt>
    <rcc rId="0" sId="1" dxf="1">
      <nc r="B40" t="inlineStr">
        <is>
          <t>GB-NL / NL-GB (BritNed)</t>
        </is>
      </nc>
      <ndxf>
        <fill>
          <patternFill patternType="solid">
            <bgColor indexed="22"/>
          </patternFill>
        </fill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ndxf>
    </rcc>
    <rcc rId="0" sId="1" dxf="1">
      <nc r="C40">
        <f>HYPERLINK("http://www.jao.eu/sites/default/files/2022-04/Additional%20rules%20for%20BritNed%20LT%20auctions.pdf","Download")</f>
      </nc>
      <ndxf>
        <font>
          <u/>
          <sz val="11"/>
          <color indexed="40"/>
          <name val="Calibri"/>
          <scheme val="none"/>
        </font>
        <fill>
          <patternFill patternType="solid">
            <bgColor indexed="56"/>
          </patternFill>
        </fill>
        <alignment vertical="center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ndxf>
    </rcc>
    <rfmt sheetId="1" sqref="D40" start="0" length="0">
      <dxf>
        <fill>
          <patternFill patternType="solid">
            <bgColor indexed="22"/>
          </patternFill>
        </fill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E40" start="0" length="0">
      <dxf>
        <fill>
          <patternFill patternType="solid">
            <bgColor indexed="22"/>
          </patternFill>
        </fill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cc rId="0" sId="1" dxf="1">
      <nc r="F40">
        <f>HYPERLINK("http://www.jao.eu/sites/default/files/2022-04/Additional%20rules%20for%20BritNed%20LT%20auctions.pdf","Download")</f>
      </nc>
      <ndxf>
        <font>
          <u/>
          <sz val="11"/>
          <color indexed="40"/>
          <name val="Calibri"/>
          <scheme val="none"/>
        </font>
        <fill>
          <patternFill patternType="solid">
            <bgColor indexed="56"/>
          </patternFill>
        </fill>
        <alignment vertical="center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ndxf>
    </rcc>
    <rcc rId="0" sId="1" dxf="1">
      <nc r="G40">
        <f>HYPERLINK("http://www.jao.eu/sites/default/files/2022-04/Additional%20rules%20for%20BritNed%20LT%20auctions.pdf","Download")</f>
      </nc>
      <ndxf>
        <font>
          <u/>
          <sz val="11"/>
          <color indexed="40"/>
          <name val="Calibri"/>
          <scheme val="none"/>
        </font>
        <fill>
          <patternFill patternType="solid">
            <bgColor indexed="56"/>
          </patternFill>
        </fill>
        <alignment vertical="center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ndxf>
    </rcc>
    <rcc rId="0" sId="1" dxf="1">
      <nc r="H40">
        <f>HYPERLINK("http://www.jao.eu/sites/default/files/2022-04/Additional%20rules%20for%20BritNed%20LT%20auctions.pdf","Download")</f>
      </nc>
      <ndxf>
        <font>
          <u/>
          <sz val="11"/>
          <color indexed="40"/>
          <name val="Calibri"/>
          <scheme val="none"/>
        </font>
        <fill>
          <patternFill patternType="solid">
            <bgColor indexed="56"/>
          </patternFill>
        </fill>
        <alignment vertical="center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ndxf>
    </rcc>
    <rcc rId="0" sId="1" dxf="1">
      <nc r="I40">
        <f>HYPERLINK("http://www.jao.eu/sites/default/files/2022-03/BritNed%20Non%20IEM%20Access%20Rules%202021.pdf","Download")</f>
      </nc>
      <ndxf>
        <font>
          <u/>
          <sz val="11"/>
          <color indexed="40"/>
          <name val="Calibri"/>
          <scheme val="none"/>
        </font>
        <fill>
          <patternFill patternType="solid">
            <bgColor indexed="12"/>
          </patternFill>
        </fill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ndxf>
    </rcc>
    <rfmt sheetId="1" sqref="J40" start="0" length="0">
      <dxf>
        <fill>
          <patternFill patternType="solid">
            <bgColor indexed="22"/>
          </patternFill>
        </fill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K40" start="0" length="0">
      <dxf>
        <font>
          <sz val="11"/>
          <color indexed="40"/>
          <name val="Calibri"/>
          <scheme val="none"/>
        </font>
        <fill>
          <patternFill patternType="solid">
            <bgColor indexed="22"/>
          </patternFill>
        </fill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</rrc>
  <rrc rId="2" sId="1" ref="A60:XFD60" action="deleteRow">
    <rfmt sheetId="1" xfDxf="1" sqref="A60:IV60" start="0" length="0">
      <dxf>
        <alignment vertical="center" readingOrder="0"/>
      </dxf>
    </rfmt>
    <rfmt sheetId="1" sqref="B60" start="0" length="0">
      <dxf>
        <fill>
          <patternFill patternType="solid">
            <bgColor indexed="56"/>
          </patternFill>
        </fill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cc rId="0" sId="1" dxf="1">
      <nc r="C60" t="inlineStr">
        <is>
          <t>BritNed Access Rules (non-IEM) + Additional rules applicable for long-term allocation under JAO on the BritNed Interconnector</t>
        </is>
      </nc>
      <n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ndxf>
    </rcc>
    <rfmt sheetId="1" sqref="D60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E60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F60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G60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H60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I60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J60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K60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cc rId="0" sId="1" dxf="1">
      <nc r="L60" t="inlineStr">
        <is>
          <t>Long-term</t>
        </is>
      </nc>
      <n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top style="thin">
            <color indexed="9"/>
          </top>
        </border>
      </ndxf>
    </rcc>
    <rfmt sheetId="1" sqref="M60" start="0" length="0">
      <dxf>
        <alignment vertical="bottom" readingOrder="0"/>
      </dxf>
    </rfmt>
    <rfmt sheetId="1" sqref="N60" start="0" length="0">
      <dxf>
        <alignment vertical="bottom" readingOrder="0"/>
      </dxf>
    </rfmt>
    <rfmt sheetId="1" sqref="O60" start="0" length="0">
      <dxf>
        <alignment vertical="bottom" readingOrder="0"/>
      </dxf>
    </rfmt>
    <rfmt sheetId="1" sqref="P60" start="0" length="0">
      <dxf>
        <alignment vertical="bottom" readingOrder="0"/>
      </dxf>
    </rfmt>
    <rfmt sheetId="1" sqref="Q60" start="0" length="0">
      <dxf>
        <alignment vertical="bottom" readingOrder="0"/>
      </dxf>
    </rfmt>
    <rfmt sheetId="1" sqref="R60" start="0" length="0">
      <dxf>
        <alignment vertical="bottom" readingOrder="0"/>
      </dxf>
    </rfmt>
  </rr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" sId="1" ref="A65:XFD65" action="deleteRow">
    <rfmt sheetId="1" xfDxf="1" sqref="A65:IV65" start="0" length="0">
      <dxf>
        <alignment vertical="center" readingOrder="0"/>
      </dxf>
    </rfmt>
    <rfmt sheetId="1" sqref="B65" start="0" length="0">
      <dxf>
        <fill>
          <patternFill patternType="solid">
            <bgColor indexed="12"/>
          </patternFill>
        </fill>
        <alignment vertical="bottom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cc rId="0" sId="1" dxf="1">
      <nc r="C65" t="inlineStr">
        <is>
          <t>BritNed Access Rules (non-IEM) + Additional rules applicable for daily allocation under JAO on the BritNed Interconnector</t>
        </is>
      </nc>
      <n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ndxf>
    </rcc>
    <rfmt sheetId="1" sqref="D65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E65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F65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G65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H65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I65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J65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fmt sheetId="1" sqref="K65" start="0" length="0">
      <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right style="thin">
            <color indexed="9"/>
          </right>
          <top style="thin">
            <color indexed="9"/>
          </top>
          <bottom style="thin">
            <color indexed="9"/>
          </bottom>
        </border>
      </dxf>
    </rfmt>
    <rcc rId="0" sId="1" dxf="1">
      <nc r="L65" t="inlineStr">
        <is>
          <t>Short-term</t>
        </is>
      </nc>
      <ndxf>
        <fill>
          <patternFill patternType="solid">
            <bgColor indexed="22"/>
          </patternFill>
        </fill>
        <alignment horizontal="left" readingOrder="0"/>
        <border outline="0">
          <left style="thin">
            <color indexed="9"/>
          </left>
          <top style="thin">
            <color indexed="9"/>
          </top>
        </border>
      </ndxf>
    </rcc>
    <rfmt sheetId="1" sqref="N65" start="0" length="0">
      <dxf>
        <alignment vertical="bottom" readingOrder="0"/>
      </dxf>
    </rfmt>
    <rfmt sheetId="1" sqref="O65" start="0" length="0">
      <dxf>
        <alignment vertical="bottom" readingOrder="0"/>
      </dxf>
    </rfmt>
    <rfmt sheetId="1" sqref="P65" start="0" length="0">
      <dxf>
        <alignment vertical="bottom" readingOrder="0"/>
      </dxf>
    </rfmt>
    <rfmt sheetId="1" sqref="Q65" start="0" length="0">
      <dxf>
        <alignment vertical="bottom" readingOrder="0"/>
      </dxf>
    </rfmt>
    <rfmt sheetId="1" sqref="R65" start="0" length="0">
      <dxf>
        <alignment vertical="bottom" readingOrder="0"/>
      </dxf>
    </rfmt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" sId="1" ref="A46:XFD46" action="insertRow"/>
  <rcc rId="5" sId="1">
    <nc r="B46" t="inlineStr">
      <is>
        <t xml:space="preserve">HU-RS / RS-HU </t>
      </is>
    </nc>
  </rcc>
  <rcc rId="6" sId="1" odxf="1" dxf="1">
    <oc r="C47">
      <f>HYPERLINK("http://www.jao.eu/sites/default/files/2021-12/EU%20HAR%202022%20with%20annexes.pdf","Download")</f>
    </oc>
    <nc r="C47">
      <f>HYPERLINK("http://www.jao.eu/sites/default/files/2021-12/EU%20HAR%202022%20with%20annexes.pdf","Download")</f>
    </nc>
    <odxf>
      <font>
        <color indexed="40"/>
      </font>
    </odxf>
    <ndxf>
      <font>
        <sz val="11"/>
        <color indexed="30"/>
        <name val="Calibri"/>
        <family val="2"/>
        <scheme val="none"/>
      </font>
    </ndxf>
  </rcc>
  <rcc rId="7" sId="1">
    <nc r="C46">
      <f>HYPERLINK("http://www.jao.eu/sites/default/files/2021-12/EU%20HAR%202022%20with%20annexes.pdf","Download")</f>
    </nc>
  </rcc>
  <rfmt sheetId="1" sqref="I46"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indexed="30"/>
        <name val="Calibri"/>
        <family val="2"/>
        <scheme val="none"/>
      </font>
    </dxf>
  </rfmt>
  <rcc rId="8" sId="1" odxf="1" dxf="1">
    <nc r="G46">
      <f>HYPERLINK("http://www.jao.eu/sites/default/files/2021-12/EU%20HAR%202022%20with%20annexes.pdf","Download")</f>
    </nc>
    <ndxf>
      <font>
        <sz val="11"/>
        <color indexed="30"/>
        <name val="Calibri"/>
        <family val="2"/>
        <scheme val="none"/>
      </font>
    </ndxf>
  </rcc>
  <rcc rId="9" sId="1" odxf="1" dxf="1">
    <nc r="I46">
      <f>HYPERLINK("http://www.jao.eu/sites/default/files/2021-12/EU%20HAR%202022%20with%20annexes.pdf","Download")</f>
    </nc>
    <ndxf>
      <fill>
        <patternFill>
          <bgColor indexed="20"/>
        </patternFill>
      </fill>
    </ndxf>
  </rcc>
  <rcc rId="10" sId="1">
    <nc r="I46">
      <f>HYPERLINK("http://www.jao.eu/resource-center/auction-rules","Download")</f>
    </nc>
  </rcc>
  <rfmt sheetId="1" sqref="I46" start="0" length="0">
    <dxf>
      <fill>
        <patternFill>
          <bgColor indexed="44"/>
        </patternFill>
      </fill>
    </dxf>
  </rfmt>
  <rrc rId="11" sId="1" ref="A64:XFD64" action="insertRow"/>
  <rfmt sheetId="1" sqref="B64" start="0" length="0">
    <dxf>
      <fill>
        <patternFill>
          <bgColor indexed="44"/>
        </patternFill>
      </fill>
    </dxf>
  </rfmt>
  <rfmt sheetId="1" sqref="B64" start="0" length="0">
    <dxf>
      <fill>
        <patternFill>
          <bgColor indexed="31"/>
        </patternFill>
      </fill>
    </dxf>
  </rfmt>
  <rfmt sheetId="1" sqref="I46" start="0" length="0">
    <dxf>
      <fill>
        <patternFill>
          <bgColor indexed="31"/>
        </patternFill>
      </fill>
    </dxf>
  </rfmt>
  <rfmt sheetId="1" sqref="C64:K64" start="0" length="0">
    <dxf>
      <alignment wrapText="1"/>
    </dxf>
  </rfmt>
  <rcc rId="12" sId="1" xfDxf="1" dxf="1">
    <nc r="C64" t="inlineStr">
      <is>
        <t>Rules for Explicit Daily Capacity Allocation on Bidding Zone border Bulgaria-Serbia</t>
      </is>
    </nc>
    <ndxf>
      <fill>
        <patternFill patternType="solid">
          <bgColor indexed="22"/>
        </patternFill>
      </fill>
      <alignment horizontal="left" vertical="center" wrapText="1"/>
      <border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ndxf>
  </rcc>
  <rcc rId="13" sId="1" odxf="1" dxf="1">
    <nc r="C64" t="inlineStr">
      <is>
        <t>Rules for Explicit Daily Capacity Allocation on Bidding Zone border Bulgaria-Serbia</t>
      </is>
    </nc>
    <ndxf>
      <alignment wrapText="0"/>
    </ndxf>
  </rcc>
  <rfmt sheetId="1" sqref="D64" start="0" length="0">
    <dxf>
      <alignment wrapText="0"/>
    </dxf>
  </rfmt>
  <rfmt sheetId="1" sqref="E64" start="0" length="0">
    <dxf>
      <alignment wrapText="0"/>
    </dxf>
  </rfmt>
  <rfmt sheetId="1" sqref="F64" start="0" length="0">
    <dxf>
      <alignment wrapText="0"/>
    </dxf>
  </rfmt>
  <rfmt sheetId="1" sqref="G64" start="0" length="0">
    <dxf>
      <alignment wrapText="0"/>
    </dxf>
  </rfmt>
  <rfmt sheetId="1" sqref="H64" start="0" length="0">
    <dxf>
      <alignment wrapText="0"/>
    </dxf>
  </rfmt>
  <rfmt sheetId="1" sqref="I64" start="0" length="0">
    <dxf>
      <alignment wrapText="0"/>
    </dxf>
  </rfmt>
  <rfmt sheetId="1" sqref="J64" start="0" length="0">
    <dxf>
      <alignment wrapText="0"/>
    </dxf>
  </rfmt>
  <rfmt sheetId="1" sqref="K64" start="0" length="0">
    <dxf>
      <alignment wrapText="0"/>
    </dxf>
  </rfmt>
  <rcc rId="14" sId="1">
    <nc r="C64" t="inlineStr">
      <is>
        <t>Rules for Explicit Daily Capacity Allocation on Bidding Zone border Hungary-Serbia</t>
      </is>
    </nc>
  </rcc>
  <rcv guid="{A772BB63-61B1-41E9-B619-0F6EEC9FBB0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5" sId="1" ref="A55:XFD57" action="insertRow"/>
  <rfmt sheetId="1" sqref="B55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C55" start="0" length="0">
    <dxf>
      <fill>
        <patternFill>
          <bgColor rgb="FF926904"/>
        </patternFill>
      </fill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D55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E55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F55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G55" start="0" length="0">
    <dxf>
      <fill>
        <patternFill>
          <bgColor rgb="FF926904"/>
        </patternFill>
      </fill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H55" start="0" length="0"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="1" sqref="I55" start="0" length="0">
    <dxf>
      <font>
        <u/>
        <sz val="11"/>
        <color theme="10"/>
        <name val="Calibri"/>
        <family val="2"/>
        <scheme val="minor"/>
      </font>
      <fill>
        <patternFill>
          <bgColor theme="5" tint="0.39997558519241921"/>
        </patternFill>
      </fill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J55" start="0" length="0"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K55" start="0" length="0"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B56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C56" start="0" length="0">
    <dxf>
      <fill>
        <patternFill>
          <bgColor rgb="FF926904"/>
        </patternFill>
      </fill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D56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E56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F56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G56" start="0" length="0">
    <dxf>
      <fill>
        <patternFill>
          <bgColor rgb="FF926904"/>
        </patternFill>
      </fill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H56" start="0" length="0"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="1" sqref="I56" start="0" length="0">
    <dxf>
      <font>
        <u/>
        <sz val="11"/>
        <color theme="10"/>
        <name val="Calibri"/>
        <family val="2"/>
        <scheme val="minor"/>
      </font>
      <fill>
        <patternFill>
          <bgColor theme="5" tint="0.39997558519241921"/>
        </patternFill>
      </fill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J56" start="0" length="0"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K56" start="0" length="0"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B57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C57" start="0" length="0">
    <dxf>
      <fill>
        <patternFill>
          <bgColor rgb="FF926904"/>
        </patternFill>
      </fill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D57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E57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F57" start="0" length="0">
    <dxf>
      <font>
        <sz val="11"/>
        <color theme="1"/>
        <name val="Calibri"/>
        <family val="2"/>
        <scheme val="minor"/>
      </font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G57" start="0" length="0">
    <dxf>
      <fill>
        <patternFill>
          <bgColor rgb="FF926904"/>
        </patternFill>
      </fill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H57" start="0" length="0"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="1" sqref="I57" start="0" length="0">
    <dxf>
      <font>
        <u/>
        <sz val="11"/>
        <color theme="10"/>
        <name val="Calibri"/>
        <family val="2"/>
        <scheme val="minor"/>
      </font>
      <fill>
        <patternFill>
          <bgColor theme="5" tint="0.39997558519241921"/>
        </patternFill>
      </fill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="1" sqref="J57" start="0" length="0">
    <dxf>
      <font>
        <u/>
        <sz val="11"/>
        <color theme="10"/>
        <name val="Calibri"/>
        <family val="2"/>
        <scheme val="minor"/>
      </font>
      <fill>
        <patternFill>
          <bgColor rgb="FFFA6A93"/>
        </patternFill>
      </fill>
      <alignment vertical="center"/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fmt sheetId="1" sqref="K57" start="0" length="0"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rfmt>
  <rcc rId="36" sId="1">
    <nc r="B55" t="inlineStr">
      <is>
        <t>UA-PL / PL-UA</t>
      </is>
    </nc>
  </rcc>
  <rcc rId="37" sId="1">
    <nc r="B56" t="inlineStr">
      <is>
        <t>UA-HU / HU-UA</t>
      </is>
    </nc>
  </rcc>
  <rcc rId="38" sId="1">
    <nc r="B57" t="inlineStr">
      <is>
        <t>UA-SK / SK-UA</t>
      </is>
    </nc>
  </rcc>
  <rfmt sheetId="1" sqref="C55" start="0" length="0">
    <dxf>
      <font>
        <sz val="11"/>
        <color theme="10"/>
        <name val="Calibri"/>
        <family val="2"/>
        <scheme val="minor"/>
      </font>
    </dxf>
  </rfmt>
  <rfmt sheetId="1" sqref="C55">
    <dxf>
      <fill>
        <patternFill>
          <bgColor theme="4" tint="-0.499984740745262"/>
        </patternFill>
      </fill>
    </dxf>
  </rfmt>
  <rfmt sheetId="1" sqref="C56" start="0" length="0">
    <dxf>
      <font>
        <sz val="11"/>
        <color theme="10"/>
        <name val="Calibri"/>
        <family val="2"/>
        <scheme val="minor"/>
      </font>
      <fill>
        <patternFill>
          <bgColor theme="4" tint="-0.499984740745262"/>
        </patternFill>
      </fill>
    </dxf>
  </rfmt>
  <rfmt sheetId="1" sqref="C57" start="0" length="0">
    <dxf>
      <font>
        <sz val="11"/>
        <color theme="10"/>
        <name val="Calibri"/>
        <family val="2"/>
        <scheme val="minor"/>
      </font>
      <fill>
        <patternFill>
          <bgColor theme="4" tint="-0.499984740745262"/>
        </patternFill>
      </fill>
    </dxf>
  </rfmt>
  <rcc rId="39" sId="1" odxf="1" dxf="1">
    <nc r="I55">
      <f>HYPERLINK("http://www.jao.eu/sites/default/files/2023-12/1701694940506ukraine-dar_nra_approved.pdf","Download")</f>
    </nc>
    <ndxf>
      <fill>
        <patternFill>
          <bgColor theme="4" tint="-0.499984740745262"/>
        </patternFill>
      </fill>
    </ndxf>
  </rcc>
  <rcc rId="40" sId="1" odxf="1" dxf="1">
    <nc r="I56">
      <f>HYPERLINK("http://www.jao.eu/sites/default/files/2023-12/1701694940506ukraine-dar_nra_approved.pdf","Download")</f>
    </nc>
    <ndxf>
      <fill>
        <patternFill>
          <bgColor theme="4" tint="-0.499984740745262"/>
        </patternFill>
      </fill>
    </ndxf>
  </rcc>
  <rcc rId="41" sId="1" odxf="1" dxf="1">
    <nc r="I57">
      <f>HYPERLINK("http://www.jao.eu/sites/default/files/2023-12/1701694940506ukraine-dar_nra_approved.pdf","Download")</f>
    </nc>
    <ndxf>
      <fill>
        <patternFill>
          <bgColor theme="4" tint="-0.499984740745262"/>
        </patternFill>
      </fill>
    </ndxf>
  </rcc>
  <rfmt sheetId="1" s="1" sqref="C55" start="0" length="0">
    <dxf>
      <font>
        <u val="no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</dxf>
  </rfmt>
  <rfmt sheetId="1" s="1" sqref="C56" start="0" length="0">
    <dxf>
      <font>
        <u val="no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</dxf>
  </rfmt>
  <rfmt sheetId="1" s="1" sqref="C57" start="0" length="0">
    <dxf>
      <font>
        <u val="no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</dxf>
  </rfmt>
  <rfmt sheetId="1" s="1" sqref="G55" start="0" length="0">
    <dxf>
      <font>
        <u val="no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</dxf>
  </rfmt>
  <rfmt sheetId="1" s="1" sqref="G56" start="0" length="0">
    <dxf>
      <font>
        <u val="no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</dxf>
  </rfmt>
  <rfmt sheetId="1" s="1" sqref="G57" start="0" length="0">
    <dxf>
      <font>
        <u val="no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</dxf>
  </rfmt>
  <rfmt sheetId="1" s="1" sqref="J57" start="0" length="0">
    <dxf>
      <font>
        <u val="none"/>
        <sz val="11"/>
        <color theme="1"/>
        <name val="Calibri"/>
        <family val="2"/>
        <scheme val="minor"/>
      </font>
      <fill>
        <patternFill>
          <bgColor theme="0" tint="-0.14999847407452621"/>
        </patternFill>
      </fill>
      <alignment vertical="bottom"/>
    </dxf>
  </rfmt>
  <rrc rId="42" sId="1" ref="A70:XFD70" action="insertRow"/>
  <rfmt sheetId="1" sqref="C70" start="0" length="0">
    <dxf>
      <border outline="0">
        <top style="thin">
          <color theme="0"/>
        </top>
      </border>
    </dxf>
  </rfmt>
  <rcc rId="43" sId="1">
    <nc r="L70" t="inlineStr">
      <is>
        <t>Short-term</t>
      </is>
    </nc>
  </rcc>
  <rfmt sheetId="1" sqref="B70">
    <dxf>
      <fill>
        <patternFill>
          <bgColor theme="4" tint="-0.499984740745262"/>
        </patternFill>
      </fill>
    </dxf>
  </rfmt>
  <rfmt sheetId="1" sqref="C70" start="0" length="0">
    <dxf>
      <alignment wrapText="1"/>
    </dxf>
  </rfmt>
  <rfmt sheetId="1" sqref="C70">
    <dxf>
      <alignment wrapText="0"/>
    </dxf>
  </rfmt>
  <rcc rId="44" sId="1" odxf="1" dxf="1">
    <nc r="C70" t="inlineStr">
      <is>
        <t>Rules for Daily Capacity Allocation on Ukrainian 
Borders</t>
      </is>
    </nc>
    <ndxf>
      <alignment wrapText="1"/>
    </ndxf>
  </rcc>
  <rfmt sheetId="1" sqref="C70">
    <dxf>
      <alignment wrapText="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39C05E6-1332-4374-8A2D-BF6556C6BE03}" name="Adam Majsa" id="-448189051" dateTime="2023-12-07T10:42:31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82"/>
  <sheetViews>
    <sheetView showGridLines="0" tabSelected="1" zoomScale="98" zoomScaleNormal="9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5" sqref="C75:K75"/>
    </sheetView>
  </sheetViews>
  <sheetFormatPr defaultRowHeight="15" x14ac:dyDescent="0.25"/>
  <cols>
    <col min="2" max="2" width="27.85546875" bestFit="1" customWidth="1"/>
    <col min="3" max="11" width="12.85546875" customWidth="1"/>
    <col min="12" max="12" width="20.42578125" customWidth="1"/>
    <col min="14" max="14" width="59.7109375" bestFit="1" customWidth="1"/>
  </cols>
  <sheetData>
    <row r="2" spans="2:11" ht="31.5" customHeight="1" x14ac:dyDescent="0.25"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</row>
    <row r="5" spans="2:11" ht="45" x14ac:dyDescent="0.25">
      <c r="B5" s="9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2:11" x14ac:dyDescent="0.25">
      <c r="B6" s="1" t="s">
        <v>11</v>
      </c>
      <c r="C6" s="35" t="str">
        <f t="shared" ref="C6:C11" si="0">HYPERLINK("http://www.jao.eu/sites/default/files/2021-12/EU%20HAR%202022%20with%20annexes.pdf","Download")</f>
        <v>Download</v>
      </c>
      <c r="D6" s="1"/>
      <c r="E6" s="1"/>
      <c r="F6" s="1"/>
      <c r="G6" s="35" t="str">
        <f t="shared" ref="G6:G11" si="1">HYPERLINK("http://www.jao.eu/sites/default/files/2021-12/EU%20HAR%202022%20with%20annexes.pdf","Download")</f>
        <v>Download</v>
      </c>
      <c r="H6" s="1"/>
      <c r="I6" s="1"/>
      <c r="J6" s="1"/>
      <c r="K6" s="42" t="str">
        <f>HYPERLINK("http://www.jao.eu/sites/default/files/2022-06/Regional%20Shadow%20Allocation%20Rules%20-%20from%20CORE%20FBMC%20go-live.pdf","Download")</f>
        <v>Download</v>
      </c>
    </row>
    <row r="7" spans="2:11" x14ac:dyDescent="0.25">
      <c r="B7" s="1" t="s">
        <v>12</v>
      </c>
      <c r="C7" s="35" t="str">
        <f t="shared" si="0"/>
        <v>Download</v>
      </c>
      <c r="D7" s="25"/>
      <c r="E7" s="1"/>
      <c r="F7" s="1"/>
      <c r="G7" s="35" t="str">
        <f t="shared" si="1"/>
        <v>Download</v>
      </c>
      <c r="H7" s="1"/>
      <c r="I7" s="1"/>
      <c r="J7" s="1"/>
      <c r="K7" s="42" t="str">
        <f>HYPERLINK("http://www.jao.eu/sites/default/files/2022-06/Regional%20Shadow%20Allocation%20Rules%20-%20from%20CORE%20FBMC%20go-live.pdf","Download")</f>
        <v>Download</v>
      </c>
    </row>
    <row r="8" spans="2:11" x14ac:dyDescent="0.25">
      <c r="B8" s="1" t="s">
        <v>13</v>
      </c>
      <c r="C8" s="35" t="str">
        <f t="shared" si="0"/>
        <v>Download</v>
      </c>
      <c r="D8" s="1"/>
      <c r="E8" s="1"/>
      <c r="F8" s="1"/>
      <c r="G8" s="35" t="str">
        <f t="shared" si="1"/>
        <v>Download</v>
      </c>
      <c r="H8" s="1"/>
      <c r="I8" s="1"/>
      <c r="J8" s="1"/>
      <c r="K8" s="42" t="str">
        <f>HYPERLINK("http://www.jao.eu/sites/default/files/2022-06/Regional%20Shadow%20Allocation%20Rules%20-%20from%20CORE%20FBMC%20go-live.pdf","Download")</f>
        <v>Download</v>
      </c>
    </row>
    <row r="9" spans="2:11" ht="15" customHeight="1" x14ac:dyDescent="0.25">
      <c r="B9" s="1" t="s">
        <v>14</v>
      </c>
      <c r="C9" s="35" t="str">
        <f t="shared" si="0"/>
        <v>Download</v>
      </c>
      <c r="D9" s="1"/>
      <c r="E9" s="1"/>
      <c r="F9" s="1"/>
      <c r="G9" s="35" t="str">
        <f t="shared" si="1"/>
        <v>Download</v>
      </c>
      <c r="H9" s="1"/>
      <c r="I9" s="1"/>
      <c r="J9" s="1"/>
      <c r="K9" s="44" t="str">
        <f>HYPERLINK("http://www.jao.eu/sites/default/files/2022-06/Shadow%20Allocation%20Rules%20-%20from%20CORE%20FBMC%20go-live.pdf","Download")</f>
        <v>Download</v>
      </c>
    </row>
    <row r="10" spans="2:11" x14ac:dyDescent="0.25">
      <c r="B10" s="1" t="s">
        <v>15</v>
      </c>
      <c r="C10" s="35" t="str">
        <f t="shared" si="0"/>
        <v>Download</v>
      </c>
      <c r="D10" s="1"/>
      <c r="E10" s="1"/>
      <c r="F10" s="1"/>
      <c r="G10" s="35" t="str">
        <f t="shared" si="1"/>
        <v>Download</v>
      </c>
      <c r="H10" s="1"/>
      <c r="I10" s="1"/>
      <c r="J10" s="1"/>
      <c r="K10" s="42" t="str">
        <f>HYPERLINK("http://www.jao.eu/sites/default/files/2022-06/Regional%20Shadow%20Allocation%20Rules%20-%20from%20CORE%20FBMC%20go-live.pdf","Download")</f>
        <v>Download</v>
      </c>
    </row>
    <row r="11" spans="2:11" x14ac:dyDescent="0.25">
      <c r="B11" s="1" t="s">
        <v>16</v>
      </c>
      <c r="C11" s="35" t="str">
        <f t="shared" si="0"/>
        <v>Download</v>
      </c>
      <c r="D11" s="1"/>
      <c r="E11" s="1"/>
      <c r="F11" s="1"/>
      <c r="G11" s="35" t="str">
        <f t="shared" si="1"/>
        <v>Download</v>
      </c>
      <c r="H11" s="1"/>
      <c r="I11" s="1"/>
      <c r="J11" s="1"/>
      <c r="K11" s="42" t="str">
        <f>HYPERLINK("http://www.jao.eu/sites/default/files/2022-06/Regional%20Shadow%20Allocation%20Rules%20-%20from%20CORE%20FBMC%20go-live.pdf","Download")</f>
        <v>Download</v>
      </c>
    </row>
    <row r="12" spans="2:11" x14ac:dyDescent="0.25">
      <c r="B12" s="1" t="s">
        <v>17</v>
      </c>
      <c r="C12" s="37" t="str">
        <f>HYPERLINK("http://www.jao.eu/sites/default/files/2021-05/Rules%20for%20Forward%20Capacity%20Allocation%20on%20the%20GB-Belgian%20Border.pdf","Download")</f>
        <v>Download</v>
      </c>
      <c r="D12" s="1"/>
      <c r="E12" s="1"/>
      <c r="F12" s="37" t="str">
        <f>HYPERLINK("http://www.jao.eu/sites/default/files/2021-05/Rules%20for%20Forward%20Capacity%20Allocation%20on%20the%20GB-Belgian%20Border.pdf","Download")</f>
        <v>Download</v>
      </c>
      <c r="G12" s="37" t="str">
        <f>HYPERLINK("http://www.jao.eu/sites/default/files/2021-05/Rules%20for%20Forward%20Capacity%20Allocation%20on%20the%20GB-Belgian%20Border.pdf","Download")</f>
        <v>Download</v>
      </c>
      <c r="H12" s="1"/>
      <c r="I12" s="27" t="str">
        <f>HYPERLINK("http://www.jao.eu/sites/default/files/2021-05/Rules%20for%20Daily%20Capacity%20Allocation%20on%20the%20GB-Belgian%20Border.pdf","Download")</f>
        <v>Download</v>
      </c>
      <c r="J12" s="28" t="str">
        <f>HYPERLINK("http://www.jao.eu/sites/default/files/2021-05/Rules%20for%20Intraday%20Capacity%20Allocation%20on%20the%20GB-Belgium%20Border.pdf","Download")</f>
        <v>Download</v>
      </c>
      <c r="K12" s="39"/>
    </row>
    <row r="13" spans="2:11" x14ac:dyDescent="0.25">
      <c r="B13" s="1" t="s">
        <v>18</v>
      </c>
      <c r="C13" s="35" t="str">
        <f>HYPERLINK("http://www.jao.eu/sites/default/files/2021-12/EU%20HAR%202022%20with%20annexes.pdf","Download")</f>
        <v>Download</v>
      </c>
      <c r="D13" s="1"/>
      <c r="E13" s="1"/>
      <c r="F13" s="1"/>
      <c r="G13" s="35" t="str">
        <f>HYPERLINK("http://www.jao.eu/sites/default/files/2021-12/EU%20HAR%202022%20with%20annexes.pdf","Download")</f>
        <v>Download</v>
      </c>
      <c r="H13" s="1"/>
      <c r="I13" s="1"/>
      <c r="J13" s="1"/>
      <c r="K13" s="44" t="str">
        <f>HYPERLINK("http://www.jao.eu/sites/default/files/2022-06/Shadow%20Allocation%20Rules%20-%20from%20CORE%20FBMC%20go-live.pdf","Download")</f>
        <v>Download</v>
      </c>
    </row>
    <row r="14" spans="2:11" x14ac:dyDescent="0.25">
      <c r="B14" s="1" t="s">
        <v>19</v>
      </c>
      <c r="C14" s="35" t="str">
        <f>HYPERLINK("http://www.jao.eu/sites/default/files/2021-12/EU%20HAR%202022%20with%20annexes.pdf","Download")</f>
        <v>Download</v>
      </c>
      <c r="D14" s="1"/>
      <c r="E14" s="1"/>
      <c r="F14" s="1"/>
      <c r="G14" s="35" t="str">
        <f>HYPERLINK("http://www.jao.eu/sites/default/files/2021-12/EU%20HAR%202022%20with%20annexes.pdf","Download")</f>
        <v>Download</v>
      </c>
      <c r="H14" s="1"/>
      <c r="I14" s="1"/>
      <c r="J14" s="1"/>
      <c r="K14" s="44" t="str">
        <f>HYPERLINK("http://www.jao.eu/sites/default/files/2022-06/Shadow%20Allocation%20Rules%20-%20from%20CORE%20FBMC%20go-live.pdf","Download")</f>
        <v>Download</v>
      </c>
    </row>
    <row r="15" spans="2:11" x14ac:dyDescent="0.25">
      <c r="B15" s="1" t="s">
        <v>20</v>
      </c>
      <c r="C15" s="35" t="str">
        <f>HYPERLINK("http://www.jao.eu/sites/default/files/2021-12/EU%20HAR%202022%20with%20annexes.pdf","Download")</f>
        <v>Download</v>
      </c>
      <c r="D15" s="1"/>
      <c r="E15" s="1"/>
      <c r="F15" s="1"/>
      <c r="G15" s="35" t="str">
        <f>HYPERLINK("http://www.jao.eu/sites/default/files/2021-12/EU%20HAR%202022%20with%20annexes.pdf","Download")</f>
        <v>Download</v>
      </c>
      <c r="H15" s="1"/>
      <c r="I15" s="29" t="str">
        <f>HYPERLINK("http://www.jao.eu/sites/default/files/2022-03/BG-RS%20DAR_2022_1.pdf","Download")</f>
        <v>Download</v>
      </c>
      <c r="J15" s="1"/>
      <c r="K15" s="39"/>
    </row>
    <row r="16" spans="2:11" x14ac:dyDescent="0.25">
      <c r="B16" s="1" t="s">
        <v>21</v>
      </c>
      <c r="C16" s="36" t="str">
        <f>HYPERLINK("http://www.jao.eu/sites/default/files/2021-05/CH_Auction_Rules_2020_final.pdf","Download")</f>
        <v>Download</v>
      </c>
      <c r="D16" s="1"/>
      <c r="E16" s="1"/>
      <c r="F16" s="1"/>
      <c r="G16" s="36" t="str">
        <f>HYPERLINK("http://www.jao.eu/sites/default/files/2021-05/CH_Auction_Rules_2020_final.pdf","Download")</f>
        <v>Download</v>
      </c>
      <c r="H16" s="1"/>
      <c r="I16" s="30" t="str">
        <f>HYPERLINK("http://www.jao.eu/sites/default/files/2021-05/DailySWB_2020_V2.pdf","Download")</f>
        <v>Download</v>
      </c>
      <c r="J16" s="1"/>
      <c r="K16" s="39"/>
    </row>
    <row r="17" spans="2:13" x14ac:dyDescent="0.25">
      <c r="B17" s="1" t="s">
        <v>22</v>
      </c>
      <c r="C17" s="36" t="str">
        <f>HYPERLINK("http://www.jao.eu/sites/default/files/2021-05/CH_Auction_Rules_2020_final.pdf","Download")</f>
        <v>Download</v>
      </c>
      <c r="D17" s="1"/>
      <c r="E17" s="1"/>
      <c r="F17" s="1"/>
      <c r="G17" s="36" t="str">
        <f>HYPERLINK("http://www.jao.eu/sites/default/files/2021-05/CH_Auction_Rules_2020_final.pdf","Download")</f>
        <v>Download</v>
      </c>
      <c r="H17" s="1"/>
      <c r="I17" s="30" t="str">
        <f>HYPERLINK("http://www.jao.eu/sites/default/files/2021-05/DailySWB_2020_V2.pdf","Download")</f>
        <v>Download</v>
      </c>
      <c r="J17" s="1"/>
      <c r="K17" s="39"/>
    </row>
    <row r="18" spans="2:13" x14ac:dyDescent="0.25">
      <c r="B18" s="1" t="s">
        <v>23</v>
      </c>
      <c r="C18" s="36" t="str">
        <f>HYPERLINK("http://www.jao.eu/sites/default/files/2021-05/CH_Auction_Rules_2020_final.pdf","Download")</f>
        <v>Download</v>
      </c>
      <c r="D18" s="1"/>
      <c r="E18" s="1"/>
      <c r="F18" s="1"/>
      <c r="G18" s="36" t="str">
        <f>HYPERLINK("http://www.jao.eu/sites/default/files/2021-05/CH_Auction_Rules_2020_final.pdf","Download")</f>
        <v>Download</v>
      </c>
      <c r="H18" s="1"/>
      <c r="I18" s="30" t="str">
        <f>HYPERLINK("http://www.jao.eu/sites/default/files/2021-05/DailySWB_2020_V2.pdf","Download")</f>
        <v>Download</v>
      </c>
      <c r="J18" s="31" t="str">
        <f>HYPERLINK("http://www.jao.eu/sites/default/files/2022-01/210628_Intraday_Rules_2021_CH-IT_approved%20by%20NRAs_Clean.pdf","Download")</f>
        <v>Download</v>
      </c>
      <c r="K18" s="39"/>
    </row>
    <row r="19" spans="2:13" x14ac:dyDescent="0.25">
      <c r="B19" s="1" t="s">
        <v>24</v>
      </c>
      <c r="C19" s="36" t="str">
        <f>HYPERLINK("http://www.jao.eu/sites/default/files/2021-05/CH_Auction_Rules_2020_final.pdf","Download")</f>
        <v>Download</v>
      </c>
      <c r="D19" s="1"/>
      <c r="E19" s="1"/>
      <c r="F19" s="1"/>
      <c r="G19" s="36" t="str">
        <f>HYPERLINK("http://www.jao.eu/sites/default/files/2021-05/CH_Auction_Rules_2020_final.pdf","Download")</f>
        <v>Download</v>
      </c>
      <c r="H19" s="1"/>
      <c r="I19" s="30" t="str">
        <f>HYPERLINK("http://www.jao.eu/sites/default/files/2021-05/DailySWB_2020_V2.pdf","Download")</f>
        <v>Download</v>
      </c>
      <c r="J19" s="1"/>
      <c r="K19" s="39"/>
      <c r="M19" s="26"/>
    </row>
    <row r="20" spans="2:13" x14ac:dyDescent="0.25">
      <c r="B20" s="1" t="s">
        <v>25</v>
      </c>
      <c r="C20" s="35" t="str">
        <f t="shared" ref="C20:C36" si="2">HYPERLINK("http://www.jao.eu/sites/default/files/2021-12/EU%20HAR%202022%20with%20annexes.pdf","Download")</f>
        <v>Download</v>
      </c>
      <c r="D20" s="1"/>
      <c r="E20" s="1"/>
      <c r="F20" s="1"/>
      <c r="G20" s="35" t="str">
        <f t="shared" ref="G20:G36" si="3">HYPERLINK("http://www.jao.eu/sites/default/files/2021-12/EU%20HAR%202022%20with%20annexes.pdf","Download")</f>
        <v>Download</v>
      </c>
      <c r="H20" s="1"/>
      <c r="I20" s="1"/>
      <c r="J20" s="1"/>
      <c r="K20" s="1"/>
    </row>
    <row r="21" spans="2:13" x14ac:dyDescent="0.25">
      <c r="B21" s="1" t="s">
        <v>26</v>
      </c>
      <c r="C21" s="35" t="str">
        <f t="shared" si="2"/>
        <v>Download</v>
      </c>
      <c r="D21" s="1"/>
      <c r="E21" s="1"/>
      <c r="F21" s="1"/>
      <c r="G21" s="35" t="str">
        <f t="shared" si="3"/>
        <v>Download</v>
      </c>
      <c r="H21" s="1"/>
      <c r="I21" s="1"/>
      <c r="J21" s="1"/>
      <c r="K21" s="1"/>
    </row>
    <row r="22" spans="2:13" x14ac:dyDescent="0.25">
      <c r="B22" s="1" t="s">
        <v>77</v>
      </c>
      <c r="C22" s="1"/>
      <c r="D22" s="1"/>
      <c r="E22" s="1"/>
      <c r="F22" s="1"/>
      <c r="G22" s="1"/>
      <c r="H22" s="1"/>
      <c r="I22" s="1"/>
      <c r="J22" s="1"/>
      <c r="K22" s="42" t="str">
        <f>HYPERLINK("http://www.jao.eu/sites/default/files/2022-06/Regional%20Shadow%20Allocation%20Rules%20-%20from%20CORE%20FBMC%20go-live.pdf","Download")</f>
        <v>Download</v>
      </c>
    </row>
    <row r="23" spans="2:13" x14ac:dyDescent="0.25">
      <c r="B23" s="1" t="s">
        <v>27</v>
      </c>
      <c r="C23" s="35" t="str">
        <f t="shared" si="2"/>
        <v>Download</v>
      </c>
      <c r="D23" s="1"/>
      <c r="E23" s="1"/>
      <c r="F23" s="1"/>
      <c r="G23" s="35" t="str">
        <f t="shared" si="3"/>
        <v>Download</v>
      </c>
      <c r="H23" s="1"/>
      <c r="I23" s="1"/>
      <c r="J23" s="1"/>
      <c r="K23" s="42" t="str">
        <f>HYPERLINK("http://www.jao.eu/sites/default/files/2022-06/Regional%20Shadow%20Allocation%20Rules%20-%20from%20CORE%20FBMC%20go-live.pdf","Download")</f>
        <v>Download</v>
      </c>
    </row>
    <row r="24" spans="2:13" x14ac:dyDescent="0.25">
      <c r="B24" s="1" t="s">
        <v>28</v>
      </c>
      <c r="C24" s="35" t="str">
        <f t="shared" si="2"/>
        <v>Download</v>
      </c>
      <c r="D24" s="1"/>
      <c r="E24" s="1"/>
      <c r="F24" s="1"/>
      <c r="G24" s="35" t="str">
        <f t="shared" si="3"/>
        <v>Download</v>
      </c>
      <c r="H24" s="1"/>
      <c r="I24" s="1"/>
      <c r="J24" s="1"/>
      <c r="K24" s="42" t="str">
        <f>HYPERLINK("http://www.jao.eu/sites/default/files/2022-06/Regional%20Shadow%20Allocation%20Rules%20-%20from%20CORE%20FBMC%20go-live.pdf","Download")</f>
        <v>Download</v>
      </c>
    </row>
    <row r="25" spans="2:13" x14ac:dyDescent="0.25">
      <c r="B25" s="1" t="s">
        <v>76</v>
      </c>
      <c r="C25" s="35" t="str">
        <f t="shared" si="2"/>
        <v>Download</v>
      </c>
      <c r="D25" s="1"/>
      <c r="E25" s="1"/>
      <c r="F25" s="1"/>
      <c r="G25" s="35" t="str">
        <f t="shared" si="3"/>
        <v>Download</v>
      </c>
      <c r="H25" s="1"/>
      <c r="I25" s="1"/>
      <c r="J25" s="1"/>
      <c r="K25" s="39"/>
    </row>
    <row r="26" spans="2:13" x14ac:dyDescent="0.25">
      <c r="B26" s="1" t="s">
        <v>29</v>
      </c>
      <c r="C26" s="35" t="str">
        <f t="shared" si="2"/>
        <v>Download</v>
      </c>
      <c r="D26" s="1"/>
      <c r="E26" s="1"/>
      <c r="F26" s="1"/>
      <c r="G26" s="35" t="str">
        <f t="shared" si="3"/>
        <v>Download</v>
      </c>
      <c r="H26" s="1"/>
      <c r="I26" s="1"/>
      <c r="J26" s="1"/>
      <c r="K26" s="44" t="str">
        <f>HYPERLINK("http://www.jao.eu/sites/default/files/2022-06/Shadow%20Allocation%20Rules%20-%20from%20CORE%20FBMC%20go-live.pdf","Download")</f>
        <v>Download</v>
      </c>
    </row>
    <row r="27" spans="2:13" ht="18" customHeight="1" x14ac:dyDescent="0.25">
      <c r="B27" s="1" t="s">
        <v>30</v>
      </c>
      <c r="C27" s="35" t="str">
        <f t="shared" si="2"/>
        <v>Download</v>
      </c>
      <c r="D27" s="1"/>
      <c r="E27" s="1"/>
      <c r="F27" s="1"/>
      <c r="G27" s="35" t="str">
        <f t="shared" si="3"/>
        <v>Download</v>
      </c>
      <c r="H27" s="1"/>
      <c r="I27" s="1"/>
      <c r="J27" s="1"/>
      <c r="K27" s="44" t="str">
        <f>HYPERLINK("http://www.jao.eu/sites/default/files/2022-06/Shadow%20Allocation%20Rules%20-%20from%20CORE%20FBMC%20go-live.pdf","Download")</f>
        <v>Download</v>
      </c>
    </row>
    <row r="28" spans="2:13" ht="18" customHeight="1" x14ac:dyDescent="0.25">
      <c r="B28" s="1" t="s">
        <v>31</v>
      </c>
      <c r="C28" s="35" t="str">
        <f t="shared" si="2"/>
        <v>Download</v>
      </c>
      <c r="D28" s="1"/>
      <c r="E28" s="1"/>
      <c r="F28" s="1"/>
      <c r="G28" s="35" t="str">
        <f t="shared" si="3"/>
        <v>Download</v>
      </c>
      <c r="H28" s="1"/>
      <c r="I28" s="1"/>
      <c r="J28" s="1"/>
      <c r="K28" s="42" t="str">
        <f>HYPERLINK("http://www.jao.eu/sites/default/files/2022-06/Regional%20Shadow%20Allocation%20Rules%20-%20from%20CORE%20FBMC%20go-live.pdf","Download")</f>
        <v>Download</v>
      </c>
    </row>
    <row r="29" spans="2:13" ht="18" customHeight="1" x14ac:dyDescent="0.25">
      <c r="B29" s="1" t="s">
        <v>32</v>
      </c>
      <c r="C29" s="35" t="str">
        <f t="shared" si="2"/>
        <v>Download</v>
      </c>
      <c r="D29" s="1"/>
      <c r="E29" s="1"/>
      <c r="F29" s="1"/>
      <c r="G29" s="35" t="str">
        <f t="shared" si="3"/>
        <v>Download</v>
      </c>
      <c r="H29" s="1"/>
      <c r="I29" s="1"/>
      <c r="J29" s="1"/>
      <c r="K29" s="42" t="str">
        <f>HYPERLINK("http://www.jao.eu/sites/default/files/2022-06/Regional%20Shadow%20Allocation%20Rules%20-%20from%20CORE%20FBMC%20go-live.pdf","Download")</f>
        <v>Download</v>
      </c>
    </row>
    <row r="30" spans="2:13" x14ac:dyDescent="0.25">
      <c r="B30" s="1" t="s">
        <v>33</v>
      </c>
      <c r="C30" s="35" t="str">
        <f t="shared" si="2"/>
        <v>Download</v>
      </c>
      <c r="D30" s="1"/>
      <c r="E30" s="1"/>
      <c r="F30" s="1"/>
      <c r="G30" s="35" t="str">
        <f t="shared" si="3"/>
        <v>Download</v>
      </c>
      <c r="H30" s="1"/>
      <c r="I30" s="1"/>
      <c r="J30" s="1"/>
      <c r="K30" s="42" t="str">
        <f>HYPERLINK("http://www.jao.eu/sites/default/files/2022-06/Regional%20Shadow%20Allocation%20Rules%20-%20from%20CORE%20FBMC%20go-live.pdf","Download")</f>
        <v>Download</v>
      </c>
    </row>
    <row r="31" spans="2:13" x14ac:dyDescent="0.25">
      <c r="B31" s="1" t="s">
        <v>34</v>
      </c>
      <c r="C31" s="35" t="str">
        <f t="shared" si="2"/>
        <v>Download</v>
      </c>
      <c r="D31" s="1"/>
      <c r="E31" s="1"/>
      <c r="F31" s="1"/>
      <c r="G31" s="35" t="str">
        <f t="shared" si="3"/>
        <v>Download</v>
      </c>
      <c r="H31" s="1"/>
      <c r="I31" s="1"/>
      <c r="J31" s="1"/>
      <c r="K31" s="42" t="str">
        <f>HYPERLINK("http://www.jao.eu/sites/default/files/2022-06/Regional%20Shadow%20Allocation%20Rules%20-%20from%20CORE%20FBMC%20go-live.pdf","Download")</f>
        <v>Download</v>
      </c>
    </row>
    <row r="32" spans="2:13" x14ac:dyDescent="0.25">
      <c r="B32" s="1" t="s">
        <v>35</v>
      </c>
      <c r="C32" s="35" t="str">
        <f t="shared" si="2"/>
        <v>Download</v>
      </c>
      <c r="D32" s="1"/>
      <c r="E32" s="1"/>
      <c r="F32" s="1"/>
      <c r="G32" s="35" t="str">
        <f t="shared" si="3"/>
        <v>Download</v>
      </c>
      <c r="H32" s="1"/>
      <c r="I32" s="1"/>
      <c r="J32" s="1"/>
      <c r="K32" s="44" t="str">
        <f>HYPERLINK("http://www.jao.eu/sites/default/files/2022-06/Shadow%20Allocation%20Rules%20-%20from%20CORE%20FBMC%20go-live.pdf","Download")</f>
        <v>Download</v>
      </c>
    </row>
    <row r="33" spans="2:11" x14ac:dyDescent="0.25">
      <c r="B33" s="1" t="s">
        <v>36</v>
      </c>
      <c r="C33" s="35" t="str">
        <f t="shared" si="2"/>
        <v>Download</v>
      </c>
      <c r="D33" s="1"/>
      <c r="E33" s="1"/>
      <c r="F33" s="35" t="str">
        <f>HYPERLINK("http://www.jao.eu/sites/default/files/2021-12/EU%20HAR%202022%20with%20annexes.pdf","Download")</f>
        <v>Download</v>
      </c>
      <c r="G33" s="35" t="str">
        <f t="shared" si="3"/>
        <v>Download</v>
      </c>
      <c r="H33" s="1"/>
      <c r="I33" s="1"/>
      <c r="J33" s="1"/>
      <c r="K33" s="39"/>
    </row>
    <row r="34" spans="2:11" x14ac:dyDescent="0.25">
      <c r="B34" s="1" t="s">
        <v>37</v>
      </c>
      <c r="C34" s="35" t="str">
        <f t="shared" si="2"/>
        <v>Download</v>
      </c>
      <c r="D34" s="1"/>
      <c r="E34" s="1"/>
      <c r="F34" s="39"/>
      <c r="G34" s="35" t="str">
        <f t="shared" si="3"/>
        <v>Download</v>
      </c>
      <c r="H34" s="1"/>
      <c r="I34" s="1"/>
      <c r="J34" s="1"/>
      <c r="K34" s="44" t="str">
        <f>HYPERLINK("http://www.jao.eu/sites/default/files/2022-06/Shadow%20Allocation%20Rules%20-%20from%20CORE%20FBMC%20go-live.pdf","Download")</f>
        <v>Download</v>
      </c>
    </row>
    <row r="35" spans="2:11" x14ac:dyDescent="0.25">
      <c r="B35" s="1" t="s">
        <v>38</v>
      </c>
      <c r="C35" s="35" t="str">
        <f t="shared" si="2"/>
        <v>Download</v>
      </c>
      <c r="D35" s="1"/>
      <c r="E35" s="1"/>
      <c r="F35" s="35" t="str">
        <f>HYPERLINK("http://www.jao.eu/sites/default/files/2021-12/EU%20HAR%202022%20with%20annexes.pdf","Download")</f>
        <v>Download</v>
      </c>
      <c r="G35" s="35" t="str">
        <f t="shared" si="3"/>
        <v>Download</v>
      </c>
      <c r="H35" s="1"/>
      <c r="I35" s="1"/>
      <c r="J35" s="1"/>
      <c r="K35" s="39"/>
    </row>
    <row r="36" spans="2:11" x14ac:dyDescent="0.25">
      <c r="B36" s="1" t="s">
        <v>39</v>
      </c>
      <c r="C36" s="35" t="str">
        <f t="shared" si="2"/>
        <v>Download</v>
      </c>
      <c r="D36" s="1"/>
      <c r="E36" s="1"/>
      <c r="F36" s="1"/>
      <c r="G36" s="35" t="str">
        <f t="shared" si="3"/>
        <v>Download</v>
      </c>
      <c r="H36" s="1"/>
      <c r="I36" s="1"/>
      <c r="J36" s="1"/>
      <c r="K36" s="44" t="str">
        <f>HYPERLINK("http://www.jao.eu/sites/default/files/2022-06/Shadow%20Allocation%20Rules%20-%20from%20CORE%20FBMC%20go-live.pdf","Download")</f>
        <v>Download</v>
      </c>
    </row>
    <row r="37" spans="2:11" x14ac:dyDescent="0.25">
      <c r="B37" s="1" t="s">
        <v>82</v>
      </c>
      <c r="C37" s="66" t="str">
        <f>HYPERLINK("http://www.jao.eu/sites/default/files/2022-03/ElecLink%20Long-term%20access%20rules%20%28non-IEM%29.pdf","Download")</f>
        <v>Download</v>
      </c>
      <c r="D37" s="1"/>
      <c r="E37" s="1"/>
      <c r="F37" s="1"/>
      <c r="G37" s="66" t="str">
        <f>HYPERLINK("http://www.jao.eu/sites/default/files/2022-03/ElecLink%20Long-term%20access%20rules%20%28non-IEM%29.pdf","Download")</f>
        <v>Download</v>
      </c>
      <c r="H37" s="1"/>
      <c r="I37" s="70" t="str">
        <f>HYPERLINK("http://www.jao.eu/sites/default/files/2022-03/ElecLink%20Long-term%20access%20rules%20%28non-IEM%29.pdf","Download")</f>
        <v>Download</v>
      </c>
      <c r="J37" s="73" t="str">
        <f>HYPERLINK("http://www.jao.eu/sites/default/files/2023-08/Viking_Link_Access_Rules_ID%202024.pdf","Download")</f>
        <v>Download</v>
      </c>
      <c r="K37" s="44"/>
    </row>
    <row r="38" spans="2:11" x14ac:dyDescent="0.25">
      <c r="B38" s="1" t="s">
        <v>40</v>
      </c>
      <c r="C38" s="32" t="str">
        <f>HYPERLINK("http://www.jao.eu/sites/default/files/2022-03/ElecLink%20Long-term%20access%20rules%20%28non-IEM%29.pdf","Download")</f>
        <v>Download</v>
      </c>
      <c r="D38" s="1"/>
      <c r="E38" s="1"/>
      <c r="F38" s="1"/>
      <c r="G38" s="38" t="str">
        <f>HYPERLINK("http://www.jao.eu/sites/default/files/2022-03/ElecLink%20Long-term%20access%20rules%20%28non-IEM%29.pdf","Download")</f>
        <v>Download</v>
      </c>
      <c r="H38" s="1"/>
      <c r="I38" s="33" t="str">
        <f>HYPERLINK("http://www.jao.eu/sites/default/files/2022-03/ElecLink%20Daily%20access%20rules.pdf","Download")</f>
        <v>Download</v>
      </c>
      <c r="J38" s="67" t="str">
        <f>HYPERLINK("http://www.jao.eu/sites/default/files/2022-03/ElecLink%20Intraday%20access%20rules.pdf","Download")</f>
        <v>Download</v>
      </c>
      <c r="K38" s="39"/>
    </row>
    <row r="39" spans="2:11" x14ac:dyDescent="0.25">
      <c r="B39" s="1" t="s">
        <v>41</v>
      </c>
      <c r="C39" s="34" t="str">
        <f>HYPERLINK("http://www.jao.eu/sites/default/files/2022-03/IFA_LongTerm_Non_IEM_2022.pdf","Download")</f>
        <v>Download</v>
      </c>
      <c r="D39" s="1"/>
      <c r="E39" s="34" t="str">
        <f t="shared" ref="E39:H40" si="4">HYPERLINK("http://www.jao.eu/sites/default/files/2022-03/IFA_LongTerm_Non_IEM_2022.pdf","Download")</f>
        <v>Download</v>
      </c>
      <c r="F39" s="34" t="str">
        <f t="shared" si="4"/>
        <v>Download</v>
      </c>
      <c r="G39" s="34" t="str">
        <f t="shared" si="4"/>
        <v>Download</v>
      </c>
      <c r="H39" s="34" t="str">
        <f t="shared" si="4"/>
        <v>Download</v>
      </c>
      <c r="I39" s="40" t="str">
        <f>HYPERLINK("http://www.jao.eu/sites/default/files/2022-03/IFA_DayAhead_2022.pdf","Download")</f>
        <v>Download</v>
      </c>
      <c r="J39" s="41" t="str">
        <f>HYPERLINK("http://www.jao.eu/sites/default/files/2022-03/IFA_Intraday_2022.pdf","Download")</f>
        <v>Download</v>
      </c>
      <c r="K39" s="39"/>
    </row>
    <row r="40" spans="2:11" x14ac:dyDescent="0.25">
      <c r="B40" s="1" t="s">
        <v>42</v>
      </c>
      <c r="C40" s="34" t="str">
        <f>HYPERLINK("http://www.jao.eu/sites/default/files/2022-03/IFA_LongTerm_Non_IEM_2022.pdf","Download")</f>
        <v>Download</v>
      </c>
      <c r="D40" s="1"/>
      <c r="E40" s="34" t="str">
        <f t="shared" si="4"/>
        <v>Download</v>
      </c>
      <c r="F40" s="34" t="str">
        <f t="shared" si="4"/>
        <v>Download</v>
      </c>
      <c r="G40" s="34" t="str">
        <f t="shared" si="4"/>
        <v>Download</v>
      </c>
      <c r="H40" s="34" t="str">
        <f t="shared" si="4"/>
        <v>Download</v>
      </c>
      <c r="I40" s="40" t="str">
        <f>HYPERLINK("http://www.jao.eu/sites/default/files/2022-03/IFA_DayAhead_2022.pdf","Download")</f>
        <v>Download</v>
      </c>
      <c r="J40" s="41" t="str">
        <f>HYPERLINK("http://www.jao.eu/sites/default/files/2022-03/IFA_Intraday_2022.pdf","Download")</f>
        <v>Download</v>
      </c>
      <c r="K40" s="39"/>
    </row>
    <row r="41" spans="2:11" x14ac:dyDescent="0.25">
      <c r="B41" s="1" t="s">
        <v>43</v>
      </c>
      <c r="C41" s="35" t="str">
        <f t="shared" ref="C41:C47" si="5">HYPERLINK("http://www.jao.eu/sites/default/files/2021-12/EU%20HAR%202022%20with%20annexes.pdf","Download")</f>
        <v>Download</v>
      </c>
      <c r="D41" s="1"/>
      <c r="E41" s="1"/>
      <c r="F41" s="1"/>
      <c r="G41" s="35" t="str">
        <f t="shared" ref="G41:G48" si="6">HYPERLINK("http://www.jao.eu/sites/default/files/2021-12/EU%20HAR%202022%20with%20annexes.pdf","Download")</f>
        <v>Download</v>
      </c>
      <c r="H41" s="1"/>
      <c r="I41" s="1"/>
      <c r="J41" s="1"/>
      <c r="K41" s="44" t="str">
        <f>HYPERLINK("http://www.jao.eu/sites/default/files/2022-06/Shadow%20Allocation%20Rules%20-%20from%20CORE%20FBMC%20go-live.pdf","Download")</f>
        <v>Download</v>
      </c>
    </row>
    <row r="42" spans="2:11" x14ac:dyDescent="0.25">
      <c r="B42" s="1" t="s">
        <v>44</v>
      </c>
      <c r="C42" s="35" t="str">
        <f t="shared" si="5"/>
        <v>Download</v>
      </c>
      <c r="D42" s="1"/>
      <c r="E42" s="1"/>
      <c r="F42" s="1"/>
      <c r="G42" s="35" t="str">
        <f t="shared" si="6"/>
        <v>Download</v>
      </c>
      <c r="H42" s="1"/>
      <c r="I42" s="1"/>
      <c r="J42" s="1"/>
      <c r="K42" s="42" t="str">
        <f>HYPERLINK("http://www.jao.eu/sites/default/files/2022-06/Regional%20Shadow%20Allocation%20Rules%20-%20from%20CORE%20FBMC%20go-live.pdf","Download")</f>
        <v>Download</v>
      </c>
    </row>
    <row r="43" spans="2:11" x14ac:dyDescent="0.25">
      <c r="B43" s="1" t="s">
        <v>45</v>
      </c>
      <c r="C43" s="35" t="str">
        <f t="shared" si="5"/>
        <v>Download</v>
      </c>
      <c r="D43" s="1"/>
      <c r="E43" s="1"/>
      <c r="F43" s="1"/>
      <c r="G43" s="35" t="str">
        <f t="shared" si="6"/>
        <v>Download</v>
      </c>
      <c r="H43" s="1"/>
      <c r="I43" s="43" t="str">
        <f>HYPERLINK("http://www.jao.eu/sites/default/files/2022-01/HR-RS_DAR_2022.pdf","Download")</f>
        <v>Download</v>
      </c>
      <c r="J43" s="1"/>
      <c r="K43" s="39"/>
    </row>
    <row r="44" spans="2:11" x14ac:dyDescent="0.25">
      <c r="B44" s="1" t="s">
        <v>46</v>
      </c>
      <c r="C44" s="35" t="str">
        <f t="shared" si="5"/>
        <v>Download</v>
      </c>
      <c r="D44" s="1"/>
      <c r="E44" s="1"/>
      <c r="F44" s="1"/>
      <c r="G44" s="35" t="str">
        <f t="shared" si="6"/>
        <v>Download</v>
      </c>
      <c r="H44" s="1"/>
      <c r="I44" s="1"/>
      <c r="J44" s="1"/>
      <c r="K44" s="42" t="str">
        <f>HYPERLINK("http://www.jao.eu/sites/default/files/2022-06/Regional%20Shadow%20Allocation%20Rules%20-%20from%20CORE%20FBMC%20go-live.pdf","Download")</f>
        <v>Download</v>
      </c>
    </row>
    <row r="45" spans="2:11" x14ac:dyDescent="0.25">
      <c r="B45" s="1" t="s">
        <v>47</v>
      </c>
      <c r="C45" s="35" t="str">
        <f t="shared" si="5"/>
        <v>Download</v>
      </c>
      <c r="D45" s="1"/>
      <c r="E45" s="1"/>
      <c r="F45" s="1"/>
      <c r="G45" s="35" t="str">
        <f t="shared" si="6"/>
        <v>Download</v>
      </c>
      <c r="H45" s="1"/>
      <c r="I45" s="1"/>
      <c r="J45" s="1"/>
      <c r="K45" s="42" t="str">
        <f>HYPERLINK("http://www.jao.eu/sites/default/files/2022-06/Regional%20Shadow%20Allocation%20Rules%20-%20from%20CORE%20FBMC%20go-live.pdf","Download")</f>
        <v>Download</v>
      </c>
    </row>
    <row r="46" spans="2:11" x14ac:dyDescent="0.25">
      <c r="B46" s="1" t="s">
        <v>48</v>
      </c>
      <c r="C46" s="35" t="str">
        <f t="shared" si="5"/>
        <v>Download</v>
      </c>
      <c r="D46" s="1"/>
      <c r="E46" s="1"/>
      <c r="F46" s="1"/>
      <c r="G46" s="35" t="str">
        <f t="shared" si="6"/>
        <v>Download</v>
      </c>
      <c r="H46" s="1"/>
      <c r="I46" s="1"/>
      <c r="J46" s="1"/>
      <c r="K46" s="42" t="str">
        <f>HYPERLINK("http://www.jao.eu/sites/default/files/2022-06/Regional%20Shadow%20Allocation%20Rules%20-%20from%20CORE%20FBMC%20go-live.pdf","Download")</f>
        <v>Download</v>
      </c>
    </row>
    <row r="47" spans="2:11" x14ac:dyDescent="0.25">
      <c r="B47" s="1" t="s">
        <v>80</v>
      </c>
      <c r="C47" s="35" t="str">
        <f t="shared" si="5"/>
        <v>Download</v>
      </c>
      <c r="D47" s="1"/>
      <c r="E47" s="1"/>
      <c r="F47" s="1"/>
      <c r="G47" s="49" t="str">
        <f>HYPERLINK("http://www.jao.eu/sites/default/files/2021-12/EU%20HAR%202022%20with%20annexes.pdf","Download")</f>
        <v>Download</v>
      </c>
      <c r="H47" s="1"/>
      <c r="I47" s="51" t="str">
        <f>HYPERLINK("http://www.jao.eu/resource-center/auction-rules","Download")</f>
        <v>Download</v>
      </c>
      <c r="J47" s="1"/>
      <c r="K47" s="42"/>
    </row>
    <row r="48" spans="2:11" x14ac:dyDescent="0.25">
      <c r="B48" s="1" t="s">
        <v>49</v>
      </c>
      <c r="C48" s="49" t="str">
        <f>HYPERLINK("http://www.jao.eu/sites/default/files/2021-12/EU%20HAR%202022%20with%20annexes.pdf","Download")</f>
        <v>Download</v>
      </c>
      <c r="D48" s="1"/>
      <c r="E48" s="1"/>
      <c r="F48" s="1"/>
      <c r="G48" s="35" t="str">
        <f t="shared" si="6"/>
        <v>Download</v>
      </c>
      <c r="H48" s="1"/>
      <c r="I48" s="1"/>
      <c r="J48" s="1"/>
      <c r="K48" s="42" t="str">
        <f>HYPERLINK("http://www.jao.eu/sites/default/files/2022-06/Regional%20Shadow%20Allocation%20Rules%20-%20from%20CORE%20FBMC%20go-live.pdf","Download")</f>
        <v>Download</v>
      </c>
    </row>
    <row r="49" spans="2:18" x14ac:dyDescent="0.25">
      <c r="B49" s="1" t="s">
        <v>50</v>
      </c>
      <c r="C49" s="1"/>
      <c r="D49" s="1"/>
      <c r="E49" s="1"/>
      <c r="F49" s="1"/>
      <c r="G49" s="1"/>
      <c r="H49" s="1"/>
      <c r="I49" s="1"/>
      <c r="J49" s="1"/>
      <c r="K49" s="44" t="str">
        <f>HYPERLINK("http://www.jao.eu/sites/default/files/2022-06/Shadow%20Allocation%20Rules%20-%20from%20CORE%20FBMC%20go-live.pdf","Download")</f>
        <v>Download</v>
      </c>
    </row>
    <row r="50" spans="2:18" x14ac:dyDescent="0.25">
      <c r="B50" s="1" t="s">
        <v>51</v>
      </c>
      <c r="C50" s="1"/>
      <c r="D50" s="1"/>
      <c r="E50" s="1"/>
      <c r="F50" s="1"/>
      <c r="G50" s="1"/>
      <c r="H50" s="1"/>
      <c r="I50" s="1"/>
      <c r="J50" s="1"/>
      <c r="K50" s="44" t="str">
        <f>HYPERLINK("http://www.jao.eu/sites/default/files/2022-06/Shadow%20Allocation%20Rules%20-%20from%20CORE%20FBMC%20go-live.pdf","Download")</f>
        <v>Download</v>
      </c>
    </row>
    <row r="51" spans="2:18" x14ac:dyDescent="0.25">
      <c r="B51" s="1" t="s">
        <v>52</v>
      </c>
      <c r="C51" s="35" t="str">
        <f>HYPERLINK("http://www.jao.eu/sites/default/files/2021-12/EU%20HAR%202022%20with%20annexes.pdf","Download")</f>
        <v>Download</v>
      </c>
      <c r="D51" s="39"/>
      <c r="E51" s="39"/>
      <c r="F51" s="39"/>
      <c r="G51" s="35" t="str">
        <f>HYPERLINK("http://www.jao.eu/sites/default/files/2021-12/EU%20HAR%202022%20with%20annexes.pdf","Download")</f>
        <v>Download</v>
      </c>
      <c r="H51" s="1"/>
      <c r="I51" s="1"/>
      <c r="J51" s="1"/>
      <c r="K51" s="42" t="str">
        <f>HYPERLINK("http://www.jao.eu/sites/default/files/2022-06/Regional%20Shadow%20Allocation%20Rules%20-%20from%20CORE%20FBMC%20go-live.pdf","Download")</f>
        <v>Download</v>
      </c>
    </row>
    <row r="52" spans="2:18" x14ac:dyDescent="0.25">
      <c r="B52" s="1" t="s">
        <v>53</v>
      </c>
      <c r="C52" s="35" t="str">
        <f>HYPERLINK("http://www.jao.eu/sites/default/files/2021-12/EU%20HAR%202022%20with%20annexes.pdf","Download")</f>
        <v>Download</v>
      </c>
      <c r="D52" s="39"/>
      <c r="E52" s="39"/>
      <c r="F52" s="39"/>
      <c r="G52" s="35" t="str">
        <f>HYPERLINK("http://www.jao.eu/sites/default/files/2021-12/EU%20HAR%202022%20with%20annexes.pdf","Download")</f>
        <v>Download</v>
      </c>
      <c r="H52" s="1"/>
      <c r="I52" s="1"/>
      <c r="J52" s="1"/>
      <c r="K52" s="44" t="str">
        <f>HYPERLINK("http://www.jao.eu/sites/default/files/2022-06/Shadow%20Allocation%20Rules%20-%20from%20CORE%20FBMC%20go-live.pdf","Download")</f>
        <v>Download</v>
      </c>
    </row>
    <row r="53" spans="2:18" x14ac:dyDescent="0.25">
      <c r="B53" s="45" t="s">
        <v>78</v>
      </c>
      <c r="C53" s="35" t="str">
        <f>HYPERLINK("http://www.jao.eu/sites/default/files/2021-12/EU%20HAR%202022%20with%20annexes.pdf","Download")</f>
        <v>Download</v>
      </c>
      <c r="D53" s="39"/>
      <c r="E53" s="39"/>
      <c r="F53" s="39"/>
      <c r="G53" s="35" t="str">
        <f>HYPERLINK("http://www.jao.eu/sites/default/files/2021-12/EU%20HAR%202022%20with%20annexes.pdf","Download")</f>
        <v>Download</v>
      </c>
      <c r="H53" s="1"/>
      <c r="I53" s="1"/>
      <c r="J53" s="1"/>
      <c r="K53" s="42" t="str">
        <f>HYPERLINK("http://www.jao.eu/sites/default/files/2022-06/Regional%20Shadow%20Allocation%20Rules%20-%20from%20CORE%20FBMC%20go-live.pdf","Download")</f>
        <v>Download</v>
      </c>
    </row>
    <row r="54" spans="2:18" x14ac:dyDescent="0.25">
      <c r="B54" s="47" t="s">
        <v>79</v>
      </c>
      <c r="C54" s="35" t="str">
        <f>HYPERLINK("http://www.jao.eu/sites/default/files/2021-12/EU%20HAR%202022%20with%20annexes.pdf","Download")</f>
        <v>Download</v>
      </c>
      <c r="D54" s="39"/>
      <c r="E54" s="39"/>
      <c r="F54" s="39"/>
      <c r="G54" s="35" t="str">
        <f>HYPERLINK("http://www.jao.eu/sites/default/files/2021-12/EU%20HAR%202022%20with%20annexes.pdf","Download")</f>
        <v>Download</v>
      </c>
      <c r="H54" s="1"/>
      <c r="I54" s="1"/>
      <c r="J54" s="1"/>
      <c r="K54" s="46"/>
    </row>
    <row r="55" spans="2:18" x14ac:dyDescent="0.25">
      <c r="B55" s="1" t="s">
        <v>86</v>
      </c>
      <c r="C55" s="1"/>
      <c r="D55" s="1"/>
      <c r="E55" s="1"/>
      <c r="F55" s="1"/>
      <c r="G55" s="1"/>
      <c r="H55" s="1"/>
      <c r="I55" s="74" t="str">
        <f>HYPERLINK("http://www.jao.eu/sites/default/files/2023-12/1701694940506ukraine-dar_nra_approved.pdf","Download")</f>
        <v>Download</v>
      </c>
      <c r="J55" s="1"/>
      <c r="K55" s="39"/>
    </row>
    <row r="56" spans="2:18" x14ac:dyDescent="0.25">
      <c r="B56" s="1" t="s">
        <v>87</v>
      </c>
      <c r="C56" s="1"/>
      <c r="D56" s="1"/>
      <c r="E56" s="1"/>
      <c r="F56" s="1"/>
      <c r="G56" s="1"/>
      <c r="H56" s="1"/>
      <c r="I56" s="74" t="str">
        <f>HYPERLINK("http://www.jao.eu/sites/default/files/2023-12/1701694940506ukraine-dar_nra_approved.pdf","Download")</f>
        <v>Download</v>
      </c>
      <c r="J56" s="1"/>
      <c r="K56" s="39"/>
    </row>
    <row r="57" spans="2:18" x14ac:dyDescent="0.25">
      <c r="B57" s="1" t="s">
        <v>88</v>
      </c>
      <c r="C57" s="1"/>
      <c r="D57" s="1"/>
      <c r="E57" s="1"/>
      <c r="F57" s="1"/>
      <c r="G57" s="1"/>
      <c r="H57" s="1"/>
      <c r="I57" s="74" t="str">
        <f>HYPERLINK("http://www.jao.eu/sites/default/files/2023-12/1701694940506ukraine-dar_nra_approved.pdf","Download")</f>
        <v>Download</v>
      </c>
      <c r="J57" s="1"/>
      <c r="K57" s="39"/>
    </row>
    <row r="59" spans="2:18" ht="30" customHeight="1" x14ac:dyDescent="0.25">
      <c r="B59" s="3" t="s">
        <v>54</v>
      </c>
      <c r="C59" s="61" t="s">
        <v>55</v>
      </c>
      <c r="D59" s="61"/>
      <c r="E59" s="61"/>
      <c r="F59" s="61"/>
      <c r="G59" s="61"/>
      <c r="H59" s="61"/>
      <c r="I59" s="61"/>
      <c r="J59" s="61"/>
      <c r="K59" s="61"/>
      <c r="L59" s="21" t="s">
        <v>56</v>
      </c>
    </row>
    <row r="60" spans="2:18" s="5" customFormat="1" ht="21.75" customHeight="1" x14ac:dyDescent="0.25">
      <c r="B60" s="4"/>
      <c r="C60" s="53" t="s">
        <v>57</v>
      </c>
      <c r="D60" s="53"/>
      <c r="E60" s="53"/>
      <c r="F60" s="53"/>
      <c r="G60" s="53"/>
      <c r="H60" s="53"/>
      <c r="I60" s="53"/>
      <c r="J60" s="53"/>
      <c r="K60" s="53"/>
      <c r="L60" s="15" t="s">
        <v>58</v>
      </c>
      <c r="M60"/>
      <c r="N60"/>
      <c r="O60"/>
      <c r="P60"/>
      <c r="Q60"/>
      <c r="R60"/>
    </row>
    <row r="61" spans="2:18" s="5" customFormat="1" ht="21.75" customHeight="1" x14ac:dyDescent="0.25">
      <c r="B61" s="6"/>
      <c r="C61" s="53" t="s">
        <v>59</v>
      </c>
      <c r="D61" s="53"/>
      <c r="E61" s="53"/>
      <c r="F61" s="53"/>
      <c r="G61" s="53"/>
      <c r="H61" s="53"/>
      <c r="I61" s="53"/>
      <c r="J61" s="53"/>
      <c r="K61" s="53"/>
      <c r="L61" s="15" t="s">
        <v>58</v>
      </c>
      <c r="M61"/>
      <c r="N61"/>
      <c r="O61"/>
      <c r="P61"/>
      <c r="Q61"/>
      <c r="R61"/>
    </row>
    <row r="62" spans="2:18" s="5" customFormat="1" ht="21.75" customHeight="1" x14ac:dyDescent="0.25">
      <c r="B62" s="69"/>
      <c r="C62" s="48" t="s">
        <v>83</v>
      </c>
      <c r="D62" s="68"/>
      <c r="E62" s="48"/>
      <c r="F62" s="48"/>
      <c r="G62" s="48"/>
      <c r="H62" s="48"/>
      <c r="I62" s="48"/>
      <c r="J62" s="48"/>
      <c r="K62" s="48"/>
      <c r="L62" s="15" t="s">
        <v>58</v>
      </c>
      <c r="M62"/>
      <c r="N62"/>
      <c r="O62"/>
      <c r="P62"/>
      <c r="Q62"/>
      <c r="R62"/>
    </row>
    <row r="63" spans="2:18" s="5" customFormat="1" ht="21.75" customHeight="1" x14ac:dyDescent="0.25">
      <c r="B63" s="19"/>
      <c r="C63" s="53" t="s">
        <v>60</v>
      </c>
      <c r="D63" s="53"/>
      <c r="E63" s="53"/>
      <c r="F63" s="53"/>
      <c r="G63" s="53"/>
      <c r="H63" s="53"/>
      <c r="I63" s="53"/>
      <c r="J63" s="53"/>
      <c r="K63" s="53"/>
      <c r="L63" s="15" t="s">
        <v>58</v>
      </c>
      <c r="M63"/>
      <c r="N63"/>
      <c r="O63"/>
      <c r="P63"/>
      <c r="Q63"/>
      <c r="R63"/>
    </row>
    <row r="64" spans="2:18" s="5" customFormat="1" ht="21.75" customHeight="1" x14ac:dyDescent="0.25">
      <c r="B64" s="20"/>
      <c r="C64" s="53" t="s">
        <v>61</v>
      </c>
      <c r="D64" s="53"/>
      <c r="E64" s="53"/>
      <c r="F64" s="53"/>
      <c r="G64" s="53"/>
      <c r="H64" s="53"/>
      <c r="I64" s="53"/>
      <c r="J64" s="53"/>
      <c r="K64" s="53"/>
      <c r="L64" s="15" t="s">
        <v>58</v>
      </c>
      <c r="M64"/>
      <c r="N64"/>
      <c r="O64"/>
      <c r="P64"/>
      <c r="Q64"/>
      <c r="R64"/>
    </row>
    <row r="65" spans="2:18" s="5" customFormat="1" ht="21.75" customHeight="1" x14ac:dyDescent="0.25">
      <c r="B65" s="23"/>
      <c r="C65" s="53" t="s">
        <v>62</v>
      </c>
      <c r="D65" s="53"/>
      <c r="E65" s="53"/>
      <c r="F65" s="53"/>
      <c r="G65" s="53"/>
      <c r="H65" s="53"/>
      <c r="I65" s="53"/>
      <c r="J65" s="53"/>
      <c r="K65" s="53"/>
      <c r="L65" s="15" t="s">
        <v>58</v>
      </c>
      <c r="M65"/>
      <c r="N65"/>
      <c r="O65"/>
      <c r="P65"/>
      <c r="Q65"/>
      <c r="R65"/>
    </row>
    <row r="66" spans="2:18" s="5" customFormat="1" ht="21.75" customHeight="1" x14ac:dyDescent="0.25">
      <c r="B66" s="7"/>
      <c r="C66" s="53" t="s">
        <v>63</v>
      </c>
      <c r="D66" s="53"/>
      <c r="E66" s="53"/>
      <c r="F66" s="53"/>
      <c r="G66" s="53"/>
      <c r="H66" s="53"/>
      <c r="I66" s="53"/>
      <c r="J66" s="53"/>
      <c r="K66" s="53"/>
      <c r="L66" s="15" t="s">
        <v>64</v>
      </c>
      <c r="N66"/>
      <c r="O66"/>
      <c r="P66"/>
      <c r="Q66"/>
      <c r="R66"/>
    </row>
    <row r="67" spans="2:18" s="5" customFormat="1" ht="21.75" customHeight="1" x14ac:dyDescent="0.25">
      <c r="B67" s="10"/>
      <c r="C67" s="53" t="s">
        <v>65</v>
      </c>
      <c r="D67" s="53"/>
      <c r="E67" s="53"/>
      <c r="F67" s="53"/>
      <c r="G67" s="53"/>
      <c r="H67" s="53"/>
      <c r="I67" s="53"/>
      <c r="J67" s="53"/>
      <c r="K67" s="53"/>
      <c r="L67" s="15" t="s">
        <v>64</v>
      </c>
      <c r="N67"/>
      <c r="O67"/>
      <c r="P67"/>
      <c r="Q67"/>
      <c r="R67"/>
    </row>
    <row r="68" spans="2:18" s="5" customFormat="1" ht="21.75" customHeight="1" x14ac:dyDescent="0.25">
      <c r="B68" s="16"/>
      <c r="C68" s="62" t="s">
        <v>66</v>
      </c>
      <c r="D68" s="62"/>
      <c r="E68" s="62"/>
      <c r="F68" s="62"/>
      <c r="G68" s="62"/>
      <c r="H68" s="62"/>
      <c r="I68" s="62"/>
      <c r="J68" s="62"/>
      <c r="K68" s="62"/>
      <c r="L68" s="15" t="s">
        <v>64</v>
      </c>
      <c r="N68"/>
      <c r="O68"/>
      <c r="P68"/>
      <c r="Q68"/>
      <c r="R68"/>
    </row>
    <row r="69" spans="2:18" s="5" customFormat="1" ht="21.75" customHeight="1" x14ac:dyDescent="0.25">
      <c r="B69" s="50"/>
      <c r="C69" s="65" t="s">
        <v>81</v>
      </c>
      <c r="D69" s="64"/>
      <c r="E69" s="64"/>
      <c r="F69" s="64"/>
      <c r="G69" s="64"/>
      <c r="H69" s="64"/>
      <c r="I69" s="64"/>
      <c r="J69" s="64"/>
      <c r="K69" s="64"/>
      <c r="L69" s="15" t="s">
        <v>64</v>
      </c>
      <c r="N69"/>
      <c r="O69"/>
      <c r="P69"/>
      <c r="Q69"/>
      <c r="R69"/>
    </row>
    <row r="70" spans="2:18" s="5" customFormat="1" ht="21.75" customHeight="1" x14ac:dyDescent="0.25">
      <c r="B70" s="75"/>
      <c r="C70" s="65" t="s">
        <v>89</v>
      </c>
      <c r="D70" s="64"/>
      <c r="E70" s="64"/>
      <c r="F70" s="64"/>
      <c r="G70" s="64"/>
      <c r="H70" s="64"/>
      <c r="I70" s="64"/>
      <c r="J70" s="64"/>
      <c r="K70" s="64"/>
      <c r="L70" s="15" t="s">
        <v>64</v>
      </c>
      <c r="N70"/>
      <c r="O70"/>
      <c r="P70"/>
      <c r="Q70"/>
      <c r="R70"/>
    </row>
    <row r="71" spans="2:18" s="5" customFormat="1" ht="21.75" customHeight="1" x14ac:dyDescent="0.25">
      <c r="B71" s="17"/>
      <c r="C71" s="63" t="s">
        <v>67</v>
      </c>
      <c r="D71" s="63"/>
      <c r="E71" s="63"/>
      <c r="F71" s="63"/>
      <c r="G71" s="63"/>
      <c r="H71" s="63"/>
      <c r="I71" s="63"/>
      <c r="J71" s="63"/>
      <c r="K71" s="63"/>
      <c r="L71" s="15" t="s">
        <v>64</v>
      </c>
      <c r="N71"/>
      <c r="O71"/>
      <c r="P71"/>
      <c r="Q71"/>
      <c r="R71"/>
    </row>
    <row r="72" spans="2:18" s="5" customFormat="1" ht="21.75" customHeight="1" x14ac:dyDescent="0.25">
      <c r="B72" s="18"/>
      <c r="C72" s="53" t="s">
        <v>68</v>
      </c>
      <c r="D72" s="53"/>
      <c r="E72" s="53"/>
      <c r="F72" s="53"/>
      <c r="G72" s="53"/>
      <c r="H72" s="53"/>
      <c r="I72" s="53"/>
      <c r="J72" s="53"/>
      <c r="K72" s="53"/>
      <c r="L72" s="15" t="s">
        <v>64</v>
      </c>
      <c r="N72"/>
      <c r="O72"/>
      <c r="P72"/>
      <c r="Q72"/>
      <c r="R72"/>
    </row>
    <row r="73" spans="2:18" s="5" customFormat="1" ht="21.75" customHeight="1" x14ac:dyDescent="0.25">
      <c r="B73" s="22"/>
      <c r="C73" s="54" t="s">
        <v>72</v>
      </c>
      <c r="D73" s="54"/>
      <c r="E73" s="54"/>
      <c r="F73" s="54"/>
      <c r="G73" s="54"/>
      <c r="H73" s="54"/>
      <c r="I73" s="54"/>
      <c r="J73" s="54"/>
      <c r="K73" s="54"/>
      <c r="L73" s="15" t="s">
        <v>64</v>
      </c>
      <c r="N73"/>
      <c r="O73"/>
      <c r="P73"/>
      <c r="Q73"/>
      <c r="R73"/>
    </row>
    <row r="74" spans="2:18" s="5" customFormat="1" ht="21.75" customHeight="1" x14ac:dyDescent="0.25">
      <c r="B74" s="71"/>
      <c r="C74" s="52" t="s">
        <v>84</v>
      </c>
      <c r="D74" s="52"/>
      <c r="E74" s="52"/>
      <c r="F74" s="52"/>
      <c r="G74" s="52"/>
      <c r="H74" s="52"/>
      <c r="I74" s="52"/>
      <c r="J74" s="52"/>
      <c r="K74" s="52"/>
      <c r="L74" s="15" t="s">
        <v>64</v>
      </c>
      <c r="N74"/>
      <c r="O74"/>
      <c r="P74"/>
      <c r="Q74"/>
      <c r="R74"/>
    </row>
    <row r="75" spans="2:18" s="5" customFormat="1" ht="21.75" customHeight="1" x14ac:dyDescent="0.25">
      <c r="B75" s="11"/>
      <c r="C75" s="53" t="s">
        <v>69</v>
      </c>
      <c r="D75" s="53"/>
      <c r="E75" s="53"/>
      <c r="F75" s="53"/>
      <c r="G75" s="53"/>
      <c r="H75" s="53"/>
      <c r="I75" s="53"/>
      <c r="J75" s="53"/>
      <c r="K75" s="53"/>
      <c r="L75" s="15" t="s">
        <v>64</v>
      </c>
      <c r="N75"/>
      <c r="O75"/>
      <c r="P75"/>
      <c r="Q75"/>
      <c r="R75"/>
    </row>
    <row r="76" spans="2:18" s="5" customFormat="1" ht="21.75" customHeight="1" x14ac:dyDescent="0.25">
      <c r="B76" s="12"/>
      <c r="C76" s="55" t="s">
        <v>70</v>
      </c>
      <c r="D76" s="56"/>
      <c r="E76" s="56"/>
      <c r="F76" s="56"/>
      <c r="G76" s="56"/>
      <c r="H76" s="56"/>
      <c r="I76" s="56"/>
      <c r="J76" s="56"/>
      <c r="K76" s="57"/>
      <c r="L76" s="15" t="s">
        <v>64</v>
      </c>
      <c r="N76"/>
      <c r="O76"/>
      <c r="P76"/>
      <c r="Q76"/>
      <c r="R76"/>
    </row>
    <row r="77" spans="2:18" ht="21.75" customHeight="1" x14ac:dyDescent="0.25">
      <c r="B77" s="13"/>
      <c r="C77" s="55" t="s">
        <v>71</v>
      </c>
      <c r="D77" s="56"/>
      <c r="E77" s="56"/>
      <c r="F77" s="56"/>
      <c r="G77" s="56"/>
      <c r="H77" s="56"/>
      <c r="I77" s="56"/>
      <c r="J77" s="56"/>
      <c r="K77" s="57"/>
      <c r="L77" s="15" t="s">
        <v>64</v>
      </c>
    </row>
    <row r="78" spans="2:18" s="5" customFormat="1" ht="21.75" customHeight="1" x14ac:dyDescent="0.25">
      <c r="B78" s="24"/>
      <c r="C78" s="54" t="s">
        <v>73</v>
      </c>
      <c r="D78" s="54"/>
      <c r="E78" s="54"/>
      <c r="F78" s="54"/>
      <c r="G78" s="54"/>
      <c r="H78" s="54"/>
      <c r="I78" s="54"/>
      <c r="J78" s="54"/>
      <c r="K78" s="54"/>
      <c r="L78" s="15" t="s">
        <v>64</v>
      </c>
      <c r="N78"/>
      <c r="O78"/>
      <c r="P78"/>
      <c r="Q78"/>
      <c r="R78"/>
    </row>
    <row r="79" spans="2:18" s="5" customFormat="1" ht="21.75" customHeight="1" x14ac:dyDescent="0.25">
      <c r="B79" s="72"/>
      <c r="C79" s="52" t="s">
        <v>85</v>
      </c>
      <c r="D79" s="52"/>
      <c r="E79" s="52"/>
      <c r="F79" s="52"/>
      <c r="G79" s="52"/>
      <c r="H79" s="52"/>
      <c r="I79" s="52"/>
      <c r="J79" s="52"/>
      <c r="K79" s="52"/>
      <c r="L79" s="15" t="s">
        <v>64</v>
      </c>
      <c r="N79"/>
      <c r="O79"/>
      <c r="P79"/>
      <c r="Q79"/>
      <c r="R79"/>
    </row>
    <row r="80" spans="2:18" s="5" customFormat="1" ht="21.75" customHeight="1" x14ac:dyDescent="0.25">
      <c r="B80" s="8"/>
      <c r="C80" s="53" t="s">
        <v>74</v>
      </c>
      <c r="D80" s="53"/>
      <c r="E80" s="53"/>
      <c r="F80" s="53"/>
      <c r="G80" s="53"/>
      <c r="H80" s="53"/>
      <c r="I80" s="53"/>
      <c r="J80" s="53"/>
      <c r="K80" s="53"/>
      <c r="L80" s="15" t="s">
        <v>10</v>
      </c>
    </row>
    <row r="81" spans="2:18" ht="21.75" customHeight="1" x14ac:dyDescent="0.25">
      <c r="B81" s="14"/>
      <c r="C81" s="58" t="s">
        <v>75</v>
      </c>
      <c r="D81" s="59"/>
      <c r="E81" s="59"/>
      <c r="F81" s="59"/>
      <c r="G81" s="59"/>
      <c r="H81" s="59"/>
      <c r="I81" s="59"/>
      <c r="J81" s="59"/>
      <c r="K81" s="59"/>
      <c r="L81" s="15" t="s">
        <v>10</v>
      </c>
    </row>
    <row r="82" spans="2:18" s="5" customFormat="1" ht="21.75" customHeight="1" x14ac:dyDescent="0.25">
      <c r="N82"/>
      <c r="O82"/>
      <c r="P82"/>
      <c r="Q82"/>
      <c r="R82"/>
    </row>
  </sheetData>
  <customSheetViews>
    <customSheetView guid="{A772BB63-61B1-41E9-B619-0F6EEC9FBB0D}" scale="98" showGridLines="0" fitToPage="1">
      <pane xSplit="2" ySplit="5" topLeftCell="C57" activePane="bottomRight" state="frozen"/>
      <selection pane="bottomRight" activeCell="K64" sqref="C64:K64"/>
      <pageMargins left="0.7" right="0.7" top="0.75" bottom="0.75" header="0.3" footer="0.3"/>
      <pageSetup paperSize="9" scale="59" fitToHeight="0" orientation="portrait" r:id="rId1"/>
    </customSheetView>
    <customSheetView guid="{0C7A9879-EB97-4010-ABF9-175D329DC9D8}" scale="98" showGridLines="0" fitToPage="1">
      <pane xSplit="2" ySplit="5" topLeftCell="C45" activePane="bottomRight" state="frozen"/>
      <selection pane="bottomRight" activeCell="M53" sqref="M53"/>
      <pageMargins left="0.7" right="0.7" top="0.75" bottom="0.75" header="0.3" footer="0.3"/>
      <pageSetup paperSize="9" scale="59" fitToHeight="0" orientation="portrait" r:id="rId2"/>
    </customSheetView>
  </customSheetViews>
  <mergeCells count="19">
    <mergeCell ref="C81:K81"/>
    <mergeCell ref="B2:K2"/>
    <mergeCell ref="C80:K80"/>
    <mergeCell ref="C59:K59"/>
    <mergeCell ref="C60:K60"/>
    <mergeCell ref="C61:K61"/>
    <mergeCell ref="C66:K66"/>
    <mergeCell ref="C67:K67"/>
    <mergeCell ref="C63:K63"/>
    <mergeCell ref="C64:K64"/>
    <mergeCell ref="C65:K65"/>
    <mergeCell ref="C76:K76"/>
    <mergeCell ref="C71:K71"/>
    <mergeCell ref="C72:K72"/>
    <mergeCell ref="C68:K68"/>
    <mergeCell ref="C75:K75"/>
    <mergeCell ref="C73:K73"/>
    <mergeCell ref="C77:K77"/>
    <mergeCell ref="C78:K78"/>
  </mergeCells>
  <pageMargins left="0.7" right="0.7" top="0.75" bottom="0.75" header="0.3" footer="0.3"/>
  <pageSetup paperSize="9" scale="59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Manager/>
  <Company>EBRC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Bosco Wilhelm</dc:creator>
  <cp:keywords/>
  <dc:description/>
  <cp:lastModifiedBy>Adam Majsa</cp:lastModifiedBy>
  <cp:revision/>
  <dcterms:created xsi:type="dcterms:W3CDTF">2020-06-16T08:05:15Z</dcterms:created>
  <dcterms:modified xsi:type="dcterms:W3CDTF">2023-12-07T09:42:31Z</dcterms:modified>
  <cp:category/>
  <cp:contentStatus/>
</cp:coreProperties>
</file>