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mmon/Operation/AR eCAT/Alloction rules by border/"/>
    </mc:Choice>
  </mc:AlternateContent>
  <xr:revisionPtr revIDLastSave="0" documentId="13_ncr:1_{7868C5D2-D7BD-BC4D-962A-6939521160A4}" xr6:coauthVersionLast="47" xr6:coauthVersionMax="47" xr10:uidLastSave="{00000000-0000-0000-0000-000000000000}"/>
  <bookViews>
    <workbookView xWindow="280" yWindow="500" windowWidth="29200" windowHeight="26580" xr2:uid="{A8BD1708-8766-4F2D-A08C-5BAEF4FDF9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J38" i="1"/>
  <c r="I38" i="1"/>
  <c r="J12" i="1"/>
  <c r="I12" i="1"/>
  <c r="J37" i="1"/>
  <c r="I37" i="1"/>
  <c r="J40" i="1"/>
  <c r="J39" i="1"/>
  <c r="I40" i="1"/>
  <c r="I39" i="1"/>
  <c r="J18" i="1"/>
  <c r="I19" i="1"/>
  <c r="I18" i="1"/>
  <c r="I17" i="1"/>
  <c r="I16" i="1"/>
  <c r="G38" i="1"/>
  <c r="C38" i="1"/>
  <c r="G37" i="1"/>
  <c r="C37" i="1"/>
  <c r="C39" i="1"/>
  <c r="G16" i="1"/>
  <c r="G17" i="1"/>
  <c r="G18" i="1"/>
  <c r="G19" i="1"/>
  <c r="C19" i="1"/>
  <c r="C18" i="1"/>
  <c r="C17" i="1"/>
  <c r="C16" i="1"/>
  <c r="K53" i="1"/>
  <c r="K51" i="1"/>
  <c r="K48" i="1"/>
  <c r="K46" i="1"/>
  <c r="K45" i="1"/>
  <c r="K44" i="1"/>
  <c r="K42" i="1"/>
  <c r="K31" i="1"/>
  <c r="K30" i="1"/>
  <c r="K29" i="1"/>
  <c r="K28" i="1"/>
  <c r="K24" i="1"/>
  <c r="K23" i="1"/>
  <c r="K22" i="1"/>
  <c r="K11" i="1"/>
  <c r="K10" i="1"/>
  <c r="K8" i="1"/>
  <c r="K7" i="1"/>
  <c r="K6" i="1"/>
  <c r="I47" i="1"/>
  <c r="I43" i="1"/>
  <c r="I15" i="1"/>
  <c r="E12" i="1"/>
  <c r="G12" i="1"/>
  <c r="F12" i="1"/>
  <c r="C12" i="1"/>
  <c r="K9" i="1"/>
  <c r="H40" i="1"/>
  <c r="G40" i="1"/>
  <c r="F40" i="1"/>
  <c r="E40" i="1"/>
  <c r="H39" i="1"/>
  <c r="G39" i="1"/>
  <c r="F39" i="1"/>
  <c r="E39" i="1"/>
  <c r="C40" i="1"/>
  <c r="K52" i="1"/>
  <c r="K50" i="1"/>
  <c r="K49" i="1"/>
  <c r="K41" i="1"/>
  <c r="K36" i="1"/>
  <c r="K34" i="1"/>
  <c r="K32" i="1"/>
  <c r="K27" i="1"/>
  <c r="K26" i="1"/>
  <c r="K14" i="1"/>
  <c r="K13" i="1"/>
</calcChain>
</file>

<file path=xl/sharedStrings.xml><?xml version="1.0" encoding="utf-8"?>
<sst xmlns="http://schemas.openxmlformats.org/spreadsheetml/2006/main" count="215" uniqueCount="100">
  <si>
    <t>Allocation rules by border and type of capacity product</t>
  </si>
  <si>
    <t xml:space="preserve">                            Product
  Border(s)</t>
  </si>
  <si>
    <t>Yearly</t>
  </si>
  <si>
    <t>Non-calendar yearly</t>
  </si>
  <si>
    <t>Seasonal</t>
  </si>
  <si>
    <t>Quarterly</t>
  </si>
  <si>
    <t>Monthly</t>
  </si>
  <si>
    <t>Weekly/
Weekend</t>
  </si>
  <si>
    <t>Daily</t>
  </si>
  <si>
    <t>Intraday</t>
  </si>
  <si>
    <t>Shadow</t>
  </si>
  <si>
    <t>AT-CZ / CZ-AT</t>
  </si>
  <si>
    <t>AT-DE / DE-AT</t>
  </si>
  <si>
    <t>AT-HU / HU-AT</t>
  </si>
  <si>
    <t>AT-IT / IT-AT</t>
  </si>
  <si>
    <t>AT-SI / SI-AT</t>
  </si>
  <si>
    <t>BE-FR / FR-BE</t>
  </si>
  <si>
    <t>BE-GB / GB-BE (NemoLink)</t>
  </si>
  <si>
    <t>BG-GR / GR-BG</t>
  </si>
  <si>
    <t>BG-RO / RO-BG</t>
  </si>
  <si>
    <t>BG-RS / RS-BG</t>
  </si>
  <si>
    <t>CH-AT / AT-CH</t>
  </si>
  <si>
    <t>CH-DE / DE-CH</t>
  </si>
  <si>
    <t>CH-IT / IT-CH</t>
  </si>
  <si>
    <t>CH-FR / FR-CH</t>
  </si>
  <si>
    <t>CZ-DE (Tennet) / DE-CZ</t>
  </si>
  <si>
    <t>CZ-DE (50Hertz) / DE-CZ</t>
  </si>
  <si>
    <t>CZ-DE/DE-CZ</t>
  </si>
  <si>
    <t>CZ-PL / PL-CZ</t>
  </si>
  <si>
    <t>CZ-SK / SK-CZ</t>
  </si>
  <si>
    <t>D1-D2 / D2-D1</t>
  </si>
  <si>
    <t>D1-DE / DE-D1</t>
  </si>
  <si>
    <t>D2-DE / DE-D2</t>
  </si>
  <si>
    <t>DE-BE / BE-DE (ALEGrO)</t>
  </si>
  <si>
    <t>DE-FR / FR-DE</t>
  </si>
  <si>
    <t>DE-NL / NL-DE</t>
  </si>
  <si>
    <t>DE-PL / PL-DE</t>
  </si>
  <si>
    <t>DK1-NL / NL-DK1</t>
  </si>
  <si>
    <t>EE-LV</t>
  </si>
  <si>
    <t>ES-FR / FR-ES</t>
  </si>
  <si>
    <t>ES-PT / PT-ES</t>
  </si>
  <si>
    <t>FR-IT / IT-FR</t>
  </si>
  <si>
    <t>DK1-GB / GB-DK1 (Viking Link)</t>
  </si>
  <si>
    <t>FR-GB / GB-FR (IFA1)</t>
  </si>
  <si>
    <t>FR-GB / GB-FR (IFA2)</t>
  </si>
  <si>
    <t>GR-IT / IT-GR</t>
  </si>
  <si>
    <t>HR-HU / HU-HR</t>
  </si>
  <si>
    <t>HR-RS / RS-HR</t>
  </si>
  <si>
    <t>HR-SI / SI-HR</t>
  </si>
  <si>
    <t>HU-SK / SK-HU</t>
  </si>
  <si>
    <t>HU-RO / RO-HU</t>
  </si>
  <si>
    <t xml:space="preserve">HU-RS / RS-HU </t>
  </si>
  <si>
    <t>NL-BE / BE-NL</t>
  </si>
  <si>
    <t>NL-NO / NO-NL (NorNed)</t>
  </si>
  <si>
    <t>NO-DE / DE- NO (NordLink)</t>
  </si>
  <si>
    <t>PL-SK / SK-PL</t>
  </si>
  <si>
    <t>SI-IT / IT-SI</t>
  </si>
  <si>
    <t>SI-HU/HU-SI</t>
  </si>
  <si>
    <t>FI-EE</t>
  </si>
  <si>
    <t>UA-PL / PL-UA</t>
  </si>
  <si>
    <t>UA-HU / HU-UA</t>
  </si>
  <si>
    <t>UA-SK / SK-UA</t>
  </si>
  <si>
    <t>Legend</t>
  </si>
  <si>
    <t>Allocation rules</t>
  </si>
  <si>
    <t>Horizon</t>
  </si>
  <si>
    <t>Long-term</t>
  </si>
  <si>
    <t>Allocation rules for Forward Capacity Allocation on Swiss Borders</t>
  </si>
  <si>
    <t>Rules for Forward Capacity Allocation on the GB-Belgian Border (non-IEM)</t>
  </si>
  <si>
    <t>ElecLink Long Term Allocation Rules</t>
  </si>
  <si>
    <t>Short-term</t>
  </si>
  <si>
    <t>Rules for explicit Daily Capacity Allocation on Bidding Zone border Croatia-Serbia</t>
  </si>
  <si>
    <t>Rules for Explicit Daily Capacity Allocation on Bidding Zone border Bulgaria-Serbia</t>
  </si>
  <si>
    <t>Rules for Explicit Daily Capacity Allocation on Bidding Zone border Hungary-Serbia</t>
  </si>
  <si>
    <t>Rules for Daily Capacity Allocation on Ukrainian 
Borders</t>
  </si>
  <si>
    <t>Rules for Daily Capacity Allocation on the GB-Belgian Border (non-IEM)</t>
  </si>
  <si>
    <t>ElecLink Day Ahead Allocation Rules</t>
  </si>
  <si>
    <t>Viking Link Access Rules for
Day Ahead Capacity Allocation</t>
  </si>
  <si>
    <t>Allocation Rules for Intraday Capacity 
Allocation on Switzerland – Italy Border</t>
  </si>
  <si>
    <t>Rules for Intraday Capacity Allocation on the GB-Belgian Border (non-IEM)</t>
  </si>
  <si>
    <t>ElecLink Intraday Allocation Rules</t>
  </si>
  <si>
    <t>Viking Link Access Rules for
Intraday Capacity Allocation</t>
  </si>
  <si>
    <t xml:space="preserve">Shadow Allocation Rules </t>
  </si>
  <si>
    <t>Viking Link Access Rules for Long Term Capacity Allocation</t>
  </si>
  <si>
    <t>Long Term Allocation Rules IFA and IFA2</t>
  </si>
  <si>
    <t>Day Ahead Allocation Rules IFA and IFA2</t>
  </si>
  <si>
    <t>Intraday Allocation Rules IFA and IFA2</t>
  </si>
  <si>
    <t>Rules for Daily Capacity Allocation on Swiss Borders</t>
  </si>
  <si>
    <t>FR-GB/GB-FR (ElecLink)</t>
  </si>
  <si>
    <t>Download</t>
  </si>
  <si>
    <t>Harmonised allocation rules for long-term transmission rights - for EU internal borders</t>
  </si>
  <si>
    <t xml:space="preserve">RO-RS / RS-RO </t>
  </si>
  <si>
    <t>Harmonised allocation rules for long-term transmission rights - for non-EU  borders</t>
  </si>
  <si>
    <t>MK-RS/RS-MK</t>
  </si>
  <si>
    <t>ME-RS/RS-ME</t>
  </si>
  <si>
    <t>MK-BG/BG-MK</t>
  </si>
  <si>
    <t>ME-IT/IT-ME</t>
  </si>
  <si>
    <t>UA-RO-RO/UA</t>
  </si>
  <si>
    <t>Rules for Explicit Daily Capacity Allocation on Bidding Zone border serviced by JAO</t>
  </si>
  <si>
    <t>Rules for Explicit Daily Capacity Allocation on Bidding Zone border Italy-Montenegro</t>
  </si>
  <si>
    <t>Shadow Allocation Rules - merged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</si>
</sst>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004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A6C87"/>
        <bgColor indexed="64"/>
      </patternFill>
    </fill>
    <fill>
      <patternFill patternType="solid">
        <fgColor rgb="FFABDDCE"/>
        <bgColor indexed="64"/>
      </patternFill>
    </fill>
    <fill>
      <patternFill patternType="solid">
        <fgColor rgb="FFD9AFFB"/>
        <bgColor indexed="64"/>
      </patternFill>
    </fill>
    <fill>
      <patternFill patternType="solid">
        <fgColor rgb="FF92690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6A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F813D"/>
        <bgColor indexed="64"/>
      </patternFill>
    </fill>
    <fill>
      <patternFill patternType="solid">
        <fgColor rgb="FFD0E3A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93535"/>
        <bgColor indexed="64"/>
      </patternFill>
    </fill>
    <fill>
      <patternFill patternType="solid">
        <fgColor rgb="FFEA007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0" xfId="0" applyFill="1"/>
    <xf numFmtId="0" fontId="6" fillId="4" borderId="2" xfId="0" applyFont="1" applyFill="1" applyBorder="1"/>
    <xf numFmtId="164" fontId="1" fillId="3" borderId="2" xfId="0" applyNumberFormat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12" borderId="2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4" borderId="5" xfId="0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19" borderId="2" xfId="0" applyFill="1" applyBorder="1" applyAlignment="1">
      <alignment vertical="center"/>
    </xf>
    <xf numFmtId="0" fontId="0" fillId="17" borderId="2" xfId="0" applyFill="1" applyBorder="1" applyAlignment="1">
      <alignment vertical="center"/>
    </xf>
    <xf numFmtId="0" fontId="0" fillId="13" borderId="2" xfId="0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9" borderId="2" xfId="0" applyFill="1" applyBorder="1"/>
    <xf numFmtId="0" fontId="0" fillId="20" borderId="2" xfId="0" applyFill="1" applyBorder="1"/>
    <xf numFmtId="0" fontId="0" fillId="18" borderId="2" xfId="0" applyFill="1" applyBorder="1"/>
    <xf numFmtId="0" fontId="0" fillId="10" borderId="2" xfId="0" applyFill="1" applyBorder="1" applyAlignment="1">
      <alignment vertical="center"/>
    </xf>
    <xf numFmtId="0" fontId="0" fillId="21" borderId="2" xfId="0" applyFill="1" applyBorder="1"/>
    <xf numFmtId="0" fontId="0" fillId="6" borderId="2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4" fillId="14" borderId="2" xfId="1" applyFill="1" applyBorder="1" applyAlignment="1">
      <alignment horizontal="center" vertical="center"/>
    </xf>
    <xf numFmtId="0" fontId="4" fillId="15" borderId="2" xfId="1" applyFill="1" applyBorder="1" applyAlignment="1">
      <alignment horizontal="center" vertical="center"/>
    </xf>
    <xf numFmtId="0" fontId="4" fillId="16" borderId="2" xfId="1" applyFill="1" applyBorder="1" applyAlignment="1">
      <alignment horizontal="center" vertical="center"/>
    </xf>
    <xf numFmtId="0" fontId="4" fillId="17" borderId="2" xfId="1" applyFill="1" applyBorder="1" applyAlignment="1">
      <alignment horizontal="center" vertical="center"/>
    </xf>
    <xf numFmtId="0" fontId="4" fillId="6" borderId="2" xfId="1" applyFill="1" applyBorder="1" applyAlignment="1">
      <alignment horizontal="center" vertical="center"/>
    </xf>
    <xf numFmtId="0" fontId="4" fillId="4" borderId="2" xfId="1" applyFill="1" applyBorder="1" applyAlignment="1">
      <alignment horizontal="center" vertical="center"/>
    </xf>
    <xf numFmtId="0" fontId="4" fillId="7" borderId="2" xfId="1" applyFill="1" applyBorder="1" applyAlignment="1">
      <alignment horizontal="center" vertical="center"/>
    </xf>
    <xf numFmtId="0" fontId="4" fillId="9" borderId="2" xfId="1" applyFill="1" applyBorder="1" applyAlignment="1">
      <alignment horizontal="center" vertical="center"/>
    </xf>
    <xf numFmtId="0" fontId="4" fillId="10" borderId="2" xfId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11" borderId="2" xfId="1" applyFill="1" applyBorder="1" applyAlignment="1">
      <alignment horizontal="center" vertical="center"/>
    </xf>
    <xf numFmtId="0" fontId="4" fillId="18" borderId="2" xfId="1" applyFill="1" applyBorder="1" applyAlignment="1">
      <alignment horizontal="center" vertical="center"/>
    </xf>
    <xf numFmtId="0" fontId="4" fillId="20" borderId="2" xfId="1" applyFill="1" applyBorder="1" applyAlignment="1">
      <alignment horizontal="center" vertical="center"/>
    </xf>
    <xf numFmtId="0" fontId="4" fillId="21" borderId="2" xfId="1" applyFill="1" applyBorder="1" applyAlignment="1">
      <alignment horizontal="center" vertical="center"/>
    </xf>
    <xf numFmtId="0" fontId="4" fillId="5" borderId="2" xfId="1" applyFill="1" applyBorder="1" applyAlignment="1">
      <alignment horizontal="center" vertical="center"/>
    </xf>
    <xf numFmtId="0" fontId="4" fillId="22" borderId="2" xfId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23" borderId="2" xfId="1" applyFill="1" applyBorder="1" applyAlignment="1">
      <alignment horizontal="center" vertical="center"/>
    </xf>
    <xf numFmtId="0" fontId="0" fillId="24" borderId="2" xfId="0" applyFill="1" applyBorder="1"/>
    <xf numFmtId="0" fontId="4" fillId="24" borderId="2" xfId="1" applyFill="1" applyBorder="1" applyAlignment="1">
      <alignment horizontal="center" vertical="center"/>
    </xf>
    <xf numFmtId="0" fontId="0" fillId="25" borderId="2" xfId="0" applyFill="1" applyBorder="1"/>
    <xf numFmtId="0" fontId="4" fillId="25" borderId="2" xfId="1" applyFill="1" applyBorder="1" applyAlignment="1">
      <alignment horizontal="center" vertical="center"/>
    </xf>
    <xf numFmtId="0" fontId="0" fillId="26" borderId="2" xfId="0" applyFill="1" applyBorder="1"/>
    <xf numFmtId="0" fontId="4" fillId="26" borderId="2" xfId="1" applyFill="1" applyBorder="1" applyAlignment="1">
      <alignment horizontal="center" vertical="center"/>
    </xf>
    <xf numFmtId="0" fontId="4" fillId="19" borderId="2" xfId="1" applyFill="1" applyBorder="1" applyAlignment="1">
      <alignment horizontal="center" vertical="center"/>
    </xf>
    <xf numFmtId="0" fontId="4" fillId="8" borderId="2" xfId="1" applyFill="1" applyBorder="1" applyAlignment="1">
      <alignment horizontal="center" vertical="center"/>
    </xf>
    <xf numFmtId="0" fontId="4" fillId="12" borderId="2" xfId="1" applyFill="1" applyBorder="1" applyAlignment="1">
      <alignment horizontal="center" vertical="center"/>
    </xf>
    <xf numFmtId="0" fontId="0" fillId="27" borderId="2" xfId="0" applyFill="1" applyBorder="1" applyAlignment="1">
      <alignment vertical="center"/>
    </xf>
    <xf numFmtId="0" fontId="0" fillId="28" borderId="2" xfId="0" applyFill="1" applyBorder="1" applyAlignment="1">
      <alignment vertical="center"/>
    </xf>
    <xf numFmtId="0" fontId="4" fillId="28" borderId="2" xfId="1" applyFill="1" applyBorder="1" applyAlignment="1">
      <alignment horizontal="center" vertical="center"/>
    </xf>
    <xf numFmtId="0" fontId="4" fillId="27" borderId="2" xfId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9" borderId="2" xfId="0" applyFill="1" applyBorder="1"/>
    <xf numFmtId="0" fontId="4" fillId="29" borderId="2" xfId="1" applyFill="1" applyBorder="1" applyAlignment="1">
      <alignment horizontal="center"/>
    </xf>
    <xf numFmtId="0" fontId="0" fillId="30" borderId="2" xfId="0" applyFill="1" applyBorder="1"/>
    <xf numFmtId="0" fontId="4" fillId="30" borderId="2" xfId="1" applyFill="1" applyBorder="1" applyAlignment="1">
      <alignment horizont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1" fillId="3" borderId="2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0075"/>
      <color rgb="FFF93535"/>
      <color rgb="FFFF7171"/>
      <color rgb="FFCC00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8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6" Type="http://schemas.openxmlformats.org/officeDocument/2006/relationships/hyperlink" Target="https://www.jao.eu/sites/default/files/2025-09/1759137775678eu-har-2026-with-annexes---for-eu-internal-borders_public.pdf" TargetMode="External"/><Relationship Id="rId39" Type="http://schemas.openxmlformats.org/officeDocument/2006/relationships/hyperlink" Target="https://www.jao.eu/sites/default/files/2025-09/1759137775678eu-har-2026-with-annexes---for-eu-internal-borders_public.pdf" TargetMode="External"/><Relationship Id="rId21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34" Type="http://schemas.openxmlformats.org/officeDocument/2006/relationships/hyperlink" Target="https://www.jao.eu/sites/default/files/2025-09/1759137775678eu-har-2026-with-annexes---for-eu-internal-borders_public.pdf" TargetMode="External"/><Relationship Id="rId42" Type="http://schemas.openxmlformats.org/officeDocument/2006/relationships/hyperlink" Target="https://www.jao.eu/sites/default/files/2025-09/1759137775678eu-har-2026-with-annexes---for-eu-internal-borders_public.pdf" TargetMode="External"/><Relationship Id="rId47" Type="http://schemas.openxmlformats.org/officeDocument/2006/relationships/hyperlink" Target="https://www.jao.eu/sites/default/files/2025-09/1759137775678eu-har-2026-with-annexes---for-eu-internal-borders_public.pdf" TargetMode="External"/><Relationship Id="rId50" Type="http://schemas.openxmlformats.org/officeDocument/2006/relationships/hyperlink" Target="https://www.jao.eu/sites/default/files/2025-09/1759137775678eu-har-2026-with-annexes---for-eu-internal-borders_public.pdf" TargetMode="External"/><Relationship Id="rId55" Type="http://schemas.openxmlformats.org/officeDocument/2006/relationships/hyperlink" Target="https://www.jao.eu/sites/default/files/2025-09/1759137775678eu-har-2026-with-annexes---for-eu-internal-borders_public.pdf" TargetMode="External"/><Relationship Id="rId7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6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9" Type="http://schemas.openxmlformats.org/officeDocument/2006/relationships/hyperlink" Target="https://www.jao.eu/sites/default/files/2025-09/1759137775678eu-har-2026-with-annexes---for-eu-internal-borders_public.pdf" TargetMode="External"/><Relationship Id="rId11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4" Type="http://schemas.openxmlformats.org/officeDocument/2006/relationships/hyperlink" Target="https://www.jao.eu/sites/default/files/2025-09/1759137775678eu-har-2026-with-annexes---for-eu-internal-borders_public.pdf" TargetMode="External"/><Relationship Id="rId32" Type="http://schemas.openxmlformats.org/officeDocument/2006/relationships/hyperlink" Target="https://www.jao.eu/sites/default/files/2025-09/1759137775678eu-har-2026-with-annexes---for-eu-internal-borders_public.pdf" TargetMode="External"/><Relationship Id="rId37" Type="http://schemas.openxmlformats.org/officeDocument/2006/relationships/hyperlink" Target="https://www.jao.eu/sites/default/files/2025-09/1759137775678eu-har-2026-with-annexes---for-eu-internal-borders_public.pdf" TargetMode="External"/><Relationship Id="rId40" Type="http://schemas.openxmlformats.org/officeDocument/2006/relationships/hyperlink" Target="https://www.jao.eu/sites/default/files/2025-09/1759137775678eu-har-2026-with-annexes---for-eu-internal-borders_public.pdf" TargetMode="External"/><Relationship Id="rId45" Type="http://schemas.openxmlformats.org/officeDocument/2006/relationships/hyperlink" Target="https://www.jao.eu/sites/default/files/2025-09/1759137775678eu-har-2026-with-annexes---for-eu-internal-borders_public.pdf" TargetMode="External"/><Relationship Id="rId53" Type="http://schemas.openxmlformats.org/officeDocument/2006/relationships/hyperlink" Target="https://www.jao.eu/sites/default/files/2025-09/1759137775678eu-har-2026-with-annexes---for-eu-internal-borders_public.pdf" TargetMode="External"/><Relationship Id="rId58" Type="http://schemas.openxmlformats.org/officeDocument/2006/relationships/hyperlink" Target="https://www.jao.eu/sites/default/files/2025-09/1759137775678eu-har-2026-with-annexes---for-eu-internal-borders_public.pdf" TargetMode="External"/><Relationship Id="rId5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61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19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4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2" Type="http://schemas.openxmlformats.org/officeDocument/2006/relationships/hyperlink" Target="https://www.jao.eu/sites/default/files/2025-09/1759137775678eu-har-2026-with-annexes---for-eu-internal-borders_public.pdf" TargetMode="External"/><Relationship Id="rId27" Type="http://schemas.openxmlformats.org/officeDocument/2006/relationships/hyperlink" Target="https://www.jao.eu/sites/default/files/2025-09/1759137775678eu-har-2026-with-annexes---for-eu-internal-borders_public.pdf" TargetMode="External"/><Relationship Id="rId30" Type="http://schemas.openxmlformats.org/officeDocument/2006/relationships/hyperlink" Target="https://www.jao.eu/sites/default/files/2025-09/1759137775678eu-har-2026-with-annexes---for-eu-internal-borders_public.pdf" TargetMode="External"/><Relationship Id="rId35" Type="http://schemas.openxmlformats.org/officeDocument/2006/relationships/hyperlink" Target="https://www.jao.eu/sites/default/files/2025-09/1759137775678eu-har-2026-with-annexes---for-eu-internal-borders_public.pdf" TargetMode="External"/><Relationship Id="rId43" Type="http://schemas.openxmlformats.org/officeDocument/2006/relationships/hyperlink" Target="https://www.jao.eu/sites/default/files/2025-09/1759137775678eu-har-2026-with-annexes---for-eu-internal-borders_public.pdf" TargetMode="External"/><Relationship Id="rId48" Type="http://schemas.openxmlformats.org/officeDocument/2006/relationships/hyperlink" Target="https://www.jao.eu/sites/default/files/2025-09/1759137775678eu-har-2026-with-annexes---for-eu-internal-borders_public.pdf" TargetMode="External"/><Relationship Id="rId56" Type="http://schemas.openxmlformats.org/officeDocument/2006/relationships/hyperlink" Target="https://www.jao.eu/sites/default/files/2025-09/1759137775678eu-har-2026-with-annexes---for-eu-internal-borders_public.pdf" TargetMode="External"/><Relationship Id="rId8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51" Type="http://schemas.openxmlformats.org/officeDocument/2006/relationships/hyperlink" Target="https://www.jao.eu/sites/default/files/2025-09/1759137775678eu-har-2026-with-annexes---for-eu-internal-borders_public.pdf" TargetMode="External"/><Relationship Id="rId3" Type="http://schemas.openxmlformats.org/officeDocument/2006/relationships/hyperlink" Target="https://www.jao.eu/sites/default/files/2025-12/ME-IT%20Rules%20for%20Explicit%20Daily%20Capacity%20Allocation%20serviced%20by%20JAO_final_2026_public.pdf" TargetMode="External"/><Relationship Id="rId12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7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5" Type="http://schemas.openxmlformats.org/officeDocument/2006/relationships/hyperlink" Target="https://www.jao.eu/sites/default/files/2025-09/1759137775678eu-har-2026-with-annexes---for-eu-internal-borders_public.pdf" TargetMode="External"/><Relationship Id="rId33" Type="http://schemas.openxmlformats.org/officeDocument/2006/relationships/hyperlink" Target="https://www.jao.eu/sites/default/files/2025-09/1759137775678eu-har-2026-with-annexes---for-eu-internal-borders_public.pdf" TargetMode="External"/><Relationship Id="rId38" Type="http://schemas.openxmlformats.org/officeDocument/2006/relationships/hyperlink" Target="https://www.jao.eu/sites/default/files/2025-09/1759137775678eu-har-2026-with-annexes---for-eu-internal-borders_public.pdf" TargetMode="External"/><Relationship Id="rId46" Type="http://schemas.openxmlformats.org/officeDocument/2006/relationships/hyperlink" Target="https://www.jao.eu/sites/default/files/2025-09/1759137775678eu-har-2026-with-annexes---for-eu-internal-borders_public.pdf" TargetMode="External"/><Relationship Id="rId59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20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41" Type="http://schemas.openxmlformats.org/officeDocument/2006/relationships/hyperlink" Target="https://www.jao.eu/sites/default/files/2025-09/1759137775678eu-har-2026-with-annexes---for-eu-internal-borders_public.pdf" TargetMode="External"/><Relationship Id="rId54" Type="http://schemas.openxmlformats.org/officeDocument/2006/relationships/hyperlink" Target="https://www.jao.eu/sites/default/files/2025-09/1759137775678eu-har-2026-with-annexes---for-eu-internal-borders_public.pdf" TargetMode="External"/><Relationship Id="rId1" Type="http://schemas.openxmlformats.org/officeDocument/2006/relationships/hyperlink" Target="https://www.jao.eu/sites/default/files/2025-09/1759137775678eu-har-2026-with-annexes---for-eu-internal-borders_public.pdf" TargetMode="External"/><Relationship Id="rId6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5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3" Type="http://schemas.openxmlformats.org/officeDocument/2006/relationships/hyperlink" Target="https://www.jao.eu/sites/default/files/2025-09/1759137775678eu-har-2026-with-annexes---for-eu-internal-borders_public.pdf" TargetMode="External"/><Relationship Id="rId28" Type="http://schemas.openxmlformats.org/officeDocument/2006/relationships/hyperlink" Target="https://www.jao.eu/sites/default/files/2025-09/1759137775678eu-har-2026-with-annexes---for-eu-internal-borders_public.pdf" TargetMode="External"/><Relationship Id="rId36" Type="http://schemas.openxmlformats.org/officeDocument/2006/relationships/hyperlink" Target="https://www.jao.eu/sites/default/files/2025-09/1759137775678eu-har-2026-with-annexes---for-eu-internal-borders_public.pdf" TargetMode="External"/><Relationship Id="rId49" Type="http://schemas.openxmlformats.org/officeDocument/2006/relationships/hyperlink" Target="https://www.jao.eu/sites/default/files/2025-09/1759137775678eu-har-2026-with-annexes---for-eu-internal-borders_public.pdf" TargetMode="External"/><Relationship Id="rId57" Type="http://schemas.openxmlformats.org/officeDocument/2006/relationships/hyperlink" Target="https://www.jao.eu/sites/default/files/2025-09/1759137775678eu-har-2026-with-annexes---for-eu-internal-borders_public.pdf" TargetMode="External"/><Relationship Id="rId10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31" Type="http://schemas.openxmlformats.org/officeDocument/2006/relationships/hyperlink" Target="https://www.jao.eu/sites/default/files/2025-09/1759137775678eu-har-2026-with-annexes---for-eu-internal-borders_public.pdf" TargetMode="External"/><Relationship Id="rId44" Type="http://schemas.openxmlformats.org/officeDocument/2006/relationships/hyperlink" Target="https://www.jao.eu/sites/default/files/2025-09/1759137775678eu-har-2026-with-annexes---for-eu-internal-borders_public.pdf" TargetMode="External"/><Relationship Id="rId52" Type="http://schemas.openxmlformats.org/officeDocument/2006/relationships/hyperlink" Target="https://www.jao.eu/sites/default/files/2025-09/1759137775678eu-har-2026-with-annexes---for-eu-internal-borders_public.pdf" TargetMode="External"/><Relationship Id="rId60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4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9" Type="http://schemas.openxmlformats.org/officeDocument/2006/relationships/hyperlink" Target="https://www.jao.eu/sites/default/files/2025-12/EU%20HAR%202026%20with%20Annexes%20-%20for%20non-EU%20borders_UA%20-%20Adria%20-%20RS%20borders_Public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D01E-1C23-4A45-B698-1B22B2A89230}">
  <dimension ref="B2:L9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baseColWidth="10" defaultColWidth="8.83203125" defaultRowHeight="15" x14ac:dyDescent="0.2"/>
  <cols>
    <col min="2" max="2" width="27.83203125" bestFit="1" customWidth="1"/>
    <col min="3" max="11" width="13" customWidth="1"/>
    <col min="12" max="12" width="10.6640625" bestFit="1" customWidth="1"/>
  </cols>
  <sheetData>
    <row r="2" spans="2:11" ht="19" x14ac:dyDescent="0.2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</row>
    <row r="5" spans="2:11" ht="32" x14ac:dyDescent="0.2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2:11" x14ac:dyDescent="0.2">
      <c r="B6" s="3" t="s">
        <v>11</v>
      </c>
      <c r="C6" s="43" t="s">
        <v>88</v>
      </c>
      <c r="D6" s="28"/>
      <c r="E6" s="28"/>
      <c r="F6" s="28"/>
      <c r="G6" s="43" t="s">
        <v>88</v>
      </c>
      <c r="H6" s="28"/>
      <c r="I6" s="28"/>
      <c r="J6" s="28"/>
      <c r="K6" s="33" t="str">
        <f>HYPERLINK("https://www.jao.eu/sites/default/files/2025-08/1754401228917shadow-allocation-rules_new.pdf","Download")</f>
        <v>Download</v>
      </c>
    </row>
    <row r="7" spans="2:11" x14ac:dyDescent="0.2">
      <c r="B7" s="3" t="s">
        <v>12</v>
      </c>
      <c r="C7" s="43" t="s">
        <v>88</v>
      </c>
      <c r="D7" s="34"/>
      <c r="E7" s="28"/>
      <c r="F7" s="28"/>
      <c r="G7" s="43" t="s">
        <v>88</v>
      </c>
      <c r="H7" s="28"/>
      <c r="I7" s="28"/>
      <c r="J7" s="28"/>
      <c r="K7" s="33" t="str">
        <f>HYPERLINK("https://www.jao.eu/sites/default/files/2025-08/1754401228917shadow-allocation-rules_new.pdf","Download")</f>
        <v>Download</v>
      </c>
    </row>
    <row r="8" spans="2:11" x14ac:dyDescent="0.2">
      <c r="B8" s="3" t="s">
        <v>13</v>
      </c>
      <c r="C8" s="43" t="s">
        <v>88</v>
      </c>
      <c r="D8" s="28"/>
      <c r="E8" s="28"/>
      <c r="F8" s="28"/>
      <c r="G8" s="43" t="s">
        <v>88</v>
      </c>
      <c r="H8" s="28"/>
      <c r="I8" s="28"/>
      <c r="J8" s="28"/>
      <c r="K8" s="33" t="str">
        <f>HYPERLINK("https://www.jao.eu/sites/default/files/2025-08/1754401228917shadow-allocation-rules_new.pdf","Download")</f>
        <v>Download</v>
      </c>
    </row>
    <row r="9" spans="2:11" x14ac:dyDescent="0.2">
      <c r="B9" s="3" t="s">
        <v>14</v>
      </c>
      <c r="C9" s="43" t="s">
        <v>88</v>
      </c>
      <c r="D9" s="28"/>
      <c r="E9" s="28"/>
      <c r="F9" s="28"/>
      <c r="G9" s="43" t="s">
        <v>88</v>
      </c>
      <c r="H9" s="28"/>
      <c r="I9" s="28"/>
      <c r="J9" s="28"/>
      <c r="K9" s="35" t="str">
        <f>HYPERLINK("http://www.jao.eu/sites/default/files/2022-06/Shadow%20Allocation%20Rules%20-%20from%20CORE%20FBMC%20go-live.pdf","Download")</f>
        <v>Download</v>
      </c>
    </row>
    <row r="10" spans="2:11" x14ac:dyDescent="0.2">
      <c r="B10" s="3" t="s">
        <v>15</v>
      </c>
      <c r="C10" s="43" t="s">
        <v>88</v>
      </c>
      <c r="D10" s="28"/>
      <c r="E10" s="28"/>
      <c r="F10" s="28"/>
      <c r="G10" s="43" t="s">
        <v>88</v>
      </c>
      <c r="H10" s="28"/>
      <c r="I10" s="28"/>
      <c r="J10" s="28"/>
      <c r="K10" s="33" t="str">
        <f>HYPERLINK("https://www.jao.eu/sites/default/files/2025-08/1754401228917shadow-allocation-rules_new.pdf","Download")</f>
        <v>Download</v>
      </c>
    </row>
    <row r="11" spans="2:11" x14ac:dyDescent="0.2">
      <c r="B11" s="3" t="s">
        <v>16</v>
      </c>
      <c r="C11" s="43" t="s">
        <v>88</v>
      </c>
      <c r="D11" s="28"/>
      <c r="E11" s="28"/>
      <c r="F11" s="28"/>
      <c r="G11" s="43" t="s">
        <v>88</v>
      </c>
      <c r="H11" s="28"/>
      <c r="I11" s="28"/>
      <c r="J11" s="28"/>
      <c r="K11" s="33" t="str">
        <f>HYPERLINK("https://www.jao.eu/sites/default/files/2025-08/1754401228917shadow-allocation-rules_new.pdf","Download")</f>
        <v>Download</v>
      </c>
    </row>
    <row r="12" spans="2:11" x14ac:dyDescent="0.2">
      <c r="B12" s="3" t="s">
        <v>17</v>
      </c>
      <c r="C12" s="54" t="str">
        <f>HYPERLINK("http://www.jao.eu/sites/default/files/2024-08/Rules%20for%20Forward%20Capacity%20Allocation%20on%20the%20GB%20Belgian%20Border_Effective%20from%201%20January%202023_0.pdf","Download")</f>
        <v>Download</v>
      </c>
      <c r="D12" s="28"/>
      <c r="E12" s="54" t="str">
        <f>HYPERLINK("http://www.jao.eu/sites/default/files/2024-08/Rules%20for%20Forward%20Capacity%20Allocation%20on%20the%20GB%20Belgian%20Border_Effective%20from%201%20January%202023_0.pdf","Download")</f>
        <v>Download</v>
      </c>
      <c r="F12" s="54" t="str">
        <f>HYPERLINK("http://www.jao.eu/sites/default/files/2024-08/Rules%20for%20Forward%20Capacity%20Allocation%20on%20the%20GB%20Belgian%20Border_Effective%20from%201%20January%202023_0.pdf","Download")</f>
        <v>Download</v>
      </c>
      <c r="G12" s="54" t="str">
        <f>HYPERLINK("http://www.jao.eu/sites/default/files/2024-08/Rules%20for%20Forward%20Capacity%20Allocation%20on%20the%20GB%20Belgian%20Border_Effective%20from%201%20January%202023_0.pdf","Download")</f>
        <v>Download</v>
      </c>
      <c r="H12" s="28"/>
      <c r="I12" s="36" t="str">
        <f>HYPERLINK("https://www.jao.eu/sites/default/files/2024-08/Rules%20for%20Day-Ahead%20Capacity%20Allocation%20on%20the%20GB%20Belgian%20Border_Effective%20from%201%20January%202023.pdf","Download")</f>
        <v>Download</v>
      </c>
      <c r="J12" s="37" t="str">
        <f>HYPERLINK("https://www.jao.eu/sites/default/files/2024-08/Rules%20for%20Intraday%20Capacity%20Allocation%20on%20the%20GB%20Belgian%20Border_Effective%20from%201%20January%202023.pdf","Download")</f>
        <v>Download</v>
      </c>
      <c r="K12" s="38"/>
    </row>
    <row r="13" spans="2:11" x14ac:dyDescent="0.2">
      <c r="B13" s="3" t="s">
        <v>18</v>
      </c>
      <c r="C13" s="43" t="s">
        <v>88</v>
      </c>
      <c r="D13" s="28"/>
      <c r="E13" s="28"/>
      <c r="F13" s="28"/>
      <c r="G13" s="43" t="s">
        <v>88</v>
      </c>
      <c r="H13" s="28"/>
      <c r="I13" s="28"/>
      <c r="J13" s="28"/>
      <c r="K13" s="35" t="str">
        <f>HYPERLINK("http://www.jao.eu/sites/default/files/2022-06/Shadow%20Allocation%20Rules%20-%20from%20CORE%20FBMC%20go-live.pdf","Download")</f>
        <v>Download</v>
      </c>
    </row>
    <row r="14" spans="2:11" x14ac:dyDescent="0.2">
      <c r="B14" s="3" t="s">
        <v>19</v>
      </c>
      <c r="C14" s="43" t="s">
        <v>88</v>
      </c>
      <c r="D14" s="28"/>
      <c r="E14" s="28"/>
      <c r="F14" s="28"/>
      <c r="G14" s="43" t="s">
        <v>88</v>
      </c>
      <c r="H14" s="28"/>
      <c r="I14" s="28"/>
      <c r="J14" s="28"/>
      <c r="K14" s="35" t="str">
        <f>HYPERLINK("http://www.jao.eu/sites/default/files/2022-06/Shadow%20Allocation%20Rules%20-%20from%20CORE%20FBMC%20go-live.pdf","Download")</f>
        <v>Download</v>
      </c>
    </row>
    <row r="15" spans="2:11" x14ac:dyDescent="0.2">
      <c r="B15" s="3" t="s">
        <v>20</v>
      </c>
      <c r="C15" s="59" t="s">
        <v>88</v>
      </c>
      <c r="D15" s="28"/>
      <c r="E15" s="28"/>
      <c r="F15" s="28"/>
      <c r="G15" s="59" t="s">
        <v>88</v>
      </c>
      <c r="H15" s="28"/>
      <c r="I15" s="39" t="str">
        <f>HYPERLINK("http://www.jao.eu/sites/default/files/2024-12/1733407329889bg-rs-dar_2025_public.pdf","Download")</f>
        <v>Download</v>
      </c>
      <c r="J15" s="28"/>
      <c r="K15" s="38"/>
    </row>
    <row r="16" spans="2:11" x14ac:dyDescent="0.2">
      <c r="B16" s="3" t="s">
        <v>21</v>
      </c>
      <c r="C16" s="55" t="str">
        <f>HYPERLINK("https://www.jao.eu/sites/default/files/2025-12/1764679703512lt_ch_auction_rules_2026.pdf","Download")</f>
        <v>Download</v>
      </c>
      <c r="D16" s="28"/>
      <c r="E16" s="28"/>
      <c r="F16" s="28"/>
      <c r="G16" s="55" t="str">
        <f>HYPERLINK("https://www.jao.eu/sites/default/files/2025-12/1764679703512lt_ch_auction_rules_2026.pdf","Download")</f>
        <v>Download</v>
      </c>
      <c r="H16" s="28"/>
      <c r="I16" s="58" t="str">
        <f>HYPERLINK("https://www.jao.eu/sites/default/files/2025-04/1744706144743dailyswb_2025_public.pdf","Download")</f>
        <v>Download</v>
      </c>
      <c r="J16" s="28"/>
      <c r="K16" s="38"/>
    </row>
    <row r="17" spans="2:11" x14ac:dyDescent="0.2">
      <c r="B17" s="3" t="s">
        <v>22</v>
      </c>
      <c r="C17" s="55" t="str">
        <f>HYPERLINK("https://www.jao.eu/sites/default/files/2025-12/1764679703512lt_ch_auction_rules_2026.pdf","Download")</f>
        <v>Download</v>
      </c>
      <c r="D17" s="28"/>
      <c r="E17" s="28"/>
      <c r="F17" s="28"/>
      <c r="G17" s="55" t="str">
        <f>HYPERLINK("https://www.jao.eu/sites/default/files/2025-12/1764679703512lt_ch_auction_rules_2026.pdf","Download")</f>
        <v>Download</v>
      </c>
      <c r="H17" s="28"/>
      <c r="I17" s="58" t="str">
        <f>HYPERLINK("https://www.jao.eu/sites/default/files/2025-04/1744706144743dailyswb_2025_public.pdf","Download")</f>
        <v>Download</v>
      </c>
      <c r="J17" s="28"/>
      <c r="K17" s="38"/>
    </row>
    <row r="18" spans="2:11" x14ac:dyDescent="0.2">
      <c r="B18" s="3" t="s">
        <v>23</v>
      </c>
      <c r="C18" s="55" t="str">
        <f>HYPERLINK("https://www.jao.eu/sites/default/files/2025-12/1764679703512lt_ch_auction_rules_2026.pdf","Download")</f>
        <v>Download</v>
      </c>
      <c r="D18" s="28"/>
      <c r="E18" s="28"/>
      <c r="F18" s="28"/>
      <c r="G18" s="55" t="str">
        <f>HYPERLINK("https://www.jao.eu/sites/default/files/2025-12/1764679703512lt_ch_auction_rules_2026.pdf","Download")</f>
        <v>Download</v>
      </c>
      <c r="H18" s="28"/>
      <c r="I18" s="58" t="str">
        <f>HYPERLINK("https://www.jao.eu/sites/default/files/2025-04/1744706144743dailyswb_2025_public.pdf","Download")</f>
        <v>Download</v>
      </c>
      <c r="J18" s="29" t="str">
        <f>HYPERLINK("https://www.jao.eu/sites/default/files/2025-04/1744705991902intraday-rules-ch-it_2025_public.pdf","Download")</f>
        <v>Download</v>
      </c>
      <c r="K18" s="38"/>
    </row>
    <row r="19" spans="2:11" x14ac:dyDescent="0.2">
      <c r="B19" s="3" t="s">
        <v>24</v>
      </c>
      <c r="C19" s="55" t="str">
        <f>HYPERLINK("https://www.jao.eu/sites/default/files/2025-12/1764679703512lt_ch_auction_rules_2026.pdf","Download")</f>
        <v>Download</v>
      </c>
      <c r="D19" s="28"/>
      <c r="E19" s="28"/>
      <c r="F19" s="28"/>
      <c r="G19" s="55" t="str">
        <f>HYPERLINK("https://www.jao.eu/sites/default/files/2025-12/1764679703512lt_ch_auction_rules_2026.pdf","Download")</f>
        <v>Download</v>
      </c>
      <c r="H19" s="28"/>
      <c r="I19" s="58" t="str">
        <f>HYPERLINK("https://www.jao.eu/sites/default/files/2025-04/1744706144743dailyswb_2025_public.pdf","Download")</f>
        <v>Download</v>
      </c>
      <c r="J19" s="28"/>
      <c r="K19" s="38"/>
    </row>
    <row r="20" spans="2:11" x14ac:dyDescent="0.2">
      <c r="B20" s="3" t="s">
        <v>25</v>
      </c>
      <c r="C20" s="43" t="s">
        <v>88</v>
      </c>
      <c r="D20" s="28"/>
      <c r="E20" s="28"/>
      <c r="F20" s="28"/>
      <c r="G20" s="43" t="s">
        <v>88</v>
      </c>
      <c r="H20" s="28"/>
      <c r="I20" s="28"/>
      <c r="J20" s="28"/>
      <c r="K20" s="28"/>
    </row>
    <row r="21" spans="2:11" x14ac:dyDescent="0.2">
      <c r="B21" s="3" t="s">
        <v>26</v>
      </c>
      <c r="C21" s="43" t="s">
        <v>88</v>
      </c>
      <c r="D21" s="28"/>
      <c r="E21" s="28"/>
      <c r="F21" s="28"/>
      <c r="G21" s="43" t="s">
        <v>88</v>
      </c>
      <c r="H21" s="28"/>
      <c r="I21" s="28"/>
      <c r="J21" s="28"/>
      <c r="K21" s="28"/>
    </row>
    <row r="22" spans="2:11" x14ac:dyDescent="0.2">
      <c r="B22" s="3" t="s">
        <v>27</v>
      </c>
      <c r="C22" s="28"/>
      <c r="D22" s="28"/>
      <c r="E22" s="28"/>
      <c r="F22" s="28"/>
      <c r="G22" s="28"/>
      <c r="H22" s="28"/>
      <c r="I22" s="28"/>
      <c r="J22" s="28"/>
      <c r="K22" s="33" t="str">
        <f>HYPERLINK("https://www.jao.eu/sites/default/files/2025-08/1754401228917shadow-allocation-rules_new.pdf","Download")</f>
        <v>Download</v>
      </c>
    </row>
    <row r="23" spans="2:11" x14ac:dyDescent="0.2">
      <c r="B23" s="3" t="s">
        <v>28</v>
      </c>
      <c r="C23" s="43" t="s">
        <v>88</v>
      </c>
      <c r="D23" s="28"/>
      <c r="E23" s="28"/>
      <c r="F23" s="28"/>
      <c r="G23" s="43" t="s">
        <v>88</v>
      </c>
      <c r="H23" s="28"/>
      <c r="I23" s="28"/>
      <c r="J23" s="28"/>
      <c r="K23" s="33" t="str">
        <f>HYPERLINK("https://www.jao.eu/sites/default/files/2025-08/1754401228917shadow-allocation-rules_new.pdf","Download")</f>
        <v>Download</v>
      </c>
    </row>
    <row r="24" spans="2:11" x14ac:dyDescent="0.2">
      <c r="B24" s="3" t="s">
        <v>29</v>
      </c>
      <c r="C24" s="43" t="s">
        <v>88</v>
      </c>
      <c r="D24" s="28"/>
      <c r="E24" s="28"/>
      <c r="F24" s="28"/>
      <c r="G24" s="43" t="s">
        <v>88</v>
      </c>
      <c r="H24" s="28"/>
      <c r="I24" s="28"/>
      <c r="J24" s="28"/>
      <c r="K24" s="33" t="str">
        <f>HYPERLINK("https://www.jao.eu/sites/default/files/2025-08/1754401228917shadow-allocation-rules_new.pdf","Download")</f>
        <v>Download</v>
      </c>
    </row>
    <row r="25" spans="2:11" x14ac:dyDescent="0.2">
      <c r="B25" s="3" t="s">
        <v>30</v>
      </c>
      <c r="C25" s="43" t="s">
        <v>88</v>
      </c>
      <c r="D25" s="28"/>
      <c r="E25" s="28"/>
      <c r="F25" s="28"/>
      <c r="G25" s="43" t="s">
        <v>88</v>
      </c>
      <c r="H25" s="28"/>
      <c r="I25" s="28"/>
      <c r="J25" s="28"/>
      <c r="K25" s="38"/>
    </row>
    <row r="26" spans="2:11" x14ac:dyDescent="0.2">
      <c r="B26" s="3" t="s">
        <v>31</v>
      </c>
      <c r="C26" s="43" t="s">
        <v>88</v>
      </c>
      <c r="D26" s="28"/>
      <c r="E26" s="28"/>
      <c r="F26" s="28"/>
      <c r="G26" s="43" t="s">
        <v>88</v>
      </c>
      <c r="H26" s="28"/>
      <c r="I26" s="28"/>
      <c r="J26" s="28"/>
      <c r="K26" s="35" t="str">
        <f>HYPERLINK("http://www.jao.eu/sites/default/files/2022-06/Shadow%20Allocation%20Rules%20-%20from%20CORE%20FBMC%20go-live.pdf","Download")</f>
        <v>Download</v>
      </c>
    </row>
    <row r="27" spans="2:11" x14ac:dyDescent="0.2">
      <c r="B27" s="3" t="s">
        <v>32</v>
      </c>
      <c r="C27" s="43" t="s">
        <v>88</v>
      </c>
      <c r="D27" s="28"/>
      <c r="E27" s="28"/>
      <c r="F27" s="28"/>
      <c r="G27" s="43" t="s">
        <v>88</v>
      </c>
      <c r="H27" s="28"/>
      <c r="I27" s="28"/>
      <c r="J27" s="28"/>
      <c r="K27" s="35" t="str">
        <f>HYPERLINK("http://www.jao.eu/sites/default/files/2022-06/Shadow%20Allocation%20Rules%20-%20from%20CORE%20FBMC%20go-live.pdf","Download")</f>
        <v>Download</v>
      </c>
    </row>
    <row r="28" spans="2:11" x14ac:dyDescent="0.2">
      <c r="B28" s="3" t="s">
        <v>33</v>
      </c>
      <c r="C28" s="43" t="s">
        <v>88</v>
      </c>
      <c r="D28" s="28"/>
      <c r="E28" s="28"/>
      <c r="F28" s="28"/>
      <c r="G28" s="43" t="s">
        <v>88</v>
      </c>
      <c r="H28" s="28"/>
      <c r="I28" s="28"/>
      <c r="J28" s="28"/>
      <c r="K28" s="33" t="str">
        <f>HYPERLINK("https://www.jao.eu/sites/default/files/2025-08/1754401228917shadow-allocation-rules_new.pdf","Download")</f>
        <v>Download</v>
      </c>
    </row>
    <row r="29" spans="2:11" x14ac:dyDescent="0.2">
      <c r="B29" s="3" t="s">
        <v>34</v>
      </c>
      <c r="C29" s="43" t="s">
        <v>88</v>
      </c>
      <c r="D29" s="28"/>
      <c r="E29" s="28"/>
      <c r="F29" s="28"/>
      <c r="G29" s="43" t="s">
        <v>88</v>
      </c>
      <c r="H29" s="28"/>
      <c r="I29" s="28"/>
      <c r="J29" s="28"/>
      <c r="K29" s="33" t="str">
        <f>HYPERLINK("https://www.jao.eu/sites/default/files/2025-08/1754401228917shadow-allocation-rules_new.pdf","Download")</f>
        <v>Download</v>
      </c>
    </row>
    <row r="30" spans="2:11" x14ac:dyDescent="0.2">
      <c r="B30" s="3" t="s">
        <v>35</v>
      </c>
      <c r="C30" s="43" t="s">
        <v>88</v>
      </c>
      <c r="D30" s="28"/>
      <c r="E30" s="28"/>
      <c r="F30" s="28"/>
      <c r="G30" s="43" t="s">
        <v>88</v>
      </c>
      <c r="H30" s="28"/>
      <c r="I30" s="28"/>
      <c r="J30" s="28"/>
      <c r="K30" s="33" t="str">
        <f>HYPERLINK("https://www.jao.eu/sites/default/files/2025-08/1754401228917shadow-allocation-rules_new.pdf","Download")</f>
        <v>Download</v>
      </c>
    </row>
    <row r="31" spans="2:11" x14ac:dyDescent="0.2">
      <c r="B31" s="3" t="s">
        <v>36</v>
      </c>
      <c r="C31" s="43" t="s">
        <v>88</v>
      </c>
      <c r="D31" s="28"/>
      <c r="E31" s="28"/>
      <c r="F31" s="28"/>
      <c r="G31" s="43" t="s">
        <v>88</v>
      </c>
      <c r="H31" s="28"/>
      <c r="I31" s="28"/>
      <c r="J31" s="28"/>
      <c r="K31" s="33" t="str">
        <f>HYPERLINK("https://www.jao.eu/sites/default/files/2025-08/1754401228917shadow-allocation-rules_new.pdf","Download")</f>
        <v>Download</v>
      </c>
    </row>
    <row r="32" spans="2:11" x14ac:dyDescent="0.2">
      <c r="B32" s="3" t="s">
        <v>37</v>
      </c>
      <c r="C32" s="43" t="s">
        <v>88</v>
      </c>
      <c r="D32" s="28"/>
      <c r="E32" s="28"/>
      <c r="F32" s="28"/>
      <c r="G32" s="43" t="s">
        <v>88</v>
      </c>
      <c r="H32" s="28"/>
      <c r="I32" s="28"/>
      <c r="J32" s="28"/>
      <c r="K32" s="35" t="str">
        <f>HYPERLINK("http://www.jao.eu/sites/default/files/2022-06/Shadow%20Allocation%20Rules%20-%20from%20CORE%20FBMC%20go-live.pdf","Download")</f>
        <v>Download</v>
      </c>
    </row>
    <row r="33" spans="2:11" x14ac:dyDescent="0.2">
      <c r="B33" s="3" t="s">
        <v>38</v>
      </c>
      <c r="C33" s="43" t="s">
        <v>88</v>
      </c>
      <c r="D33" s="28"/>
      <c r="E33" s="28"/>
      <c r="F33" s="43" t="s">
        <v>88</v>
      </c>
      <c r="G33" s="43" t="s">
        <v>88</v>
      </c>
      <c r="H33" s="28"/>
      <c r="I33" s="28"/>
      <c r="J33" s="28"/>
      <c r="K33" s="38"/>
    </row>
    <row r="34" spans="2:11" x14ac:dyDescent="0.2">
      <c r="B34" s="3" t="s">
        <v>39</v>
      </c>
      <c r="C34" s="43" t="s">
        <v>88</v>
      </c>
      <c r="D34" s="28"/>
      <c r="E34" s="28"/>
      <c r="F34" s="38"/>
      <c r="G34" s="43" t="s">
        <v>88</v>
      </c>
      <c r="H34" s="28"/>
      <c r="I34" s="28"/>
      <c r="J34" s="28"/>
      <c r="K34" s="35" t="str">
        <f>HYPERLINK("http://www.jao.eu/sites/default/files/2022-06/Shadow%20Allocation%20Rules%20-%20from%20CORE%20FBMC%20go-live.pdf","Download")</f>
        <v>Download</v>
      </c>
    </row>
    <row r="35" spans="2:11" x14ac:dyDescent="0.2">
      <c r="B35" s="3" t="s">
        <v>40</v>
      </c>
      <c r="C35" s="43" t="s">
        <v>88</v>
      </c>
      <c r="D35" s="28"/>
      <c r="E35" s="28"/>
      <c r="F35" s="43" t="s">
        <v>88</v>
      </c>
      <c r="G35" s="43" t="s">
        <v>88</v>
      </c>
      <c r="H35" s="28"/>
      <c r="I35" s="28"/>
      <c r="J35" s="28"/>
      <c r="K35" s="38"/>
    </row>
    <row r="36" spans="2:11" x14ac:dyDescent="0.2">
      <c r="B36" s="3" t="s">
        <v>41</v>
      </c>
      <c r="C36" s="43" t="s">
        <v>88</v>
      </c>
      <c r="D36" s="28"/>
      <c r="E36" s="28"/>
      <c r="F36" s="28"/>
      <c r="G36" s="43" t="s">
        <v>88</v>
      </c>
      <c r="H36" s="28"/>
      <c r="I36" s="28"/>
      <c r="J36" s="28"/>
      <c r="K36" s="35" t="str">
        <f>HYPERLINK("http://www.jao.eu/sites/default/files/2022-06/Shadow%20Allocation%20Rules%20-%20from%20CORE%20FBMC%20go-live.pdf","Download")</f>
        <v>Download</v>
      </c>
    </row>
    <row r="37" spans="2:11" x14ac:dyDescent="0.2">
      <c r="B37" s="3" t="s">
        <v>42</v>
      </c>
      <c r="C37" s="30" t="str">
        <f>HYPERLINK("https://www.jao.eu/sites/default/files/2025-06/Viking_Link_Access_Rules_LT%202024_public.pdf","Download")</f>
        <v>Download</v>
      </c>
      <c r="D37" s="28"/>
      <c r="E37" s="28"/>
      <c r="F37" s="28"/>
      <c r="G37" s="30" t="str">
        <f>HYPERLINK("https://www.jao.eu/sites/default/files/2025-06/Viking_Link_Access_Rules_LT%202024_public.pdf","Download")</f>
        <v>Download</v>
      </c>
      <c r="H37" s="28"/>
      <c r="I37" s="48" t="str">
        <f>HYPERLINK("https://www.jao.eu/sites/default/files/2025-06/Viking_Link_Access_Rules_DA%202024_public.pdf","Download")</f>
        <v>Download</v>
      </c>
      <c r="J37" s="50" t="str">
        <f>HYPERLINK("https://www.jao.eu/sites/default/files/2025-06/Viking_Link_Access_Rules_ID%202024_public.pdf","Download")</f>
        <v>Download</v>
      </c>
      <c r="K37" s="38"/>
    </row>
    <row r="38" spans="2:11" x14ac:dyDescent="0.2">
      <c r="B38" s="3" t="s">
        <v>87</v>
      </c>
      <c r="C38" s="32" t="str">
        <f>HYPERLINK("https://www.jao.eu/sites/default/files/2025-04/ElecLink%20Long-term%20Allocation%20Rules_updated%20NESO%20company%20number_0.pdf","Download")</f>
        <v>Download</v>
      </c>
      <c r="D38" s="28"/>
      <c r="E38" s="28"/>
      <c r="F38" s="28"/>
      <c r="G38" s="32" t="str">
        <f>HYPERLINK("https://www.jao.eu/sites/default/files/2025-04/ElecLink%20Long-term%20Allocation%20Rules_updated%20NESO%20company%20number_0.pdf","Download")</f>
        <v>Download</v>
      </c>
      <c r="H38" s="28"/>
      <c r="I38" s="40" t="str">
        <f>HYPERLINK("https://www.jao.eu/sites/default/files/2025-04/ElecLink%20Day-ahead%20Allocation%20Rules_updated%20NESO%20company%20number.pdf","Download")</f>
        <v>Download</v>
      </c>
      <c r="J38" s="52" t="str">
        <f>HYPERLINK("https://www.jao.eu/sites/default/files/2025-04/ElecLink%20Intraday%20Allocation%20Rules_updated%20NESO%20company%20number.pdf","Download")</f>
        <v>Download</v>
      </c>
      <c r="K38" s="38"/>
    </row>
    <row r="39" spans="2:11" x14ac:dyDescent="0.2">
      <c r="B39" s="3" t="s">
        <v>43</v>
      </c>
      <c r="C39" s="53" t="str">
        <f>HYPERLINK("http://www.jao.eu/sites/default/files/2023-06/IFA-IFA2%20LT_Access%20Rules.pdf","Download")</f>
        <v>Download</v>
      </c>
      <c r="D39" s="28"/>
      <c r="E39" s="53" t="str">
        <f t="shared" ref="E39:H40" si="0">HYPERLINK("http://www.jao.eu/sites/default/files/2023-06/IFA-IFA2%20LT_Access%20Rules.pdf","Download")</f>
        <v>Download</v>
      </c>
      <c r="F39" s="53" t="str">
        <f t="shared" si="0"/>
        <v>Download</v>
      </c>
      <c r="G39" s="53" t="str">
        <f t="shared" si="0"/>
        <v>Download</v>
      </c>
      <c r="H39" s="53" t="str">
        <f t="shared" si="0"/>
        <v>Download</v>
      </c>
      <c r="I39" s="41" t="str">
        <f>HYPERLINK("https://www.jao.eu/sites/default/files/2023-06/IFA-IFA2%20DA_Access%20Rules.pdf","Download")</f>
        <v>Download</v>
      </c>
      <c r="J39" s="42" t="str">
        <f>HYPERLINK("https://www.jao.eu/sites/default/files/2023-06/IFA-IFA2%20ID%20Access%20Rules.pdf","Download")</f>
        <v>Download</v>
      </c>
      <c r="K39" s="38"/>
    </row>
    <row r="40" spans="2:11" x14ac:dyDescent="0.2">
      <c r="B40" s="3" t="s">
        <v>44</v>
      </c>
      <c r="C40" s="53" t="str">
        <f>HYPERLINK("http://www.jao.eu/sites/default/files/2023-06/IFA-IFA2%20LT_Access%20Rules.pdf","Download")</f>
        <v>Download</v>
      </c>
      <c r="D40" s="28"/>
      <c r="E40" s="53" t="str">
        <f t="shared" si="0"/>
        <v>Download</v>
      </c>
      <c r="F40" s="53" t="str">
        <f t="shared" si="0"/>
        <v>Download</v>
      </c>
      <c r="G40" s="53" t="str">
        <f t="shared" si="0"/>
        <v>Download</v>
      </c>
      <c r="H40" s="53" t="str">
        <f t="shared" si="0"/>
        <v>Download</v>
      </c>
      <c r="I40" s="41" t="str">
        <f>HYPERLINK("https://www.jao.eu/sites/default/files/2023-06/IFA-IFA2%20DA_Access%20Rules.pdf","Download")</f>
        <v>Download</v>
      </c>
      <c r="J40" s="42" t="str">
        <f>HYPERLINK("https://www.jao.eu/sites/default/files/2023-06/IFA-IFA2%20ID%20Access%20Rules.pdf","Download")</f>
        <v>Download</v>
      </c>
      <c r="K40" s="38"/>
    </row>
    <row r="41" spans="2:11" x14ac:dyDescent="0.2">
      <c r="B41" s="3" t="s">
        <v>45</v>
      </c>
      <c r="C41" s="43" t="s">
        <v>88</v>
      </c>
      <c r="D41" s="28"/>
      <c r="E41" s="28"/>
      <c r="F41" s="28"/>
      <c r="G41" s="43" t="s">
        <v>88</v>
      </c>
      <c r="H41" s="28"/>
      <c r="I41" s="28"/>
      <c r="J41" s="28"/>
      <c r="K41" s="35" t="str">
        <f>HYPERLINK("http://www.jao.eu/sites/default/files/2022-06/Shadow%20Allocation%20Rules%20-%20from%20CORE%20FBMC%20go-live.pdf","Download")</f>
        <v>Download</v>
      </c>
    </row>
    <row r="42" spans="2:11" x14ac:dyDescent="0.2">
      <c r="B42" s="3" t="s">
        <v>46</v>
      </c>
      <c r="C42" s="43" t="s">
        <v>88</v>
      </c>
      <c r="D42" s="28"/>
      <c r="E42" s="28"/>
      <c r="F42" s="28"/>
      <c r="G42" s="43" t="s">
        <v>88</v>
      </c>
      <c r="H42" s="28"/>
      <c r="I42" s="28"/>
      <c r="J42" s="28"/>
      <c r="K42" s="33" t="str">
        <f>HYPERLINK("https://www.jao.eu/sites/default/files/2025-08/1754401228917shadow-allocation-rules_new.pdf","Download")</f>
        <v>Download</v>
      </c>
    </row>
    <row r="43" spans="2:11" x14ac:dyDescent="0.2">
      <c r="B43" s="3" t="s">
        <v>47</v>
      </c>
      <c r="C43" s="59" t="s">
        <v>88</v>
      </c>
      <c r="D43" s="28"/>
      <c r="E43" s="28"/>
      <c r="F43" s="28"/>
      <c r="G43" s="59" t="s">
        <v>88</v>
      </c>
      <c r="H43" s="28"/>
      <c r="I43" s="31" t="str">
        <f>HYPERLINK("http://www.jao.eu/sites/default/files/2024-12/1733407348626hr-rs_dar_2025_public.pdf","Download")</f>
        <v>Download</v>
      </c>
      <c r="J43" s="28"/>
      <c r="K43" s="38"/>
    </row>
    <row r="44" spans="2:11" x14ac:dyDescent="0.2">
      <c r="B44" s="3" t="s">
        <v>48</v>
      </c>
      <c r="C44" s="43" t="s">
        <v>88</v>
      </c>
      <c r="D44" s="28"/>
      <c r="E44" s="28"/>
      <c r="F44" s="28"/>
      <c r="G44" s="43" t="s">
        <v>88</v>
      </c>
      <c r="H44" s="28"/>
      <c r="I44" s="28"/>
      <c r="J44" s="28"/>
      <c r="K44" s="33" t="str">
        <f>HYPERLINK("https://www.jao.eu/sites/default/files/2025-08/1754401228917shadow-allocation-rules_new.pdf","Download")</f>
        <v>Download</v>
      </c>
    </row>
    <row r="45" spans="2:11" x14ac:dyDescent="0.2">
      <c r="B45" s="3" t="s">
        <v>49</v>
      </c>
      <c r="C45" s="43" t="s">
        <v>88</v>
      </c>
      <c r="D45" s="28"/>
      <c r="E45" s="28"/>
      <c r="F45" s="28"/>
      <c r="G45" s="43" t="s">
        <v>88</v>
      </c>
      <c r="H45" s="28"/>
      <c r="I45" s="28"/>
      <c r="J45" s="28"/>
      <c r="K45" s="33" t="str">
        <f>HYPERLINK("https://www.jao.eu/sites/default/files/2025-08/1754401228917shadow-allocation-rules_new.pdf","Download")</f>
        <v>Download</v>
      </c>
    </row>
    <row r="46" spans="2:11" x14ac:dyDescent="0.2">
      <c r="B46" s="3" t="s">
        <v>50</v>
      </c>
      <c r="C46" s="43" t="s">
        <v>88</v>
      </c>
      <c r="D46" s="28"/>
      <c r="E46" s="28"/>
      <c r="F46" s="28"/>
      <c r="G46" s="43" t="s">
        <v>88</v>
      </c>
      <c r="H46" s="28"/>
      <c r="I46" s="28"/>
      <c r="J46" s="28"/>
      <c r="K46" s="33" t="str">
        <f>HYPERLINK("https://www.jao.eu/sites/default/files/2025-08/1754401228917shadow-allocation-rules_new.pdf","Download")</f>
        <v>Download</v>
      </c>
    </row>
    <row r="47" spans="2:11" x14ac:dyDescent="0.2">
      <c r="B47" s="3" t="s">
        <v>51</v>
      </c>
      <c r="C47" s="59" t="s">
        <v>88</v>
      </c>
      <c r="D47" s="28"/>
      <c r="E47" s="28"/>
      <c r="F47" s="28"/>
      <c r="G47" s="59" t="s">
        <v>88</v>
      </c>
      <c r="H47" s="28"/>
      <c r="I47" s="44" t="str">
        <f>HYPERLINK("http://www.jao.eu/sites/default/files/2024-12/1733407006708hu-rs_dar_2025_public.pdf","Download")</f>
        <v>Download</v>
      </c>
      <c r="J47" s="28"/>
      <c r="K47" s="28"/>
    </row>
    <row r="48" spans="2:11" x14ac:dyDescent="0.2">
      <c r="B48" s="3" t="s">
        <v>52</v>
      </c>
      <c r="C48" s="43" t="s">
        <v>88</v>
      </c>
      <c r="D48" s="28"/>
      <c r="E48" s="28"/>
      <c r="F48" s="28"/>
      <c r="G48" s="43" t="s">
        <v>88</v>
      </c>
      <c r="H48" s="28"/>
      <c r="I48" s="28"/>
      <c r="J48" s="28"/>
      <c r="K48" s="33" t="str">
        <f>HYPERLINK("https://www.jao.eu/sites/default/files/2025-08/1754401228917shadow-allocation-rules_new.pdf","Download")</f>
        <v>Download</v>
      </c>
    </row>
    <row r="49" spans="2:11" x14ac:dyDescent="0.2">
      <c r="B49" s="3" t="s">
        <v>53</v>
      </c>
      <c r="C49" s="28"/>
      <c r="D49" s="28"/>
      <c r="E49" s="28"/>
      <c r="F49" s="28"/>
      <c r="G49" s="28"/>
      <c r="H49" s="28"/>
      <c r="I49" s="28"/>
      <c r="J49" s="28"/>
      <c r="K49" s="35" t="str">
        <f>HYPERLINK("http://www.jao.eu/sites/default/files/2022-06/Shadow%20Allocation%20Rules%20-%20from%20CORE%20FBMC%20go-live.pdf","Download")</f>
        <v>Download</v>
      </c>
    </row>
    <row r="50" spans="2:11" x14ac:dyDescent="0.2">
      <c r="B50" s="3" t="s">
        <v>54</v>
      </c>
      <c r="C50" s="28"/>
      <c r="D50" s="28"/>
      <c r="E50" s="28"/>
      <c r="F50" s="28"/>
      <c r="G50" s="28"/>
      <c r="H50" s="28"/>
      <c r="I50" s="28"/>
      <c r="J50" s="28"/>
      <c r="K50" s="35" t="str">
        <f>HYPERLINK("http://www.jao.eu/sites/default/files/2022-06/Shadow%20Allocation%20Rules%20-%20from%20CORE%20FBMC%20go-live.pdf","Download")</f>
        <v>Download</v>
      </c>
    </row>
    <row r="51" spans="2:11" x14ac:dyDescent="0.2">
      <c r="B51" s="3" t="s">
        <v>55</v>
      </c>
      <c r="C51" s="43" t="s">
        <v>88</v>
      </c>
      <c r="D51" s="38"/>
      <c r="E51" s="38"/>
      <c r="F51" s="38"/>
      <c r="G51" s="43" t="s">
        <v>88</v>
      </c>
      <c r="H51" s="28"/>
      <c r="I51" s="28"/>
      <c r="J51" s="28"/>
      <c r="K51" s="33" t="str">
        <f>HYPERLINK("https://www.jao.eu/sites/default/files/2025-08/1754401228917shadow-allocation-rules_new.pdf","Download")</f>
        <v>Download</v>
      </c>
    </row>
    <row r="52" spans="2:11" x14ac:dyDescent="0.2">
      <c r="B52" s="3" t="s">
        <v>56</v>
      </c>
      <c r="C52" s="43" t="s">
        <v>88</v>
      </c>
      <c r="D52" s="38"/>
      <c r="E52" s="38"/>
      <c r="F52" s="38"/>
      <c r="G52" s="43" t="s">
        <v>88</v>
      </c>
      <c r="H52" s="28"/>
      <c r="I52" s="28"/>
      <c r="J52" s="28"/>
      <c r="K52" s="35" t="str">
        <f>HYPERLINK("http://www.jao.eu/sites/default/files/2022-06/Shadow%20Allocation%20Rules%20-%20from%20CORE%20FBMC%20go-live.pdf","Download")</f>
        <v>Download</v>
      </c>
    </row>
    <row r="53" spans="2:11" x14ac:dyDescent="0.2">
      <c r="B53" s="4" t="s">
        <v>57</v>
      </c>
      <c r="C53" s="43" t="s">
        <v>88</v>
      </c>
      <c r="D53" s="38"/>
      <c r="E53" s="38"/>
      <c r="F53" s="38"/>
      <c r="G53" s="43" t="s">
        <v>88</v>
      </c>
      <c r="H53" s="28"/>
      <c r="I53" s="28"/>
      <c r="J53" s="28"/>
      <c r="K53" s="33" t="str">
        <f>HYPERLINK("https://www.jao.eu/sites/default/files/2025-08/1754401228917shadow-allocation-rules_new.pdf","Download")</f>
        <v>Download</v>
      </c>
    </row>
    <row r="54" spans="2:11" x14ac:dyDescent="0.2">
      <c r="B54" s="5" t="s">
        <v>58</v>
      </c>
      <c r="C54" s="43" t="s">
        <v>88</v>
      </c>
      <c r="D54" s="38"/>
      <c r="E54" s="38"/>
      <c r="F54" s="38"/>
      <c r="G54" s="43" t="s">
        <v>88</v>
      </c>
      <c r="H54" s="28"/>
      <c r="I54" s="28"/>
      <c r="J54" s="28"/>
      <c r="K54" s="45"/>
    </row>
    <row r="55" spans="2:11" x14ac:dyDescent="0.2">
      <c r="B55" s="3" t="s">
        <v>59</v>
      </c>
      <c r="C55" s="28"/>
      <c r="D55" s="28"/>
      <c r="E55" s="28"/>
      <c r="F55" s="28"/>
      <c r="G55" s="28"/>
      <c r="H55" s="28"/>
      <c r="I55" s="46" t="str">
        <f>HYPERLINK("https://www.jao.eu/sites/default/files/2025-12/1764596705204ukraine-dar_nra_approved_with-amended-annex-3_from-01.01.2026.pdf","Download")</f>
        <v>Download</v>
      </c>
      <c r="J55" s="28"/>
      <c r="K55" s="38"/>
    </row>
    <row r="56" spans="2:11" x14ac:dyDescent="0.2">
      <c r="B56" s="3" t="s">
        <v>60</v>
      </c>
      <c r="C56" s="28"/>
      <c r="D56" s="28"/>
      <c r="E56" s="28"/>
      <c r="F56" s="28"/>
      <c r="G56" s="59" t="s">
        <v>88</v>
      </c>
      <c r="H56" s="28"/>
      <c r="I56" s="46" t="str">
        <f>HYPERLINK("https://www.jao.eu/sites/default/files/2025-12/1764596705204ukraine-dar_nra_approved_with-amended-annex-3_from-01.01.2026.pdf","Download")</f>
        <v>Download</v>
      </c>
      <c r="J56" s="28"/>
      <c r="K56" s="38"/>
    </row>
    <row r="57" spans="2:11" x14ac:dyDescent="0.2">
      <c r="B57" s="3" t="s">
        <v>61</v>
      </c>
      <c r="C57" s="28"/>
      <c r="D57" s="28"/>
      <c r="E57" s="28"/>
      <c r="F57" s="28"/>
      <c r="G57" s="59" t="s">
        <v>88</v>
      </c>
      <c r="H57" s="28"/>
      <c r="I57" s="46" t="str">
        <f>HYPERLINK("https://www.jao.eu/sites/default/files/2025-12/1764596705204ukraine-dar_nra_approved_with-amended-annex-3_from-01.01.2026.pdf","Download")</f>
        <v>Download</v>
      </c>
      <c r="J57" s="28"/>
      <c r="K57" s="38"/>
    </row>
    <row r="58" spans="2:11" x14ac:dyDescent="0.2">
      <c r="B58" s="3" t="s">
        <v>90</v>
      </c>
      <c r="C58" s="59" t="s">
        <v>88</v>
      </c>
      <c r="D58" s="28"/>
      <c r="E58" s="28"/>
      <c r="F58" s="28"/>
      <c r="G58" s="59" t="s">
        <v>88</v>
      </c>
      <c r="H58" s="28"/>
      <c r="I58" s="28"/>
      <c r="J58" s="28"/>
      <c r="K58" s="28"/>
    </row>
    <row r="59" spans="2:11" x14ac:dyDescent="0.2">
      <c r="B59" s="3" t="s">
        <v>92</v>
      </c>
      <c r="C59" s="59" t="s">
        <v>88</v>
      </c>
      <c r="D59" s="28"/>
      <c r="E59" s="60"/>
      <c r="F59" s="28"/>
      <c r="G59" s="59" t="s">
        <v>88</v>
      </c>
      <c r="H59" s="28"/>
      <c r="I59" s="62" t="s">
        <v>88</v>
      </c>
      <c r="J59" s="28"/>
      <c r="K59" s="28"/>
    </row>
    <row r="60" spans="2:11" x14ac:dyDescent="0.2">
      <c r="B60" s="3" t="s">
        <v>93</v>
      </c>
      <c r="C60" s="59" t="s">
        <v>88</v>
      </c>
      <c r="D60" s="28"/>
      <c r="E60" s="28"/>
      <c r="F60" s="28"/>
      <c r="G60" s="59" t="s">
        <v>88</v>
      </c>
      <c r="H60" s="28"/>
      <c r="I60" s="62" t="s">
        <v>88</v>
      </c>
      <c r="J60" s="28"/>
      <c r="K60" s="28"/>
    </row>
    <row r="61" spans="2:11" x14ac:dyDescent="0.2">
      <c r="B61" s="3" t="s">
        <v>94</v>
      </c>
      <c r="C61" s="59" t="s">
        <v>88</v>
      </c>
      <c r="D61" s="28"/>
      <c r="E61" s="28"/>
      <c r="F61" s="28"/>
      <c r="G61" s="59" t="s">
        <v>88</v>
      </c>
      <c r="H61" s="28"/>
      <c r="I61" s="62" t="s">
        <v>88</v>
      </c>
      <c r="J61" s="28"/>
      <c r="K61" s="28"/>
    </row>
    <row r="62" spans="2:11" x14ac:dyDescent="0.2">
      <c r="B62" s="3" t="s">
        <v>95</v>
      </c>
      <c r="C62" s="59" t="s">
        <v>88</v>
      </c>
      <c r="D62" s="28"/>
      <c r="E62" s="28"/>
      <c r="F62" s="28"/>
      <c r="G62" s="59" t="s">
        <v>88</v>
      </c>
      <c r="H62" s="28"/>
      <c r="I62" s="64" t="s">
        <v>88</v>
      </c>
      <c r="J62" s="28"/>
      <c r="K62" s="28"/>
    </row>
    <row r="63" spans="2:11" x14ac:dyDescent="0.2">
      <c r="B63" s="3" t="s">
        <v>96</v>
      </c>
      <c r="C63" s="28"/>
      <c r="D63" s="28"/>
      <c r="E63" s="28"/>
      <c r="F63" s="28"/>
      <c r="G63" s="59" t="s">
        <v>88</v>
      </c>
      <c r="H63" s="28"/>
      <c r="I63" s="28"/>
      <c r="J63" s="28"/>
      <c r="K63" s="28"/>
    </row>
    <row r="65" spans="2:12" ht="16" x14ac:dyDescent="0.2">
      <c r="B65" s="6" t="s">
        <v>62</v>
      </c>
      <c r="C65" s="69" t="s">
        <v>63</v>
      </c>
      <c r="D65" s="69"/>
      <c r="E65" s="69"/>
      <c r="F65" s="69"/>
      <c r="G65" s="69"/>
      <c r="H65" s="69"/>
      <c r="I65" s="69"/>
      <c r="J65" s="69"/>
      <c r="K65" s="69"/>
      <c r="L65" s="7" t="s">
        <v>64</v>
      </c>
    </row>
    <row r="66" spans="2:12" x14ac:dyDescent="0.2">
      <c r="B66" s="8"/>
      <c r="C66" s="70" t="s">
        <v>89</v>
      </c>
      <c r="D66" s="70"/>
      <c r="E66" s="70"/>
      <c r="F66" s="70"/>
      <c r="G66" s="70"/>
      <c r="H66" s="70"/>
      <c r="I66" s="70"/>
      <c r="J66" s="70"/>
      <c r="K66" s="70"/>
      <c r="L66" s="9" t="s">
        <v>65</v>
      </c>
    </row>
    <row r="67" spans="2:12" x14ac:dyDescent="0.2">
      <c r="B67" s="56"/>
      <c r="C67" s="70" t="s">
        <v>91</v>
      </c>
      <c r="D67" s="70"/>
      <c r="E67" s="70"/>
      <c r="F67" s="70"/>
      <c r="G67" s="70"/>
      <c r="H67" s="70"/>
      <c r="I67" s="70"/>
      <c r="J67" s="70"/>
      <c r="K67" s="70"/>
      <c r="L67" s="9" t="s">
        <v>65</v>
      </c>
    </row>
    <row r="68" spans="2:12" x14ac:dyDescent="0.2">
      <c r="B68" s="10"/>
      <c r="C68" s="70" t="s">
        <v>66</v>
      </c>
      <c r="D68" s="70"/>
      <c r="E68" s="70"/>
      <c r="F68" s="70"/>
      <c r="G68" s="70"/>
      <c r="H68" s="71"/>
      <c r="I68" s="71"/>
      <c r="J68" s="71"/>
      <c r="K68" s="71"/>
      <c r="L68" s="9" t="s">
        <v>65</v>
      </c>
    </row>
    <row r="69" spans="2:12" x14ac:dyDescent="0.2">
      <c r="B69" s="11"/>
      <c r="C69" s="65" t="s">
        <v>82</v>
      </c>
      <c r="D69" s="66"/>
      <c r="E69" s="66"/>
      <c r="F69" s="66"/>
      <c r="G69" s="66"/>
      <c r="H69" s="66"/>
      <c r="I69" s="66"/>
      <c r="J69" s="66"/>
      <c r="K69" s="67"/>
      <c r="L69" s="12" t="s">
        <v>65</v>
      </c>
    </row>
    <row r="70" spans="2:12" x14ac:dyDescent="0.2">
      <c r="B70" s="13"/>
      <c r="C70" s="70" t="s">
        <v>67</v>
      </c>
      <c r="D70" s="70"/>
      <c r="E70" s="70"/>
      <c r="F70" s="70"/>
      <c r="G70" s="70"/>
      <c r="H70" s="72"/>
      <c r="I70" s="72"/>
      <c r="J70" s="72"/>
      <c r="K70" s="72"/>
      <c r="L70" s="9" t="s">
        <v>65</v>
      </c>
    </row>
    <row r="71" spans="2:12" x14ac:dyDescent="0.2">
      <c r="B71" s="14"/>
      <c r="C71" s="70" t="s">
        <v>83</v>
      </c>
      <c r="D71" s="70"/>
      <c r="E71" s="70"/>
      <c r="F71" s="70"/>
      <c r="G71" s="70"/>
      <c r="H71" s="70"/>
      <c r="I71" s="70"/>
      <c r="J71" s="70"/>
      <c r="K71" s="70"/>
      <c r="L71" s="9" t="s">
        <v>65</v>
      </c>
    </row>
    <row r="72" spans="2:12" x14ac:dyDescent="0.2">
      <c r="B72" s="15"/>
      <c r="C72" s="70" t="s">
        <v>68</v>
      </c>
      <c r="D72" s="70"/>
      <c r="E72" s="70"/>
      <c r="F72" s="70"/>
      <c r="G72" s="70"/>
      <c r="H72" s="70"/>
      <c r="I72" s="70"/>
      <c r="J72" s="70"/>
      <c r="K72" s="70"/>
      <c r="L72" s="9" t="s">
        <v>65</v>
      </c>
    </row>
    <row r="73" spans="2:12" x14ac:dyDescent="0.2">
      <c r="B73" s="16"/>
      <c r="C73" s="70" t="s">
        <v>86</v>
      </c>
      <c r="D73" s="70"/>
      <c r="E73" s="70"/>
      <c r="F73" s="70"/>
      <c r="G73" s="70"/>
      <c r="H73" s="70"/>
      <c r="I73" s="70"/>
      <c r="J73" s="70"/>
      <c r="K73" s="70"/>
      <c r="L73" s="9" t="s">
        <v>69</v>
      </c>
    </row>
    <row r="74" spans="2:12" x14ac:dyDescent="0.2">
      <c r="B74" s="17"/>
      <c r="C74" s="65" t="s">
        <v>70</v>
      </c>
      <c r="D74" s="66"/>
      <c r="E74" s="66"/>
      <c r="F74" s="66"/>
      <c r="G74" s="66"/>
      <c r="H74" s="66"/>
      <c r="I74" s="66"/>
      <c r="J74" s="66"/>
      <c r="K74" s="67"/>
      <c r="L74" s="9" t="s">
        <v>69</v>
      </c>
    </row>
    <row r="75" spans="2:12" x14ac:dyDescent="0.2">
      <c r="B75" s="18"/>
      <c r="C75" s="65" t="s">
        <v>71</v>
      </c>
      <c r="D75" s="66"/>
      <c r="E75" s="66"/>
      <c r="F75" s="66"/>
      <c r="G75" s="66"/>
      <c r="H75" s="66"/>
      <c r="I75" s="66"/>
      <c r="J75" s="66"/>
      <c r="K75" s="67"/>
      <c r="L75" s="9" t="s">
        <v>69</v>
      </c>
    </row>
    <row r="76" spans="2:12" x14ac:dyDescent="0.2">
      <c r="B76" s="19"/>
      <c r="C76" s="65" t="s">
        <v>72</v>
      </c>
      <c r="D76" s="66"/>
      <c r="E76" s="66"/>
      <c r="F76" s="66"/>
      <c r="G76" s="66"/>
      <c r="H76" s="66"/>
      <c r="I76" s="66"/>
      <c r="J76" s="66"/>
      <c r="K76" s="67"/>
      <c r="L76" s="9" t="s">
        <v>69</v>
      </c>
    </row>
    <row r="77" spans="2:12" x14ac:dyDescent="0.2">
      <c r="B77" s="20"/>
      <c r="C77" s="65" t="s">
        <v>73</v>
      </c>
      <c r="D77" s="66"/>
      <c r="E77" s="66"/>
      <c r="F77" s="66"/>
      <c r="G77" s="66"/>
      <c r="H77" s="66"/>
      <c r="I77" s="66"/>
      <c r="J77" s="66"/>
      <c r="K77" s="67"/>
      <c r="L77" s="9" t="s">
        <v>69</v>
      </c>
    </row>
    <row r="78" spans="2:12" x14ac:dyDescent="0.2">
      <c r="B78" s="21"/>
      <c r="C78" s="65" t="s">
        <v>74</v>
      </c>
      <c r="D78" s="66"/>
      <c r="E78" s="66"/>
      <c r="F78" s="66"/>
      <c r="G78" s="66"/>
      <c r="H78" s="66"/>
      <c r="I78" s="66"/>
      <c r="J78" s="66"/>
      <c r="K78" s="67"/>
      <c r="L78" s="9" t="s">
        <v>69</v>
      </c>
    </row>
    <row r="79" spans="2:12" x14ac:dyDescent="0.2">
      <c r="B79" s="22"/>
      <c r="C79" s="65" t="s">
        <v>84</v>
      </c>
      <c r="D79" s="66"/>
      <c r="E79" s="66"/>
      <c r="F79" s="66"/>
      <c r="G79" s="66"/>
      <c r="H79" s="66"/>
      <c r="I79" s="66"/>
      <c r="J79" s="66"/>
      <c r="K79" s="67"/>
      <c r="L79" s="9" t="s">
        <v>69</v>
      </c>
    </row>
    <row r="80" spans="2:12" x14ac:dyDescent="0.2">
      <c r="B80" s="23"/>
      <c r="C80" s="65" t="s">
        <v>75</v>
      </c>
      <c r="D80" s="66"/>
      <c r="E80" s="66"/>
      <c r="F80" s="66"/>
      <c r="G80" s="66"/>
      <c r="H80" s="66"/>
      <c r="I80" s="66"/>
      <c r="J80" s="66"/>
      <c r="K80" s="67"/>
      <c r="L80" s="9" t="s">
        <v>69</v>
      </c>
    </row>
    <row r="81" spans="2:12" x14ac:dyDescent="0.2">
      <c r="B81" s="47"/>
      <c r="C81" s="65" t="s">
        <v>76</v>
      </c>
      <c r="D81" s="66"/>
      <c r="E81" s="66"/>
      <c r="F81" s="66"/>
      <c r="G81" s="66"/>
      <c r="H81" s="66"/>
      <c r="I81" s="66"/>
      <c r="J81" s="66"/>
      <c r="K81" s="67"/>
      <c r="L81" s="9" t="s">
        <v>69</v>
      </c>
    </row>
    <row r="82" spans="2:12" x14ac:dyDescent="0.2">
      <c r="B82" s="61"/>
      <c r="C82" s="65" t="s">
        <v>97</v>
      </c>
      <c r="D82" s="66"/>
      <c r="E82" s="66"/>
      <c r="F82" s="66"/>
      <c r="G82" s="66"/>
      <c r="H82" s="66"/>
      <c r="I82" s="66"/>
      <c r="J82" s="66"/>
      <c r="K82" s="67"/>
      <c r="L82" s="9" t="s">
        <v>69</v>
      </c>
    </row>
    <row r="83" spans="2:12" x14ac:dyDescent="0.2">
      <c r="B83" s="63"/>
      <c r="C83" s="65" t="s">
        <v>98</v>
      </c>
      <c r="D83" s="66"/>
      <c r="E83" s="66"/>
      <c r="F83" s="66"/>
      <c r="G83" s="66"/>
      <c r="H83" s="66"/>
      <c r="I83" s="66"/>
      <c r="J83" s="66"/>
      <c r="K83" s="67"/>
      <c r="L83" s="9" t="s">
        <v>69</v>
      </c>
    </row>
    <row r="84" spans="2:12" x14ac:dyDescent="0.2">
      <c r="B84" s="57"/>
      <c r="C84" s="65" t="s">
        <v>77</v>
      </c>
      <c r="D84" s="66"/>
      <c r="E84" s="66"/>
      <c r="F84" s="66"/>
      <c r="G84" s="66"/>
      <c r="H84" s="66"/>
      <c r="I84" s="66"/>
      <c r="J84" s="66"/>
      <c r="K84" s="67"/>
      <c r="L84" s="9" t="s">
        <v>69</v>
      </c>
    </row>
    <row r="85" spans="2:12" x14ac:dyDescent="0.2">
      <c r="B85" s="24"/>
      <c r="C85" s="65" t="s">
        <v>78</v>
      </c>
      <c r="D85" s="66"/>
      <c r="E85" s="66"/>
      <c r="F85" s="66"/>
      <c r="G85" s="66"/>
      <c r="H85" s="66"/>
      <c r="I85" s="66"/>
      <c r="J85" s="66"/>
      <c r="K85" s="67"/>
      <c r="L85" s="9" t="s">
        <v>69</v>
      </c>
    </row>
    <row r="86" spans="2:12" x14ac:dyDescent="0.2">
      <c r="B86" s="25"/>
      <c r="C86" s="65" t="s">
        <v>85</v>
      </c>
      <c r="D86" s="66"/>
      <c r="E86" s="66"/>
      <c r="F86" s="66"/>
      <c r="G86" s="66"/>
      <c r="H86" s="66"/>
      <c r="I86" s="66"/>
      <c r="J86" s="66"/>
      <c r="K86" s="67"/>
      <c r="L86" s="9" t="s">
        <v>69</v>
      </c>
    </row>
    <row r="87" spans="2:12" x14ac:dyDescent="0.2">
      <c r="B87" s="51"/>
      <c r="C87" s="65" t="s">
        <v>79</v>
      </c>
      <c r="D87" s="66"/>
      <c r="E87" s="66"/>
      <c r="F87" s="66"/>
      <c r="G87" s="66"/>
      <c r="H87" s="66"/>
      <c r="I87" s="66"/>
      <c r="J87" s="66"/>
      <c r="K87" s="67"/>
      <c r="L87" s="9" t="s">
        <v>69</v>
      </c>
    </row>
    <row r="88" spans="2:12" x14ac:dyDescent="0.2">
      <c r="B88" s="49"/>
      <c r="C88" s="65" t="s">
        <v>80</v>
      </c>
      <c r="D88" s="66"/>
      <c r="E88" s="66"/>
      <c r="F88" s="66"/>
      <c r="G88" s="66"/>
      <c r="H88" s="66"/>
      <c r="I88" s="66"/>
      <c r="J88" s="66"/>
      <c r="K88" s="67"/>
      <c r="L88" s="9" t="s">
        <v>69</v>
      </c>
    </row>
    <row r="89" spans="2:12" x14ac:dyDescent="0.2">
      <c r="B89" s="26"/>
      <c r="C89" s="73" t="s">
        <v>99</v>
      </c>
      <c r="D89" s="74"/>
      <c r="E89" s="74"/>
      <c r="F89" s="74"/>
      <c r="G89" s="74"/>
      <c r="H89" s="74"/>
      <c r="I89" s="74"/>
      <c r="J89" s="74"/>
      <c r="K89" s="74"/>
      <c r="L89" s="9" t="s">
        <v>10</v>
      </c>
    </row>
    <row r="90" spans="2:12" x14ac:dyDescent="0.2">
      <c r="B90" s="27"/>
      <c r="C90" s="73" t="s">
        <v>81</v>
      </c>
      <c r="D90" s="74"/>
      <c r="E90" s="74"/>
      <c r="F90" s="74"/>
      <c r="G90" s="74"/>
      <c r="H90" s="74"/>
      <c r="I90" s="74"/>
      <c r="J90" s="74"/>
      <c r="K90" s="74"/>
      <c r="L90" s="9" t="s">
        <v>10</v>
      </c>
    </row>
  </sheetData>
  <mergeCells count="27">
    <mergeCell ref="C90:K90"/>
    <mergeCell ref="C69:K69"/>
    <mergeCell ref="C76:K76"/>
    <mergeCell ref="C77:K77"/>
    <mergeCell ref="C81:K81"/>
    <mergeCell ref="C88:K88"/>
    <mergeCell ref="C80:K80"/>
    <mergeCell ref="C84:K84"/>
    <mergeCell ref="C85:K85"/>
    <mergeCell ref="C86:K86"/>
    <mergeCell ref="C87:K87"/>
    <mergeCell ref="C89:K89"/>
    <mergeCell ref="C72:K72"/>
    <mergeCell ref="C73:K73"/>
    <mergeCell ref="C74:K74"/>
    <mergeCell ref="C75:K75"/>
    <mergeCell ref="C82:K82"/>
    <mergeCell ref="C83:K83"/>
    <mergeCell ref="C78:K78"/>
    <mergeCell ref="C79:K79"/>
    <mergeCell ref="B2:K2"/>
    <mergeCell ref="C65:K65"/>
    <mergeCell ref="C66:K66"/>
    <mergeCell ref="C68:K68"/>
    <mergeCell ref="C70:K70"/>
    <mergeCell ref="C71:K71"/>
    <mergeCell ref="C67:K67"/>
  </mergeCells>
  <hyperlinks>
    <hyperlink ref="C6" r:id="rId1" xr:uid="{8CE79B50-D69D-4BE1-BADE-708FE2781C15}"/>
    <hyperlink ref="C43" r:id="rId2" xr:uid="{6372C685-355C-4E9A-950D-48F0A3C3544C}"/>
    <hyperlink ref="I62" r:id="rId3" xr:uid="{32B5849B-3A37-064F-B20A-BD0E1CCB1140}"/>
    <hyperlink ref="C47" r:id="rId4" xr:uid="{1D591D09-54A3-7141-929A-289CEF5B6AA8}"/>
    <hyperlink ref="C58" r:id="rId5" xr:uid="{996FCB4C-7FCD-9F4C-B8A6-72538262A244}"/>
    <hyperlink ref="C59" r:id="rId6" xr:uid="{62395AB2-CF7E-504A-869D-34814431E08B}"/>
    <hyperlink ref="C60" r:id="rId7" xr:uid="{D4388979-C8EA-E64E-9EB9-099CB3E60260}"/>
    <hyperlink ref="C61" r:id="rId8" xr:uid="{BEC00A45-C235-C548-8C85-E441086D4811}"/>
    <hyperlink ref="C62" r:id="rId9" xr:uid="{4B7C9223-FB0D-D147-ADB3-72588B67A373}"/>
    <hyperlink ref="G63" r:id="rId10" xr:uid="{B6834448-1FF1-BD47-9DC4-F29E60DC5CBA}"/>
    <hyperlink ref="G62" r:id="rId11" xr:uid="{5EE83B4E-7EAF-634C-8FEC-83E0F1729A9A}"/>
    <hyperlink ref="G61" r:id="rId12" xr:uid="{2AD2CE12-DA93-1045-AC55-72788C1AB06B}"/>
    <hyperlink ref="G60" r:id="rId13" xr:uid="{08ABF051-9A77-6745-9333-7EE2F7B6E14D}"/>
    <hyperlink ref="G59" r:id="rId14" xr:uid="{792888F4-7E10-BB43-818B-D05C118CBC3E}"/>
    <hyperlink ref="G58" r:id="rId15" xr:uid="{48D38C49-349F-FF4F-B352-ED78A692C896}"/>
    <hyperlink ref="G57" r:id="rId16" xr:uid="{B30DB4F5-A1C6-744E-A3EA-2486ED86FC3A}"/>
    <hyperlink ref="G56" r:id="rId17" xr:uid="{53EE590B-AB84-CA4F-A534-DC1EEF64A8C9}"/>
    <hyperlink ref="G47" r:id="rId18" xr:uid="{576161C2-792F-3C47-AFFA-7B63D20D43EF}"/>
    <hyperlink ref="G43" r:id="rId19" xr:uid="{9ADE8D56-1F71-FA4F-BBF9-DD6BEC0B85BB}"/>
    <hyperlink ref="C15" r:id="rId20" xr:uid="{3C9F3E7A-EAE5-3E4D-B50C-B94BEEB9A157}"/>
    <hyperlink ref="G15" r:id="rId21" xr:uid="{6A7BF998-D1C5-FC44-B40B-1F8FC97D30EB}"/>
    <hyperlink ref="C7:C11" r:id="rId22" display="Download" xr:uid="{A247EB96-EBAE-2A4C-97C6-1665834F06E1}"/>
    <hyperlink ref="G6" r:id="rId23" xr:uid="{476BEC95-F671-1C49-AA4D-4E198C10EF11}"/>
    <hyperlink ref="G7" r:id="rId24" xr:uid="{50A510A4-6566-7E43-AEC2-EC5FD4CBFE93}"/>
    <hyperlink ref="G8" r:id="rId25" xr:uid="{54AC8464-DBBC-3943-88CC-AF63A14766C0}"/>
    <hyperlink ref="G9" r:id="rId26" xr:uid="{D9C9870D-B66E-244B-8D1D-6E2759BAAAFF}"/>
    <hyperlink ref="G10" r:id="rId27" xr:uid="{AC8D0324-EA7E-B54C-83B2-03276CEFDEC7}"/>
    <hyperlink ref="G11" r:id="rId28" xr:uid="{B63BBA5F-C649-1146-A997-743D0E7D38EE}"/>
    <hyperlink ref="C13" r:id="rId29" xr:uid="{5DF9EFF3-D8AA-8E4C-BE80-E0457898B359}"/>
    <hyperlink ref="C14" r:id="rId30" xr:uid="{88C40DB2-CFE5-3A48-ACD7-7FA69668292A}"/>
    <hyperlink ref="G13" r:id="rId31" xr:uid="{FDD41B4D-1362-E741-9138-914AC080901E}"/>
    <hyperlink ref="G14" r:id="rId32" xr:uid="{0EACDFF9-A5E2-FC48-936F-422546515B51}"/>
    <hyperlink ref="C20" r:id="rId33" xr:uid="{F11C0227-5BDB-2F40-864C-0FF6BE99FDC5}"/>
    <hyperlink ref="C21" r:id="rId34" xr:uid="{B7EFD459-0CAC-E045-B897-E05EBD5CB668}"/>
    <hyperlink ref="C23" r:id="rId35" xr:uid="{9919BC42-02C7-434F-B683-C3B9CF29A56B}"/>
    <hyperlink ref="C24:C36" r:id="rId36" display="Download" xr:uid="{AC5DB1DB-F629-D44C-BF3A-F18D0FD210F8}"/>
    <hyperlink ref="C41" r:id="rId37" xr:uid="{6EF661E0-DD01-5245-8E1E-E1F73F2BCD21}"/>
    <hyperlink ref="C42" r:id="rId38" xr:uid="{6A1F4159-2C47-544C-AC42-E4806EECF93B}"/>
    <hyperlink ref="C44" r:id="rId39" xr:uid="{69E9F894-86B6-4A48-841F-212204215335}"/>
    <hyperlink ref="C45" r:id="rId40" xr:uid="{3E3D4B0C-9AE4-2043-9022-B30F9CFDF6CB}"/>
    <hyperlink ref="C46" r:id="rId41" xr:uid="{B7E744B0-AB00-4D4C-9C1F-3C56D9198B2C}"/>
    <hyperlink ref="C48" r:id="rId42" xr:uid="{49BEDC38-5358-8F4A-9581-90EA58DA1BFF}"/>
    <hyperlink ref="C51" r:id="rId43" xr:uid="{57978D52-B568-064E-A077-8CB37519F08F}"/>
    <hyperlink ref="C52" r:id="rId44" xr:uid="{6402CE15-1D0F-4448-A788-0937C96E2036}"/>
    <hyperlink ref="C53" r:id="rId45" xr:uid="{2FCC4583-2DE1-9347-89C9-4DE03BC14A88}"/>
    <hyperlink ref="C54" r:id="rId46" xr:uid="{EEBA024C-D5BA-284C-9936-96E691C63C78}"/>
    <hyperlink ref="G51:G54" r:id="rId47" display="Download" xr:uid="{287B2EE0-6177-FC4E-B265-30BEDDB45AFC}"/>
    <hyperlink ref="G48" r:id="rId48" xr:uid="{A0E52949-B8AE-B84E-9189-A1A0753B6649}"/>
    <hyperlink ref="G46" r:id="rId49" xr:uid="{AE8DCD26-C71C-0C43-800F-5AC1C51D684C}"/>
    <hyperlink ref="G45" r:id="rId50" xr:uid="{19622B4A-A543-9842-9C26-95D1374A4F2A}"/>
    <hyperlink ref="G44" r:id="rId51" xr:uid="{C270EFD4-6E60-AC44-AAFD-325484AF242E}"/>
    <hyperlink ref="G42" r:id="rId52" xr:uid="{CC5BD30D-B625-FB4E-8607-44AA881BD2D2}"/>
    <hyperlink ref="G41" r:id="rId53" xr:uid="{1FD96B82-0E20-6541-B145-54CDD783FACF}"/>
    <hyperlink ref="G23:G36" r:id="rId54" display="Download" xr:uid="{B2C4D5A4-5BC0-8843-9162-7F0EA025E678}"/>
    <hyperlink ref="G21" r:id="rId55" xr:uid="{D7531CA6-7E13-9B40-8673-6196B44B8D19}"/>
    <hyperlink ref="G20" r:id="rId56" xr:uid="{CEEC92A8-9A79-3246-8BA0-4DACF082D5DD}"/>
    <hyperlink ref="F33" r:id="rId57" xr:uid="{C5AE38FF-E706-AD4E-A13B-088EB8E43A13}"/>
    <hyperlink ref="F35" r:id="rId58" xr:uid="{A00CF0A1-FAAD-9247-9415-A70740B6D95A}"/>
    <hyperlink ref="I59" r:id="rId59" xr:uid="{CDF9E50C-D25D-A24D-B284-A11DA32A0FFD}"/>
    <hyperlink ref="I60" r:id="rId60" xr:uid="{ECC64E60-A464-DD4B-AF93-77A4B2323997}"/>
    <hyperlink ref="I61" r:id="rId61" xr:uid="{3EA0CFAC-DEA6-A24E-8649-2BAFEF8D10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Nagy</dc:creator>
  <cp:lastModifiedBy>Andrea Nagy</cp:lastModifiedBy>
  <dcterms:created xsi:type="dcterms:W3CDTF">2023-12-21T22:19:15Z</dcterms:created>
  <dcterms:modified xsi:type="dcterms:W3CDTF">2026-01-06T09:34:56Z</dcterms:modified>
</cp:coreProperties>
</file>