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tscnetservices-my.sharepoint.com/personal/d_abonyi_tscnet_eu/Documents/PC - Backup on OneDrive/Desktop/IBWT/IBWT IDCC/IBWT REPORTING ART16.3/2026Q1 RCC Art16.3 Report/"/>
    </mc:Choice>
  </mc:AlternateContent>
  <xr:revisionPtr revIDLastSave="265" documentId="13_ncr:1_{848C8967-D66A-49A5-B387-F95053A6B55A}" xr6:coauthVersionLast="47" xr6:coauthVersionMax="47" xr10:uidLastSave="{EDE62A40-399B-4C56-A0A1-3F68D51AE75D}"/>
  <bookViews>
    <workbookView xWindow="33720" yWindow="-120" windowWidth="29040" windowHeight="15720" firstSheet="2" activeTab="2" xr2:uid="{F9D847FE-D052-4577-B1B4-978EB2925948}"/>
  </bookViews>
  <sheets>
    <sheet name="ID Full Results Data 2025Q3" sheetId="28" r:id="rId1"/>
    <sheet name="ID 70% reduction" sheetId="29" r:id="rId2"/>
    <sheet name="ID validation reduction" sheetId="30" r:id="rId3"/>
    <sheet name="ID FLAGS processing" sheetId="31" r:id="rId4"/>
  </sheets>
  <definedNames>
    <definedName name="_xlnm._FilterDatabase" localSheetId="0" hidden="1">'ID Full Results Data 2025Q3'!$B$7:$BA$7</definedName>
    <definedName name="_xlnm._FilterDatabase" localSheetId="2" hidden="1">'ID validation reduction'!$A$7:$AL$616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6" i="29" l="1"/>
  <c r="L206" i="29"/>
  <c r="M205" i="29"/>
  <c r="L205" i="29"/>
  <c r="M204" i="29"/>
  <c r="L204" i="29"/>
  <c r="M203" i="29"/>
  <c r="L203" i="29"/>
  <c r="M202" i="29"/>
  <c r="L202" i="29"/>
  <c r="M201" i="29"/>
  <c r="L201" i="29"/>
  <c r="M200" i="29"/>
  <c r="L200" i="29"/>
  <c r="M199" i="29"/>
  <c r="L199" i="29"/>
  <c r="M198" i="29"/>
  <c r="L198" i="29"/>
  <c r="M197" i="29"/>
  <c r="L197" i="29"/>
  <c r="M196" i="29"/>
  <c r="L196" i="29"/>
  <c r="M195" i="29"/>
  <c r="L195" i="29"/>
  <c r="M194" i="29"/>
  <c r="L194" i="29"/>
  <c r="M193" i="29"/>
  <c r="L193" i="29"/>
  <c r="M192" i="29"/>
  <c r="L192" i="29"/>
  <c r="M191" i="29"/>
  <c r="L191" i="29"/>
  <c r="M190" i="29"/>
  <c r="L190" i="29"/>
  <c r="M189" i="29"/>
  <c r="L189" i="29"/>
  <c r="M188" i="29"/>
  <c r="L188" i="29"/>
  <c r="M187" i="29"/>
  <c r="L187" i="29"/>
  <c r="M186" i="29"/>
  <c r="L186" i="29"/>
  <c r="M185" i="29"/>
  <c r="L185" i="29"/>
  <c r="M184" i="29"/>
  <c r="L184" i="29"/>
  <c r="M183" i="29"/>
  <c r="L183" i="29"/>
  <c r="M182" i="29"/>
  <c r="L182" i="29"/>
  <c r="M181" i="29"/>
  <c r="L181" i="29"/>
  <c r="M180" i="29"/>
  <c r="L180" i="29"/>
  <c r="M179" i="29"/>
  <c r="L179" i="29"/>
  <c r="M178" i="29"/>
  <c r="L178" i="29"/>
  <c r="M177" i="29"/>
  <c r="L177" i="29"/>
  <c r="M176" i="29"/>
  <c r="L176" i="29"/>
  <c r="M175" i="29"/>
  <c r="L175" i="29"/>
  <c r="M174" i="29"/>
  <c r="L174" i="29"/>
  <c r="M173" i="29"/>
  <c r="L173" i="29"/>
  <c r="M172" i="29"/>
  <c r="L172" i="29"/>
  <c r="M171" i="29"/>
  <c r="L171" i="29"/>
  <c r="M170" i="29"/>
  <c r="L170" i="29"/>
  <c r="M169" i="29"/>
  <c r="L169" i="29"/>
  <c r="M168" i="29"/>
  <c r="L168" i="29"/>
  <c r="M167" i="29"/>
  <c r="L167" i="29"/>
  <c r="M166" i="29"/>
  <c r="L166" i="29"/>
  <c r="M165" i="29"/>
  <c r="L165" i="29"/>
  <c r="M164" i="29"/>
  <c r="L164" i="29"/>
  <c r="M163" i="29"/>
  <c r="L163" i="29"/>
  <c r="M162" i="29"/>
  <c r="L162" i="29"/>
  <c r="M161" i="29"/>
  <c r="L161" i="29"/>
  <c r="M160" i="29"/>
  <c r="L160" i="29"/>
  <c r="M159" i="29"/>
  <c r="L159" i="29"/>
  <c r="M158" i="29"/>
  <c r="L158" i="29"/>
  <c r="M157" i="29"/>
  <c r="L157" i="29"/>
  <c r="M156" i="29"/>
  <c r="L156" i="29"/>
  <c r="M155" i="29"/>
  <c r="L155" i="29"/>
  <c r="M154" i="29"/>
  <c r="L154" i="29"/>
  <c r="M153" i="29"/>
  <c r="L153" i="29"/>
  <c r="M152" i="29"/>
  <c r="L152" i="29"/>
  <c r="M151" i="29"/>
  <c r="L151" i="29"/>
  <c r="M150" i="29"/>
  <c r="L150" i="29"/>
  <c r="M149" i="29"/>
  <c r="L149" i="29"/>
  <c r="M148" i="29"/>
  <c r="L148" i="29"/>
  <c r="M147" i="29"/>
  <c r="L147" i="29"/>
  <c r="M146" i="29"/>
  <c r="L146" i="29"/>
  <c r="M145" i="29"/>
  <c r="L145" i="29"/>
  <c r="M144" i="29"/>
  <c r="L144" i="29"/>
  <c r="M143" i="29"/>
  <c r="L143" i="29"/>
  <c r="M142" i="29"/>
  <c r="L142" i="29"/>
  <c r="M141" i="29"/>
  <c r="L141" i="29"/>
  <c r="M140" i="29"/>
  <c r="L140" i="29"/>
  <c r="M139" i="29"/>
  <c r="L139" i="29"/>
  <c r="M138" i="29"/>
  <c r="L138" i="29"/>
  <c r="M137" i="29"/>
  <c r="L137" i="29"/>
  <c r="M136" i="29"/>
  <c r="L136" i="29"/>
  <c r="M135" i="29"/>
  <c r="L135" i="29"/>
  <c r="M134" i="29"/>
  <c r="L134" i="29"/>
  <c r="M133" i="29"/>
  <c r="L133" i="29"/>
  <c r="M132" i="29"/>
  <c r="L132" i="29"/>
  <c r="M131" i="29"/>
  <c r="L131" i="29"/>
  <c r="M130" i="29"/>
  <c r="L130" i="29"/>
  <c r="M129" i="29"/>
  <c r="L129" i="29"/>
  <c r="M128" i="29"/>
  <c r="L128" i="29"/>
  <c r="M127" i="29"/>
  <c r="L127" i="29"/>
  <c r="M126" i="29"/>
  <c r="L126" i="29"/>
  <c r="M125" i="29"/>
  <c r="L125" i="29"/>
  <c r="M124" i="29"/>
  <c r="L124" i="29"/>
  <c r="M123" i="29"/>
  <c r="L123" i="29"/>
  <c r="M122" i="29"/>
  <c r="L122" i="29"/>
  <c r="M121" i="29"/>
  <c r="L121" i="29"/>
  <c r="M120" i="29"/>
  <c r="L120" i="29"/>
  <c r="M119" i="29"/>
  <c r="L119" i="29"/>
  <c r="M118" i="29"/>
  <c r="L118" i="29"/>
  <c r="M117" i="29"/>
  <c r="L117" i="29"/>
  <c r="M116" i="29"/>
  <c r="L116" i="29"/>
  <c r="M115" i="29"/>
  <c r="L115" i="29"/>
  <c r="M114" i="29"/>
  <c r="L114" i="29"/>
  <c r="M113" i="29"/>
  <c r="L113" i="29"/>
  <c r="M112" i="29"/>
  <c r="L112" i="29"/>
  <c r="M111" i="29"/>
  <c r="L111" i="29"/>
  <c r="M110" i="29"/>
  <c r="L110" i="29"/>
  <c r="M109" i="29"/>
  <c r="L109" i="29"/>
  <c r="M108" i="29"/>
  <c r="L108" i="29"/>
  <c r="M107" i="29"/>
  <c r="L107" i="29"/>
  <c r="M106" i="29"/>
  <c r="L106" i="29"/>
  <c r="M105" i="29"/>
  <c r="L105" i="29"/>
  <c r="M104" i="29"/>
  <c r="L104" i="29"/>
  <c r="M103" i="29"/>
  <c r="L103" i="29"/>
  <c r="M102" i="29"/>
  <c r="L102" i="29"/>
  <c r="M101" i="29"/>
  <c r="L101" i="29"/>
  <c r="M100" i="29"/>
  <c r="L100" i="29"/>
  <c r="M99" i="29"/>
  <c r="L99" i="29"/>
  <c r="M98" i="29"/>
  <c r="L98" i="29"/>
  <c r="M97" i="29"/>
  <c r="L97" i="29"/>
  <c r="M96" i="29"/>
  <c r="L96" i="29"/>
  <c r="M95" i="29"/>
  <c r="L95" i="29"/>
  <c r="M94" i="29"/>
  <c r="L94" i="29"/>
  <c r="M93" i="29"/>
  <c r="L93" i="29"/>
  <c r="M92" i="29"/>
  <c r="L92" i="29"/>
  <c r="M91" i="29"/>
  <c r="L91" i="29"/>
  <c r="M90" i="29"/>
  <c r="L90" i="29"/>
  <c r="M89" i="29"/>
  <c r="L89" i="29"/>
  <c r="M88" i="29"/>
  <c r="L88" i="29"/>
  <c r="M87" i="29"/>
  <c r="L87" i="29"/>
  <c r="M86" i="29"/>
  <c r="L86" i="29"/>
  <c r="M85" i="29"/>
  <c r="L85" i="29"/>
  <c r="M84" i="29"/>
  <c r="L84" i="29"/>
  <c r="M83" i="29"/>
  <c r="L83" i="29"/>
  <c r="M82" i="29"/>
  <c r="L82" i="29"/>
  <c r="M81" i="29"/>
  <c r="L81" i="29"/>
  <c r="M80" i="29"/>
  <c r="L80" i="29"/>
  <c r="M79" i="29"/>
  <c r="L79" i="29"/>
  <c r="M78" i="29"/>
  <c r="L78" i="29"/>
  <c r="M77" i="29"/>
  <c r="L77" i="29"/>
  <c r="M76" i="29"/>
  <c r="L76" i="29"/>
  <c r="M75" i="29"/>
  <c r="L75" i="29"/>
  <c r="M74" i="29"/>
  <c r="L74" i="29"/>
  <c r="M73" i="29"/>
  <c r="L73" i="29"/>
  <c r="M72" i="29"/>
  <c r="L72" i="29"/>
  <c r="M71" i="29"/>
  <c r="L71" i="29"/>
  <c r="M70" i="29"/>
  <c r="L70" i="29"/>
  <c r="M69" i="29"/>
  <c r="L69" i="29"/>
  <c r="M68" i="29"/>
  <c r="L68" i="29"/>
  <c r="M67" i="29"/>
  <c r="L67" i="29"/>
  <c r="M66" i="29"/>
  <c r="L66" i="29"/>
  <c r="M65" i="29"/>
  <c r="L65" i="29"/>
  <c r="M64" i="29"/>
  <c r="L64" i="29"/>
  <c r="M63" i="29"/>
  <c r="L63" i="29"/>
  <c r="M62" i="29"/>
  <c r="L62" i="29"/>
  <c r="M61" i="29"/>
  <c r="L61" i="29"/>
  <c r="M60" i="29"/>
  <c r="L60" i="29"/>
  <c r="M59" i="29"/>
  <c r="L59" i="29"/>
  <c r="M58" i="29"/>
  <c r="L58" i="29"/>
  <c r="M57" i="29"/>
  <c r="L57" i="29"/>
  <c r="M56" i="29"/>
  <c r="L56" i="29"/>
  <c r="M55" i="29"/>
  <c r="L55" i="29"/>
  <c r="M54" i="29"/>
  <c r="L54" i="29"/>
  <c r="M53" i="29"/>
  <c r="L53" i="29"/>
  <c r="M52" i="29"/>
  <c r="L52" i="29"/>
  <c r="M51" i="29"/>
  <c r="L51" i="29"/>
  <c r="M50" i="29"/>
  <c r="L50" i="29"/>
  <c r="M49" i="29"/>
  <c r="L49" i="29"/>
  <c r="M48" i="29"/>
  <c r="L48" i="29"/>
  <c r="M47" i="29"/>
  <c r="L47" i="29"/>
  <c r="M46" i="29"/>
  <c r="L46" i="29"/>
  <c r="M45" i="29"/>
  <c r="L45" i="29"/>
  <c r="M44" i="29"/>
  <c r="L44" i="29"/>
  <c r="M43" i="29"/>
  <c r="L43" i="29"/>
  <c r="M42" i="29"/>
  <c r="L42" i="29"/>
  <c r="M41" i="29"/>
  <c r="L41" i="29"/>
  <c r="M40" i="29"/>
  <c r="L40" i="29"/>
  <c r="M39" i="29"/>
  <c r="L39" i="29"/>
  <c r="M38" i="29"/>
  <c r="L38" i="29"/>
  <c r="M37" i="29"/>
  <c r="L37" i="29"/>
  <c r="M36" i="29"/>
  <c r="L36" i="29"/>
  <c r="M35" i="29"/>
  <c r="L35" i="29"/>
  <c r="M34" i="29"/>
  <c r="L34" i="29"/>
  <c r="M33" i="29"/>
  <c r="L33" i="29"/>
  <c r="M32" i="29"/>
  <c r="L32" i="29"/>
  <c r="M31" i="29"/>
  <c r="L31" i="29"/>
  <c r="M30" i="29"/>
  <c r="L30" i="29"/>
  <c r="M29" i="29"/>
  <c r="L29" i="29"/>
  <c r="M28" i="29"/>
  <c r="L28" i="29"/>
  <c r="M27" i="29"/>
  <c r="L27" i="29"/>
  <c r="M26" i="29"/>
  <c r="L26" i="29"/>
  <c r="M25" i="29"/>
  <c r="L25" i="29"/>
  <c r="M24" i="29"/>
  <c r="L24" i="29"/>
  <c r="M23" i="29"/>
  <c r="L23" i="29"/>
  <c r="M22" i="29"/>
  <c r="L22" i="29"/>
  <c r="M21" i="29"/>
  <c r="L21" i="29"/>
  <c r="M20" i="29"/>
  <c r="L20" i="29"/>
  <c r="M19" i="29"/>
  <c r="L19" i="29"/>
  <c r="M18" i="29"/>
  <c r="L18" i="29"/>
  <c r="M17" i="29"/>
  <c r="L17" i="29"/>
  <c r="M16" i="29"/>
  <c r="L16" i="29"/>
  <c r="M15" i="29"/>
  <c r="L15" i="29"/>
  <c r="M14" i="29"/>
  <c r="L14" i="29"/>
  <c r="M13" i="29"/>
  <c r="L13" i="29"/>
  <c r="M12" i="29"/>
  <c r="L12" i="29"/>
  <c r="M11" i="29"/>
  <c r="L11" i="29"/>
  <c r="M10" i="29"/>
  <c r="L10" i="29"/>
  <c r="M9" i="29"/>
  <c r="L9" i="29"/>
  <c r="M8" i="29"/>
  <c r="L8" i="29"/>
  <c r="V1087" i="28"/>
  <c r="U1087" i="28"/>
  <c r="S1087" i="28"/>
  <c r="R1087" i="28"/>
  <c r="T1087" i="28" s="1"/>
  <c r="Q1087" i="28"/>
  <c r="P1087" i="28"/>
  <c r="V1086" i="28"/>
  <c r="U1086" i="28"/>
  <c r="S1086" i="28"/>
  <c r="R1086" i="28"/>
  <c r="T1086" i="28" s="1"/>
  <c r="Q1086" i="28"/>
  <c r="P1086" i="28"/>
  <c r="V1085" i="28"/>
  <c r="U1085" i="28"/>
  <c r="S1085" i="28"/>
  <c r="R1085" i="28"/>
  <c r="T1085" i="28" s="1"/>
  <c r="Q1085" i="28"/>
  <c r="P1085" i="28"/>
  <c r="V1084" i="28"/>
  <c r="U1084" i="28"/>
  <c r="S1084" i="28"/>
  <c r="R1084" i="28"/>
  <c r="T1084" i="28" s="1"/>
  <c r="Q1084" i="28"/>
  <c r="P1084" i="28"/>
  <c r="V1083" i="28"/>
  <c r="U1083" i="28"/>
  <c r="S1083" i="28"/>
  <c r="R1083" i="28"/>
  <c r="T1083" i="28" s="1"/>
  <c r="Q1083" i="28"/>
  <c r="P1083" i="28"/>
  <c r="V1082" i="28"/>
  <c r="U1082" i="28"/>
  <c r="S1082" i="28"/>
  <c r="R1082" i="28"/>
  <c r="T1082" i="28" s="1"/>
  <c r="Q1082" i="28"/>
  <c r="P1082" i="28"/>
  <c r="V1081" i="28"/>
  <c r="U1081" i="28"/>
  <c r="S1081" i="28"/>
  <c r="R1081" i="28"/>
  <c r="T1081" i="28" s="1"/>
  <c r="Q1081" i="28"/>
  <c r="P1081" i="28"/>
  <c r="V1080" i="28"/>
  <c r="U1080" i="28"/>
  <c r="S1080" i="28"/>
  <c r="R1080" i="28"/>
  <c r="Q1080" i="28"/>
  <c r="P1080" i="28"/>
  <c r="V1079" i="28"/>
  <c r="U1079" i="28"/>
  <c r="S1079" i="28"/>
  <c r="R1079" i="28"/>
  <c r="Q1079" i="28"/>
  <c r="P1079" i="28"/>
  <c r="V1078" i="28"/>
  <c r="U1078" i="28"/>
  <c r="S1078" i="28"/>
  <c r="R1078" i="28"/>
  <c r="T1078" i="28" s="1"/>
  <c r="Q1078" i="28"/>
  <c r="P1078" i="28"/>
  <c r="V1077" i="28"/>
  <c r="U1077" i="28"/>
  <c r="S1077" i="28"/>
  <c r="R1077" i="28"/>
  <c r="T1077" i="28" s="1"/>
  <c r="Q1077" i="28"/>
  <c r="P1077" i="28"/>
  <c r="V1076" i="28"/>
  <c r="U1076" i="28"/>
  <c r="S1076" i="28"/>
  <c r="R1076" i="28"/>
  <c r="T1076" i="28" s="1"/>
  <c r="Q1076" i="28"/>
  <c r="P1076" i="28"/>
  <c r="V1075" i="28"/>
  <c r="U1075" i="28"/>
  <c r="S1075" i="28"/>
  <c r="R1075" i="28"/>
  <c r="Q1075" i="28"/>
  <c r="P1075" i="28"/>
  <c r="V1074" i="28"/>
  <c r="U1074" i="28"/>
  <c r="S1074" i="28"/>
  <c r="R1074" i="28"/>
  <c r="T1074" i="28" s="1"/>
  <c r="Q1074" i="28"/>
  <c r="P1074" i="28"/>
  <c r="V1073" i="28"/>
  <c r="U1073" i="28"/>
  <c r="T1073" i="28"/>
  <c r="S1073" i="28"/>
  <c r="R1073" i="28"/>
  <c r="Q1073" i="28"/>
  <c r="P1073" i="28"/>
  <c r="V1072" i="28"/>
  <c r="U1072" i="28"/>
  <c r="S1072" i="28"/>
  <c r="R1072" i="28"/>
  <c r="T1072" i="28" s="1"/>
  <c r="Q1072" i="28"/>
  <c r="P1072" i="28"/>
  <c r="V1071" i="28"/>
  <c r="U1071" i="28"/>
  <c r="S1071" i="28"/>
  <c r="R1071" i="28"/>
  <c r="T1071" i="28" s="1"/>
  <c r="Q1071" i="28"/>
  <c r="P1071" i="28"/>
  <c r="V1070" i="28"/>
  <c r="U1070" i="28"/>
  <c r="S1070" i="28"/>
  <c r="R1070" i="28"/>
  <c r="Q1070" i="28"/>
  <c r="P1070" i="28"/>
  <c r="V1069" i="28"/>
  <c r="U1069" i="28"/>
  <c r="S1069" i="28"/>
  <c r="R1069" i="28"/>
  <c r="T1069" i="28" s="1"/>
  <c r="Q1069" i="28"/>
  <c r="P1069" i="28"/>
  <c r="V1068" i="28"/>
  <c r="U1068" i="28"/>
  <c r="S1068" i="28"/>
  <c r="R1068" i="28"/>
  <c r="T1068" i="28" s="1"/>
  <c r="Q1068" i="28"/>
  <c r="P1068" i="28"/>
  <c r="V1067" i="28"/>
  <c r="U1067" i="28"/>
  <c r="S1067" i="28"/>
  <c r="R1067" i="28"/>
  <c r="T1067" i="28" s="1"/>
  <c r="Q1067" i="28"/>
  <c r="P1067" i="28"/>
  <c r="V1066" i="28"/>
  <c r="U1066" i="28"/>
  <c r="S1066" i="28"/>
  <c r="R1066" i="28"/>
  <c r="Q1066" i="28"/>
  <c r="P1066" i="28"/>
  <c r="V1065" i="28"/>
  <c r="U1065" i="28"/>
  <c r="S1065" i="28"/>
  <c r="R1065" i="28"/>
  <c r="Q1065" i="28"/>
  <c r="P1065" i="28"/>
  <c r="V1064" i="28"/>
  <c r="U1064" i="28"/>
  <c r="S1064" i="28"/>
  <c r="R1064" i="28"/>
  <c r="T1064" i="28" s="1"/>
  <c r="Q1064" i="28"/>
  <c r="P1064" i="28"/>
  <c r="V1063" i="28"/>
  <c r="U1063" i="28"/>
  <c r="S1063" i="28"/>
  <c r="R1063" i="28"/>
  <c r="T1063" i="28" s="1"/>
  <c r="Q1063" i="28"/>
  <c r="P1063" i="28"/>
  <c r="V1062" i="28"/>
  <c r="U1062" i="28"/>
  <c r="S1062" i="28"/>
  <c r="R1062" i="28"/>
  <c r="T1062" i="28" s="1"/>
  <c r="Q1062" i="28"/>
  <c r="P1062" i="28"/>
  <c r="V1061" i="28"/>
  <c r="U1061" i="28"/>
  <c r="S1061" i="28"/>
  <c r="R1061" i="28"/>
  <c r="T1061" i="28" s="1"/>
  <c r="Q1061" i="28"/>
  <c r="P1061" i="28"/>
  <c r="V1060" i="28"/>
  <c r="U1060" i="28"/>
  <c r="S1060" i="28"/>
  <c r="R1060" i="28"/>
  <c r="T1060" i="28" s="1"/>
  <c r="Q1060" i="28"/>
  <c r="P1060" i="28"/>
  <c r="V1059" i="28"/>
  <c r="U1059" i="28"/>
  <c r="S1059" i="28"/>
  <c r="R1059" i="28"/>
  <c r="T1059" i="28" s="1"/>
  <c r="Q1059" i="28"/>
  <c r="P1059" i="28"/>
  <c r="V1058" i="28"/>
  <c r="U1058" i="28"/>
  <c r="S1058" i="28"/>
  <c r="R1058" i="28"/>
  <c r="Q1058" i="28"/>
  <c r="P1058" i="28"/>
  <c r="V1057" i="28"/>
  <c r="U1057" i="28"/>
  <c r="S1057" i="28"/>
  <c r="R1057" i="28"/>
  <c r="T1057" i="28" s="1"/>
  <c r="Q1057" i="28"/>
  <c r="P1057" i="28"/>
  <c r="V1056" i="28"/>
  <c r="U1056" i="28"/>
  <c r="S1056" i="28"/>
  <c r="R1056" i="28"/>
  <c r="T1056" i="28" s="1"/>
  <c r="Q1056" i="28"/>
  <c r="P1056" i="28"/>
  <c r="V1055" i="28"/>
  <c r="U1055" i="28"/>
  <c r="S1055" i="28"/>
  <c r="R1055" i="28"/>
  <c r="T1055" i="28" s="1"/>
  <c r="Q1055" i="28"/>
  <c r="P1055" i="28"/>
  <c r="V1054" i="28"/>
  <c r="U1054" i="28"/>
  <c r="S1054" i="28"/>
  <c r="R1054" i="28"/>
  <c r="T1054" i="28" s="1"/>
  <c r="Q1054" i="28"/>
  <c r="P1054" i="28"/>
  <c r="V1053" i="28"/>
  <c r="U1053" i="28"/>
  <c r="S1053" i="28"/>
  <c r="R1053" i="28"/>
  <c r="T1053" i="28" s="1"/>
  <c r="Q1053" i="28"/>
  <c r="P1053" i="28"/>
  <c r="V1052" i="28"/>
  <c r="U1052" i="28"/>
  <c r="S1052" i="28"/>
  <c r="R1052" i="28"/>
  <c r="Q1052" i="28"/>
  <c r="P1052" i="28"/>
  <c r="V1051" i="28"/>
  <c r="U1051" i="28"/>
  <c r="S1051" i="28"/>
  <c r="R1051" i="28"/>
  <c r="T1051" i="28" s="1"/>
  <c r="Q1051" i="28"/>
  <c r="P1051" i="28"/>
  <c r="V1050" i="28"/>
  <c r="U1050" i="28"/>
  <c r="S1050" i="28"/>
  <c r="R1050" i="28"/>
  <c r="Q1050" i="28"/>
  <c r="P1050" i="28"/>
  <c r="V1049" i="28"/>
  <c r="U1049" i="28"/>
  <c r="S1049" i="28"/>
  <c r="R1049" i="28"/>
  <c r="T1049" i="28" s="1"/>
  <c r="Q1049" i="28"/>
  <c r="P1049" i="28"/>
  <c r="V1048" i="28"/>
  <c r="U1048" i="28"/>
  <c r="S1048" i="28"/>
  <c r="R1048" i="28"/>
  <c r="Q1048" i="28"/>
  <c r="P1048" i="28"/>
  <c r="V1047" i="28"/>
  <c r="U1047" i="28"/>
  <c r="S1047" i="28"/>
  <c r="R1047" i="28"/>
  <c r="T1047" i="28" s="1"/>
  <c r="Q1047" i="28"/>
  <c r="P1047" i="28"/>
  <c r="V1046" i="28"/>
  <c r="U1046" i="28"/>
  <c r="S1046" i="28"/>
  <c r="R1046" i="28"/>
  <c r="T1046" i="28" s="1"/>
  <c r="Q1046" i="28"/>
  <c r="P1046" i="28"/>
  <c r="V1045" i="28"/>
  <c r="U1045" i="28"/>
  <c r="S1045" i="28"/>
  <c r="R1045" i="28"/>
  <c r="T1045" i="28" s="1"/>
  <c r="Q1045" i="28"/>
  <c r="P1045" i="28"/>
  <c r="V1044" i="28"/>
  <c r="U1044" i="28"/>
  <c r="S1044" i="28"/>
  <c r="R1044" i="28"/>
  <c r="T1044" i="28" s="1"/>
  <c r="Q1044" i="28"/>
  <c r="P1044" i="28"/>
  <c r="V1043" i="28"/>
  <c r="U1043" i="28"/>
  <c r="S1043" i="28"/>
  <c r="R1043" i="28"/>
  <c r="T1043" i="28" s="1"/>
  <c r="Q1043" i="28"/>
  <c r="P1043" i="28"/>
  <c r="V1042" i="28"/>
  <c r="U1042" i="28"/>
  <c r="S1042" i="28"/>
  <c r="R1042" i="28"/>
  <c r="T1042" i="28" s="1"/>
  <c r="Q1042" i="28"/>
  <c r="P1042" i="28"/>
  <c r="V1041" i="28"/>
  <c r="U1041" i="28"/>
  <c r="S1041" i="28"/>
  <c r="R1041" i="28"/>
  <c r="T1041" i="28" s="1"/>
  <c r="Q1041" i="28"/>
  <c r="P1041" i="28"/>
  <c r="V1040" i="28"/>
  <c r="U1040" i="28"/>
  <c r="S1040" i="28"/>
  <c r="R1040" i="28"/>
  <c r="T1040" i="28" s="1"/>
  <c r="Q1040" i="28"/>
  <c r="P1040" i="28"/>
  <c r="V1039" i="28"/>
  <c r="U1039" i="28"/>
  <c r="S1039" i="28"/>
  <c r="R1039" i="28"/>
  <c r="T1039" i="28" s="1"/>
  <c r="Q1039" i="28"/>
  <c r="P1039" i="28"/>
  <c r="V1038" i="28"/>
  <c r="U1038" i="28"/>
  <c r="S1038" i="28"/>
  <c r="R1038" i="28"/>
  <c r="T1038" i="28" s="1"/>
  <c r="Q1038" i="28"/>
  <c r="P1038" i="28"/>
  <c r="V1037" i="28"/>
  <c r="U1037" i="28"/>
  <c r="S1037" i="28"/>
  <c r="R1037" i="28"/>
  <c r="T1037" i="28" s="1"/>
  <c r="Q1037" i="28"/>
  <c r="P1037" i="28"/>
  <c r="V1036" i="28"/>
  <c r="U1036" i="28"/>
  <c r="S1036" i="28"/>
  <c r="R1036" i="28"/>
  <c r="T1036" i="28" s="1"/>
  <c r="Q1036" i="28"/>
  <c r="P1036" i="28"/>
  <c r="V1035" i="28"/>
  <c r="U1035" i="28"/>
  <c r="S1035" i="28"/>
  <c r="R1035" i="28"/>
  <c r="T1035" i="28" s="1"/>
  <c r="Q1035" i="28"/>
  <c r="P1035" i="28"/>
  <c r="V1034" i="28"/>
  <c r="U1034" i="28"/>
  <c r="T1034" i="28"/>
  <c r="S1034" i="28"/>
  <c r="R1034" i="28"/>
  <c r="Q1034" i="28"/>
  <c r="P1034" i="28"/>
  <c r="V1033" i="28"/>
  <c r="U1033" i="28"/>
  <c r="S1033" i="28"/>
  <c r="R1033" i="28"/>
  <c r="T1033" i="28" s="1"/>
  <c r="Q1033" i="28"/>
  <c r="P1033" i="28"/>
  <c r="V1032" i="28"/>
  <c r="U1032" i="28"/>
  <c r="S1032" i="28"/>
  <c r="R1032" i="28"/>
  <c r="T1032" i="28" s="1"/>
  <c r="Q1032" i="28"/>
  <c r="P1032" i="28"/>
  <c r="V1031" i="28"/>
  <c r="U1031" i="28"/>
  <c r="S1031" i="28"/>
  <c r="R1031" i="28"/>
  <c r="Q1031" i="28"/>
  <c r="P1031" i="28"/>
  <c r="V1030" i="28"/>
  <c r="U1030" i="28"/>
  <c r="S1030" i="28"/>
  <c r="R1030" i="28"/>
  <c r="T1030" i="28" s="1"/>
  <c r="Q1030" i="28"/>
  <c r="P1030" i="28"/>
  <c r="V1029" i="28"/>
  <c r="U1029" i="28"/>
  <c r="S1029" i="28"/>
  <c r="R1029" i="28"/>
  <c r="T1029" i="28" s="1"/>
  <c r="Q1029" i="28"/>
  <c r="P1029" i="28"/>
  <c r="V1028" i="28"/>
  <c r="U1028" i="28"/>
  <c r="S1028" i="28"/>
  <c r="R1028" i="28"/>
  <c r="T1028" i="28" s="1"/>
  <c r="Q1028" i="28"/>
  <c r="P1028" i="28"/>
  <c r="V1027" i="28"/>
  <c r="U1027" i="28"/>
  <c r="S1027" i="28"/>
  <c r="R1027" i="28"/>
  <c r="T1027" i="28" s="1"/>
  <c r="Q1027" i="28"/>
  <c r="P1027" i="28"/>
  <c r="V1026" i="28"/>
  <c r="U1026" i="28"/>
  <c r="S1026" i="28"/>
  <c r="R1026" i="28"/>
  <c r="T1026" i="28" s="1"/>
  <c r="Q1026" i="28"/>
  <c r="P1026" i="28"/>
  <c r="V1025" i="28"/>
  <c r="U1025" i="28"/>
  <c r="S1025" i="28"/>
  <c r="R1025" i="28"/>
  <c r="T1025" i="28" s="1"/>
  <c r="Q1025" i="28"/>
  <c r="P1025" i="28"/>
  <c r="V1024" i="28"/>
  <c r="U1024" i="28"/>
  <c r="S1024" i="28"/>
  <c r="R1024" i="28"/>
  <c r="T1024" i="28" s="1"/>
  <c r="Q1024" i="28"/>
  <c r="P1024" i="28"/>
  <c r="V1023" i="28"/>
  <c r="U1023" i="28"/>
  <c r="S1023" i="28"/>
  <c r="R1023" i="28"/>
  <c r="Q1023" i="28"/>
  <c r="P1023" i="28"/>
  <c r="V1022" i="28"/>
  <c r="U1022" i="28"/>
  <c r="S1022" i="28"/>
  <c r="R1022" i="28"/>
  <c r="Q1022" i="28"/>
  <c r="P1022" i="28"/>
  <c r="V1021" i="28"/>
  <c r="U1021" i="28"/>
  <c r="S1021" i="28"/>
  <c r="R1021" i="28"/>
  <c r="T1021" i="28" s="1"/>
  <c r="Q1021" i="28"/>
  <c r="P1021" i="28"/>
  <c r="V1020" i="28"/>
  <c r="U1020" i="28"/>
  <c r="S1020" i="28"/>
  <c r="T1020" i="28" s="1"/>
  <c r="R1020" i="28"/>
  <c r="Q1020" i="28"/>
  <c r="P1020" i="28"/>
  <c r="V1019" i="28"/>
  <c r="U1019" i="28"/>
  <c r="S1019" i="28"/>
  <c r="R1019" i="28"/>
  <c r="T1019" i="28" s="1"/>
  <c r="Q1019" i="28"/>
  <c r="P1019" i="28"/>
  <c r="V1018" i="28"/>
  <c r="U1018" i="28"/>
  <c r="S1018" i="28"/>
  <c r="R1018" i="28"/>
  <c r="T1018" i="28" s="1"/>
  <c r="Q1018" i="28"/>
  <c r="P1018" i="28"/>
  <c r="V1017" i="28"/>
  <c r="U1017" i="28"/>
  <c r="S1017" i="28"/>
  <c r="R1017" i="28"/>
  <c r="T1017" i="28" s="1"/>
  <c r="Q1017" i="28"/>
  <c r="P1017" i="28"/>
  <c r="V1016" i="28"/>
  <c r="U1016" i="28"/>
  <c r="S1016" i="28"/>
  <c r="R1016" i="28"/>
  <c r="T1016" i="28" s="1"/>
  <c r="Q1016" i="28"/>
  <c r="P1016" i="28"/>
  <c r="V1015" i="28"/>
  <c r="U1015" i="28"/>
  <c r="S1015" i="28"/>
  <c r="R1015" i="28"/>
  <c r="T1015" i="28" s="1"/>
  <c r="Q1015" i="28"/>
  <c r="P1015" i="28"/>
  <c r="V1014" i="28"/>
  <c r="U1014" i="28"/>
  <c r="S1014" i="28"/>
  <c r="R1014" i="28"/>
  <c r="T1014" i="28" s="1"/>
  <c r="Q1014" i="28"/>
  <c r="P1014" i="28"/>
  <c r="V1013" i="28"/>
  <c r="U1013" i="28"/>
  <c r="S1013" i="28"/>
  <c r="R1013" i="28"/>
  <c r="T1013" i="28" s="1"/>
  <c r="Q1013" i="28"/>
  <c r="P1013" i="28"/>
  <c r="V1012" i="28"/>
  <c r="U1012" i="28"/>
  <c r="S1012" i="28"/>
  <c r="R1012" i="28"/>
  <c r="T1012" i="28" s="1"/>
  <c r="Q1012" i="28"/>
  <c r="P1012" i="28"/>
  <c r="V1011" i="28"/>
  <c r="U1011" i="28"/>
  <c r="S1011" i="28"/>
  <c r="R1011" i="28"/>
  <c r="Q1011" i="28"/>
  <c r="P1011" i="28"/>
  <c r="V1010" i="28"/>
  <c r="U1010" i="28"/>
  <c r="S1010" i="28"/>
  <c r="R1010" i="28"/>
  <c r="T1010" i="28" s="1"/>
  <c r="Q1010" i="28"/>
  <c r="P1010" i="28"/>
  <c r="V1009" i="28"/>
  <c r="U1009" i="28"/>
  <c r="S1009" i="28"/>
  <c r="R1009" i="28"/>
  <c r="Q1009" i="28"/>
  <c r="P1009" i="28"/>
  <c r="V1008" i="28"/>
  <c r="U1008" i="28"/>
  <c r="S1008" i="28"/>
  <c r="R1008" i="28"/>
  <c r="T1008" i="28" s="1"/>
  <c r="Q1008" i="28"/>
  <c r="P1008" i="28"/>
  <c r="V1007" i="28"/>
  <c r="U1007" i="28"/>
  <c r="S1007" i="28"/>
  <c r="R1007" i="28"/>
  <c r="T1007" i="28" s="1"/>
  <c r="Q1007" i="28"/>
  <c r="P1007" i="28"/>
  <c r="V1006" i="28"/>
  <c r="U1006" i="28"/>
  <c r="S1006" i="28"/>
  <c r="R1006" i="28"/>
  <c r="Q1006" i="28"/>
  <c r="P1006" i="28"/>
  <c r="V1005" i="28"/>
  <c r="U1005" i="28"/>
  <c r="S1005" i="28"/>
  <c r="R1005" i="28"/>
  <c r="T1005" i="28" s="1"/>
  <c r="Q1005" i="28"/>
  <c r="P1005" i="28"/>
  <c r="V1004" i="28"/>
  <c r="U1004" i="28"/>
  <c r="S1004" i="28"/>
  <c r="T1004" i="28" s="1"/>
  <c r="R1004" i="28"/>
  <c r="Q1004" i="28"/>
  <c r="P1004" i="28"/>
  <c r="V1003" i="28"/>
  <c r="U1003" i="28"/>
  <c r="S1003" i="28"/>
  <c r="R1003" i="28"/>
  <c r="T1003" i="28" s="1"/>
  <c r="Q1003" i="28"/>
  <c r="P1003" i="28"/>
  <c r="V1002" i="28"/>
  <c r="U1002" i="28"/>
  <c r="S1002" i="28"/>
  <c r="R1002" i="28"/>
  <c r="T1002" i="28" s="1"/>
  <c r="Q1002" i="28"/>
  <c r="P1002" i="28"/>
  <c r="V1001" i="28"/>
  <c r="U1001" i="28"/>
  <c r="S1001" i="28"/>
  <c r="R1001" i="28"/>
  <c r="T1001" i="28" s="1"/>
  <c r="Q1001" i="28"/>
  <c r="P1001" i="28"/>
  <c r="V1000" i="28"/>
  <c r="U1000" i="28"/>
  <c r="S1000" i="28"/>
  <c r="R1000" i="28"/>
  <c r="T1000" i="28" s="1"/>
  <c r="Q1000" i="28"/>
  <c r="P1000" i="28"/>
  <c r="V999" i="28"/>
  <c r="U999" i="28"/>
  <c r="S999" i="28"/>
  <c r="R999" i="28"/>
  <c r="T999" i="28" s="1"/>
  <c r="Q999" i="28"/>
  <c r="P999" i="28"/>
  <c r="V998" i="28"/>
  <c r="U998" i="28"/>
  <c r="S998" i="28"/>
  <c r="R998" i="28"/>
  <c r="Q998" i="28"/>
  <c r="P998" i="28"/>
  <c r="V997" i="28"/>
  <c r="U997" i="28"/>
  <c r="S997" i="28"/>
  <c r="R997" i="28"/>
  <c r="T997" i="28" s="1"/>
  <c r="Q997" i="28"/>
  <c r="P997" i="28"/>
  <c r="V996" i="28"/>
  <c r="U996" i="28"/>
  <c r="S996" i="28"/>
  <c r="R996" i="28"/>
  <c r="T996" i="28" s="1"/>
  <c r="Q996" i="28"/>
  <c r="P996" i="28"/>
  <c r="V995" i="28"/>
  <c r="U995" i="28"/>
  <c r="S995" i="28"/>
  <c r="R995" i="28"/>
  <c r="T995" i="28" s="1"/>
  <c r="Q995" i="28"/>
  <c r="P995" i="28"/>
  <c r="V994" i="28"/>
  <c r="U994" i="28"/>
  <c r="S994" i="28"/>
  <c r="R994" i="28"/>
  <c r="Q994" i="28"/>
  <c r="P994" i="28"/>
  <c r="V993" i="28"/>
  <c r="U993" i="28"/>
  <c r="S993" i="28"/>
  <c r="R993" i="28"/>
  <c r="Q993" i="28"/>
  <c r="P993" i="28"/>
  <c r="V992" i="28"/>
  <c r="U992" i="28"/>
  <c r="S992" i="28"/>
  <c r="R992" i="28"/>
  <c r="Q992" i="28"/>
  <c r="P992" i="28"/>
  <c r="V991" i="28"/>
  <c r="U991" i="28"/>
  <c r="S991" i="28"/>
  <c r="R991" i="28"/>
  <c r="T991" i="28" s="1"/>
  <c r="Q991" i="28"/>
  <c r="P991" i="28"/>
  <c r="V990" i="28"/>
  <c r="U990" i="28"/>
  <c r="S990" i="28"/>
  <c r="R990" i="28"/>
  <c r="T990" i="28" s="1"/>
  <c r="Q990" i="28"/>
  <c r="P990" i="28"/>
  <c r="V989" i="28"/>
  <c r="U989" i="28"/>
  <c r="S989" i="28"/>
  <c r="R989" i="28"/>
  <c r="T989" i="28" s="1"/>
  <c r="Q989" i="28"/>
  <c r="P989" i="28"/>
  <c r="V988" i="28"/>
  <c r="U988" i="28"/>
  <c r="S988" i="28"/>
  <c r="R988" i="28"/>
  <c r="Q988" i="28"/>
  <c r="P988" i="28"/>
  <c r="V987" i="28"/>
  <c r="U987" i="28"/>
  <c r="S987" i="28"/>
  <c r="R987" i="28"/>
  <c r="Q987" i="28"/>
  <c r="P987" i="28"/>
  <c r="V986" i="28"/>
  <c r="U986" i="28"/>
  <c r="S986" i="28"/>
  <c r="R986" i="28"/>
  <c r="T986" i="28" s="1"/>
  <c r="Q986" i="28"/>
  <c r="P986" i="28"/>
  <c r="V985" i="28"/>
  <c r="U985" i="28"/>
  <c r="S985" i="28"/>
  <c r="R985" i="28"/>
  <c r="T985" i="28" s="1"/>
  <c r="Q985" i="28"/>
  <c r="P985" i="28"/>
  <c r="V984" i="28"/>
  <c r="U984" i="28"/>
  <c r="S984" i="28"/>
  <c r="R984" i="28"/>
  <c r="T984" i="28" s="1"/>
  <c r="Q984" i="28"/>
  <c r="P984" i="28"/>
  <c r="V983" i="28"/>
  <c r="U983" i="28"/>
  <c r="S983" i="28"/>
  <c r="R983" i="28"/>
  <c r="T983" i="28" s="1"/>
  <c r="Q983" i="28"/>
  <c r="P983" i="28"/>
  <c r="V982" i="28"/>
  <c r="U982" i="28"/>
  <c r="S982" i="28"/>
  <c r="R982" i="28"/>
  <c r="Q982" i="28"/>
  <c r="P982" i="28"/>
  <c r="V981" i="28"/>
  <c r="U981" i="28"/>
  <c r="S981" i="28"/>
  <c r="T981" i="28" s="1"/>
  <c r="R981" i="28"/>
  <c r="Q981" i="28"/>
  <c r="P981" i="28"/>
  <c r="V980" i="28"/>
  <c r="U980" i="28"/>
  <c r="S980" i="28"/>
  <c r="R980" i="28"/>
  <c r="Q980" i="28"/>
  <c r="P980" i="28"/>
  <c r="V979" i="28"/>
  <c r="U979" i="28"/>
  <c r="S979" i="28"/>
  <c r="R979" i="28"/>
  <c r="T979" i="28" s="1"/>
  <c r="Q979" i="28"/>
  <c r="P979" i="28"/>
  <c r="V978" i="28"/>
  <c r="U978" i="28"/>
  <c r="S978" i="28"/>
  <c r="R978" i="28"/>
  <c r="T978" i="28" s="1"/>
  <c r="Q978" i="28"/>
  <c r="P978" i="28"/>
  <c r="V977" i="28"/>
  <c r="U977" i="28"/>
  <c r="S977" i="28"/>
  <c r="R977" i="28"/>
  <c r="T977" i="28" s="1"/>
  <c r="Q977" i="28"/>
  <c r="P977" i="28"/>
  <c r="V976" i="28"/>
  <c r="U976" i="28"/>
  <c r="S976" i="28"/>
  <c r="R976" i="28"/>
  <c r="Q976" i="28"/>
  <c r="P976" i="28"/>
  <c r="V975" i="28"/>
  <c r="U975" i="28"/>
  <c r="S975" i="28"/>
  <c r="R975" i="28"/>
  <c r="T975" i="28" s="1"/>
  <c r="Q975" i="28"/>
  <c r="P975" i="28"/>
  <c r="V974" i="28"/>
  <c r="U974" i="28"/>
  <c r="S974" i="28"/>
  <c r="R974" i="28"/>
  <c r="Q974" i="28"/>
  <c r="P974" i="28"/>
  <c r="V973" i="28"/>
  <c r="U973" i="28"/>
  <c r="S973" i="28"/>
  <c r="R973" i="28"/>
  <c r="Q973" i="28"/>
  <c r="P973" i="28"/>
  <c r="V972" i="28"/>
  <c r="U972" i="28"/>
  <c r="S972" i="28"/>
  <c r="R972" i="28"/>
  <c r="T972" i="28" s="1"/>
  <c r="Q972" i="28"/>
  <c r="P972" i="28"/>
  <c r="V971" i="28"/>
  <c r="U971" i="28"/>
  <c r="S971" i="28"/>
  <c r="R971" i="28"/>
  <c r="T971" i="28" s="1"/>
  <c r="Q971" i="28"/>
  <c r="P971" i="28"/>
  <c r="V970" i="28"/>
  <c r="U970" i="28"/>
  <c r="S970" i="28"/>
  <c r="R970" i="28"/>
  <c r="T970" i="28" s="1"/>
  <c r="Q970" i="28"/>
  <c r="P970" i="28"/>
  <c r="V969" i="28"/>
  <c r="U969" i="28"/>
  <c r="S969" i="28"/>
  <c r="R969" i="28"/>
  <c r="T969" i="28" s="1"/>
  <c r="Q969" i="28"/>
  <c r="P969" i="28"/>
  <c r="V968" i="28"/>
  <c r="U968" i="28"/>
  <c r="S968" i="28"/>
  <c r="R968" i="28"/>
  <c r="T968" i="28" s="1"/>
  <c r="Q968" i="28"/>
  <c r="P968" i="28"/>
  <c r="V967" i="28"/>
  <c r="U967" i="28"/>
  <c r="S967" i="28"/>
  <c r="R967" i="28"/>
  <c r="Q967" i="28"/>
  <c r="P967" i="28"/>
  <c r="V966" i="28"/>
  <c r="U966" i="28"/>
  <c r="S966" i="28"/>
  <c r="R966" i="28"/>
  <c r="T966" i="28" s="1"/>
  <c r="Q966" i="28"/>
  <c r="P966" i="28"/>
  <c r="V965" i="28"/>
  <c r="U965" i="28"/>
  <c r="S965" i="28"/>
  <c r="R965" i="28"/>
  <c r="Q965" i="28"/>
  <c r="P965" i="28"/>
  <c r="V964" i="28"/>
  <c r="U964" i="28"/>
  <c r="S964" i="28"/>
  <c r="R964" i="28"/>
  <c r="Q964" i="28"/>
  <c r="P964" i="28"/>
  <c r="V963" i="28"/>
  <c r="U963" i="28"/>
  <c r="T963" i="28"/>
  <c r="S963" i="28"/>
  <c r="R963" i="28"/>
  <c r="Q963" i="28"/>
  <c r="P963" i="28"/>
  <c r="V962" i="28"/>
  <c r="U962" i="28"/>
  <c r="S962" i="28"/>
  <c r="R962" i="28"/>
  <c r="T962" i="28" s="1"/>
  <c r="Q962" i="28"/>
  <c r="P962" i="28"/>
  <c r="V961" i="28"/>
  <c r="U961" i="28"/>
  <c r="S961" i="28"/>
  <c r="R961" i="28"/>
  <c r="T961" i="28" s="1"/>
  <c r="Q961" i="28"/>
  <c r="P961" i="28"/>
  <c r="V960" i="28"/>
  <c r="U960" i="28"/>
  <c r="S960" i="28"/>
  <c r="R960" i="28"/>
  <c r="Q960" i="28"/>
  <c r="P960" i="28"/>
  <c r="V959" i="28"/>
  <c r="U959" i="28"/>
  <c r="S959" i="28"/>
  <c r="R959" i="28"/>
  <c r="Q959" i="28"/>
  <c r="P959" i="28"/>
  <c r="V958" i="28"/>
  <c r="U958" i="28"/>
  <c r="S958" i="28"/>
  <c r="R958" i="28"/>
  <c r="T958" i="28" s="1"/>
  <c r="Q958" i="28"/>
  <c r="P958" i="28"/>
  <c r="V957" i="28"/>
  <c r="U957" i="28"/>
  <c r="S957" i="28"/>
  <c r="R957" i="28"/>
  <c r="Q957" i="28"/>
  <c r="P957" i="28"/>
  <c r="V956" i="28"/>
  <c r="U956" i="28"/>
  <c r="S956" i="28"/>
  <c r="R956" i="28"/>
  <c r="Q956" i="28"/>
  <c r="P956" i="28"/>
  <c r="V955" i="28"/>
  <c r="U955" i="28"/>
  <c r="S955" i="28"/>
  <c r="R955" i="28"/>
  <c r="Q955" i="28"/>
  <c r="P955" i="28"/>
  <c r="V954" i="28"/>
  <c r="U954" i="28"/>
  <c r="S954" i="28"/>
  <c r="R954" i="28"/>
  <c r="T954" i="28" s="1"/>
  <c r="Q954" i="28"/>
  <c r="P954" i="28"/>
  <c r="V953" i="28"/>
  <c r="U953" i="28"/>
  <c r="S953" i="28"/>
  <c r="R953" i="28"/>
  <c r="T953" i="28" s="1"/>
  <c r="Q953" i="28"/>
  <c r="P953" i="28"/>
  <c r="V952" i="28"/>
  <c r="U952" i="28"/>
  <c r="S952" i="28"/>
  <c r="R952" i="28"/>
  <c r="Q952" i="28"/>
  <c r="P952" i="28"/>
  <c r="V951" i="28"/>
  <c r="U951" i="28"/>
  <c r="S951" i="28"/>
  <c r="R951" i="28"/>
  <c r="Q951" i="28"/>
  <c r="P951" i="28"/>
  <c r="V950" i="28"/>
  <c r="U950" i="28"/>
  <c r="S950" i="28"/>
  <c r="R950" i="28"/>
  <c r="T950" i="28" s="1"/>
  <c r="Q950" i="28"/>
  <c r="P950" i="28"/>
  <c r="V949" i="28"/>
  <c r="U949" i="28"/>
  <c r="S949" i="28"/>
  <c r="R949" i="28"/>
  <c r="T949" i="28" s="1"/>
  <c r="Q949" i="28"/>
  <c r="P949" i="28"/>
  <c r="V948" i="28"/>
  <c r="U948" i="28"/>
  <c r="S948" i="28"/>
  <c r="R948" i="28"/>
  <c r="T948" i="28" s="1"/>
  <c r="Q948" i="28"/>
  <c r="P948" i="28"/>
  <c r="V947" i="28"/>
  <c r="U947" i="28"/>
  <c r="S947" i="28"/>
  <c r="R947" i="28"/>
  <c r="T947" i="28" s="1"/>
  <c r="Q947" i="28"/>
  <c r="P947" i="28"/>
  <c r="V946" i="28"/>
  <c r="U946" i="28"/>
  <c r="T946" i="28"/>
  <c r="S946" i="28"/>
  <c r="R946" i="28"/>
  <c r="Q946" i="28"/>
  <c r="P946" i="28"/>
  <c r="V945" i="28"/>
  <c r="U945" i="28"/>
  <c r="S945" i="28"/>
  <c r="R945" i="28"/>
  <c r="T945" i="28" s="1"/>
  <c r="Q945" i="28"/>
  <c r="P945" i="28"/>
  <c r="V944" i="28"/>
  <c r="U944" i="28"/>
  <c r="S944" i="28"/>
  <c r="R944" i="28"/>
  <c r="T944" i="28" s="1"/>
  <c r="Q944" i="28"/>
  <c r="P944" i="28"/>
  <c r="V943" i="28"/>
  <c r="U943" i="28"/>
  <c r="S943" i="28"/>
  <c r="R943" i="28"/>
  <c r="Q943" i="28"/>
  <c r="P943" i="28"/>
  <c r="V942" i="28"/>
  <c r="U942" i="28"/>
  <c r="S942" i="28"/>
  <c r="R942" i="28"/>
  <c r="T942" i="28" s="1"/>
  <c r="Q942" i="28"/>
  <c r="P942" i="28"/>
  <c r="V941" i="28"/>
  <c r="U941" i="28"/>
  <c r="S941" i="28"/>
  <c r="R941" i="28"/>
  <c r="T941" i="28" s="1"/>
  <c r="Q941" i="28"/>
  <c r="P941" i="28"/>
  <c r="V940" i="28"/>
  <c r="U940" i="28"/>
  <c r="S940" i="28"/>
  <c r="R940" i="28"/>
  <c r="T940" i="28" s="1"/>
  <c r="Q940" i="28"/>
  <c r="P940" i="28"/>
  <c r="V939" i="28"/>
  <c r="U939" i="28"/>
  <c r="S939" i="28"/>
  <c r="T939" i="28" s="1"/>
  <c r="R939" i="28"/>
  <c r="Q939" i="28"/>
  <c r="P939" i="28"/>
  <c r="V938" i="28"/>
  <c r="U938" i="28"/>
  <c r="S938" i="28"/>
  <c r="R938" i="28"/>
  <c r="Q938" i="28"/>
  <c r="P938" i="28"/>
  <c r="V937" i="28"/>
  <c r="U937" i="28"/>
  <c r="S937" i="28"/>
  <c r="R937" i="28"/>
  <c r="T937" i="28" s="1"/>
  <c r="Q937" i="28"/>
  <c r="P937" i="28"/>
  <c r="V936" i="28"/>
  <c r="U936" i="28"/>
  <c r="S936" i="28"/>
  <c r="R936" i="28"/>
  <c r="T936" i="28" s="1"/>
  <c r="Q936" i="28"/>
  <c r="P936" i="28"/>
  <c r="V935" i="28"/>
  <c r="U935" i="28"/>
  <c r="S935" i="28"/>
  <c r="R935" i="28"/>
  <c r="T935" i="28" s="1"/>
  <c r="Q935" i="28"/>
  <c r="P935" i="28"/>
  <c r="V934" i="28"/>
  <c r="U934" i="28"/>
  <c r="S934" i="28"/>
  <c r="R934" i="28"/>
  <c r="Q934" i="28"/>
  <c r="P934" i="28"/>
  <c r="V933" i="28"/>
  <c r="U933" i="28"/>
  <c r="S933" i="28"/>
  <c r="R933" i="28"/>
  <c r="T933" i="28" s="1"/>
  <c r="Q933" i="28"/>
  <c r="P933" i="28"/>
  <c r="V932" i="28"/>
  <c r="U932" i="28"/>
  <c r="S932" i="28"/>
  <c r="R932" i="28"/>
  <c r="T932" i="28" s="1"/>
  <c r="Q932" i="28"/>
  <c r="P932" i="28"/>
  <c r="V931" i="28"/>
  <c r="U931" i="28"/>
  <c r="T931" i="28"/>
  <c r="S931" i="28"/>
  <c r="R931" i="28"/>
  <c r="Q931" i="28"/>
  <c r="P931" i="28"/>
  <c r="V930" i="28"/>
  <c r="U930" i="28"/>
  <c r="S930" i="28"/>
  <c r="R930" i="28"/>
  <c r="T930" i="28" s="1"/>
  <c r="Q930" i="28"/>
  <c r="P930" i="28"/>
  <c r="V929" i="28"/>
  <c r="U929" i="28"/>
  <c r="S929" i="28"/>
  <c r="R929" i="28"/>
  <c r="T929" i="28" s="1"/>
  <c r="Q929" i="28"/>
  <c r="P929" i="28"/>
  <c r="V928" i="28"/>
  <c r="U928" i="28"/>
  <c r="S928" i="28"/>
  <c r="R928" i="28"/>
  <c r="T928" i="28" s="1"/>
  <c r="Q928" i="28"/>
  <c r="P928" i="28"/>
  <c r="V927" i="28"/>
  <c r="U927" i="28"/>
  <c r="S927" i="28"/>
  <c r="R927" i="28"/>
  <c r="T927" i="28" s="1"/>
  <c r="Q927" i="28"/>
  <c r="P927" i="28"/>
  <c r="V926" i="28"/>
  <c r="U926" i="28"/>
  <c r="S926" i="28"/>
  <c r="R926" i="28"/>
  <c r="T926" i="28" s="1"/>
  <c r="Q926" i="28"/>
  <c r="P926" i="28"/>
  <c r="V925" i="28"/>
  <c r="U925" i="28"/>
  <c r="S925" i="28"/>
  <c r="R925" i="28"/>
  <c r="Q925" i="28"/>
  <c r="P925" i="28"/>
  <c r="V924" i="28"/>
  <c r="U924" i="28"/>
  <c r="T924" i="28"/>
  <c r="S924" i="28"/>
  <c r="R924" i="28"/>
  <c r="Q924" i="28"/>
  <c r="P924" i="28"/>
  <c r="V923" i="28"/>
  <c r="U923" i="28"/>
  <c r="S923" i="28"/>
  <c r="R923" i="28"/>
  <c r="T923" i="28" s="1"/>
  <c r="Q923" i="28"/>
  <c r="P923" i="28"/>
  <c r="V922" i="28"/>
  <c r="U922" i="28"/>
  <c r="S922" i="28"/>
  <c r="R922" i="28"/>
  <c r="Q922" i="28"/>
  <c r="P922" i="28"/>
  <c r="V921" i="28"/>
  <c r="U921" i="28"/>
  <c r="S921" i="28"/>
  <c r="T921" i="28" s="1"/>
  <c r="R921" i="28"/>
  <c r="Q921" i="28"/>
  <c r="P921" i="28"/>
  <c r="V920" i="28"/>
  <c r="U920" i="28"/>
  <c r="S920" i="28"/>
  <c r="R920" i="28"/>
  <c r="T920" i="28" s="1"/>
  <c r="Q920" i="28"/>
  <c r="P920" i="28"/>
  <c r="V919" i="28"/>
  <c r="U919" i="28"/>
  <c r="S919" i="28"/>
  <c r="R919" i="28"/>
  <c r="T919" i="28" s="1"/>
  <c r="Q919" i="28"/>
  <c r="P919" i="28"/>
  <c r="V918" i="28"/>
  <c r="U918" i="28"/>
  <c r="S918" i="28"/>
  <c r="R918" i="28"/>
  <c r="T918" i="28" s="1"/>
  <c r="Q918" i="28"/>
  <c r="P918" i="28"/>
  <c r="V917" i="28"/>
  <c r="U917" i="28"/>
  <c r="S917" i="28"/>
  <c r="R917" i="28"/>
  <c r="Q917" i="28"/>
  <c r="P917" i="28"/>
  <c r="V916" i="28"/>
  <c r="U916" i="28"/>
  <c r="S916" i="28"/>
  <c r="T916" i="28" s="1"/>
  <c r="R916" i="28"/>
  <c r="Q916" i="28"/>
  <c r="P916" i="28"/>
  <c r="V915" i="28"/>
  <c r="U915" i="28"/>
  <c r="S915" i="28"/>
  <c r="R915" i="28"/>
  <c r="Q915" i="28"/>
  <c r="P915" i="28"/>
  <c r="V914" i="28"/>
  <c r="U914" i="28"/>
  <c r="S914" i="28"/>
  <c r="R914" i="28"/>
  <c r="T914" i="28" s="1"/>
  <c r="Q914" i="28"/>
  <c r="P914" i="28"/>
  <c r="V913" i="28"/>
  <c r="U913" i="28"/>
  <c r="S913" i="28"/>
  <c r="R913" i="28"/>
  <c r="T913" i="28" s="1"/>
  <c r="Q913" i="28"/>
  <c r="P913" i="28"/>
  <c r="V912" i="28"/>
  <c r="U912" i="28"/>
  <c r="S912" i="28"/>
  <c r="R912" i="28"/>
  <c r="T912" i="28" s="1"/>
  <c r="Q912" i="28"/>
  <c r="P912" i="28"/>
  <c r="V911" i="28"/>
  <c r="U911" i="28"/>
  <c r="S911" i="28"/>
  <c r="R911" i="28"/>
  <c r="Q911" i="28"/>
  <c r="P911" i="28"/>
  <c r="V910" i="28"/>
  <c r="U910" i="28"/>
  <c r="T910" i="28"/>
  <c r="S910" i="28"/>
  <c r="R910" i="28"/>
  <c r="Q910" i="28"/>
  <c r="P910" i="28"/>
  <c r="V909" i="28"/>
  <c r="U909" i="28"/>
  <c r="S909" i="28"/>
  <c r="R909" i="28"/>
  <c r="T909" i="28" s="1"/>
  <c r="Q909" i="28"/>
  <c r="P909" i="28"/>
  <c r="V908" i="28"/>
  <c r="U908" i="28"/>
  <c r="S908" i="28"/>
  <c r="R908" i="28"/>
  <c r="T908" i="28" s="1"/>
  <c r="Q908" i="28"/>
  <c r="P908" i="28"/>
  <c r="V907" i="28"/>
  <c r="U907" i="28"/>
  <c r="S907" i="28"/>
  <c r="R907" i="28"/>
  <c r="Q907" i="28"/>
  <c r="P907" i="28"/>
  <c r="V906" i="28"/>
  <c r="U906" i="28"/>
  <c r="S906" i="28"/>
  <c r="R906" i="28"/>
  <c r="T906" i="28" s="1"/>
  <c r="Q906" i="28"/>
  <c r="P906" i="28"/>
  <c r="V905" i="28"/>
  <c r="U905" i="28"/>
  <c r="S905" i="28"/>
  <c r="R905" i="28"/>
  <c r="T905" i="28" s="1"/>
  <c r="Q905" i="28"/>
  <c r="P905" i="28"/>
  <c r="V904" i="28"/>
  <c r="U904" i="28"/>
  <c r="S904" i="28"/>
  <c r="R904" i="28"/>
  <c r="T904" i="28" s="1"/>
  <c r="Q904" i="28"/>
  <c r="P904" i="28"/>
  <c r="V903" i="28"/>
  <c r="U903" i="28"/>
  <c r="S903" i="28"/>
  <c r="R903" i="28"/>
  <c r="T903" i="28" s="1"/>
  <c r="Q903" i="28"/>
  <c r="P903" i="28"/>
  <c r="V902" i="28"/>
  <c r="U902" i="28"/>
  <c r="S902" i="28"/>
  <c r="R902" i="28"/>
  <c r="T902" i="28" s="1"/>
  <c r="Q902" i="28"/>
  <c r="P902" i="28"/>
  <c r="V901" i="28"/>
  <c r="U901" i="28"/>
  <c r="S901" i="28"/>
  <c r="R901" i="28"/>
  <c r="T901" i="28" s="1"/>
  <c r="Q901" i="28"/>
  <c r="P901" i="28"/>
  <c r="V900" i="28"/>
  <c r="U900" i="28"/>
  <c r="S900" i="28"/>
  <c r="R900" i="28"/>
  <c r="T900" i="28" s="1"/>
  <c r="Q900" i="28"/>
  <c r="P900" i="28"/>
  <c r="V899" i="28"/>
  <c r="U899" i="28"/>
  <c r="S899" i="28"/>
  <c r="R899" i="28"/>
  <c r="Q899" i="28"/>
  <c r="P899" i="28"/>
  <c r="V898" i="28"/>
  <c r="U898" i="28"/>
  <c r="S898" i="28"/>
  <c r="R898" i="28"/>
  <c r="T898" i="28" s="1"/>
  <c r="Q898" i="28"/>
  <c r="P898" i="28"/>
  <c r="V897" i="28"/>
  <c r="U897" i="28"/>
  <c r="S897" i="28"/>
  <c r="R897" i="28"/>
  <c r="T897" i="28" s="1"/>
  <c r="Q897" i="28"/>
  <c r="P897" i="28"/>
  <c r="V896" i="28"/>
  <c r="U896" i="28"/>
  <c r="S896" i="28"/>
  <c r="R896" i="28"/>
  <c r="T896" i="28" s="1"/>
  <c r="Q896" i="28"/>
  <c r="P896" i="28"/>
  <c r="V895" i="28"/>
  <c r="U895" i="28"/>
  <c r="S895" i="28"/>
  <c r="R895" i="28"/>
  <c r="T895" i="28" s="1"/>
  <c r="Q895" i="28"/>
  <c r="P895" i="28"/>
  <c r="V894" i="28"/>
  <c r="U894" i="28"/>
  <c r="S894" i="28"/>
  <c r="R894" i="28"/>
  <c r="Q894" i="28"/>
  <c r="P894" i="28"/>
  <c r="V893" i="28"/>
  <c r="U893" i="28"/>
  <c r="S893" i="28"/>
  <c r="R893" i="28"/>
  <c r="Q893" i="28"/>
  <c r="P893" i="28"/>
  <c r="V892" i="28"/>
  <c r="U892" i="28"/>
  <c r="S892" i="28"/>
  <c r="R892" i="28"/>
  <c r="Q892" i="28"/>
  <c r="P892" i="28"/>
  <c r="V891" i="28"/>
  <c r="U891" i="28"/>
  <c r="S891" i="28"/>
  <c r="R891" i="28"/>
  <c r="T891" i="28" s="1"/>
  <c r="Q891" i="28"/>
  <c r="P891" i="28"/>
  <c r="V890" i="28"/>
  <c r="U890" i="28"/>
  <c r="S890" i="28"/>
  <c r="R890" i="28"/>
  <c r="T890" i="28" s="1"/>
  <c r="Q890" i="28"/>
  <c r="P890" i="28"/>
  <c r="V889" i="28"/>
  <c r="U889" i="28"/>
  <c r="S889" i="28"/>
  <c r="R889" i="28"/>
  <c r="T889" i="28" s="1"/>
  <c r="Q889" i="28"/>
  <c r="P889" i="28"/>
  <c r="V888" i="28"/>
  <c r="U888" i="28"/>
  <c r="S888" i="28"/>
  <c r="R888" i="28"/>
  <c r="T888" i="28" s="1"/>
  <c r="Q888" i="28"/>
  <c r="P888" i="28"/>
  <c r="V887" i="28"/>
  <c r="U887" i="28"/>
  <c r="S887" i="28"/>
  <c r="R887" i="28"/>
  <c r="T887" i="28" s="1"/>
  <c r="Q887" i="28"/>
  <c r="P887" i="28"/>
  <c r="V886" i="28"/>
  <c r="U886" i="28"/>
  <c r="S886" i="28"/>
  <c r="R886" i="28"/>
  <c r="T886" i="28" s="1"/>
  <c r="Q886" i="28"/>
  <c r="P886" i="28"/>
  <c r="V885" i="28"/>
  <c r="U885" i="28"/>
  <c r="S885" i="28"/>
  <c r="R885" i="28"/>
  <c r="T885" i="28" s="1"/>
  <c r="Q885" i="28"/>
  <c r="P885" i="28"/>
  <c r="V884" i="28"/>
  <c r="U884" i="28"/>
  <c r="S884" i="28"/>
  <c r="R884" i="28"/>
  <c r="Q884" i="28"/>
  <c r="P884" i="28"/>
  <c r="V883" i="28"/>
  <c r="U883" i="28"/>
  <c r="S883" i="28"/>
  <c r="R883" i="28"/>
  <c r="T883" i="28" s="1"/>
  <c r="Q883" i="28"/>
  <c r="P883" i="28"/>
  <c r="V882" i="28"/>
  <c r="U882" i="28"/>
  <c r="S882" i="28"/>
  <c r="R882" i="28"/>
  <c r="Q882" i="28"/>
  <c r="P882" i="28"/>
  <c r="V881" i="28"/>
  <c r="U881" i="28"/>
  <c r="S881" i="28"/>
  <c r="R881" i="28"/>
  <c r="Q881" i="28"/>
  <c r="P881" i="28"/>
  <c r="V880" i="28"/>
  <c r="U880" i="28"/>
  <c r="S880" i="28"/>
  <c r="R880" i="28"/>
  <c r="T880" i="28" s="1"/>
  <c r="Q880" i="28"/>
  <c r="P880" i="28"/>
  <c r="V879" i="28"/>
  <c r="U879" i="28"/>
  <c r="S879" i="28"/>
  <c r="R879" i="28"/>
  <c r="Q879" i="28"/>
  <c r="P879" i="28"/>
  <c r="V878" i="28"/>
  <c r="U878" i="28"/>
  <c r="S878" i="28"/>
  <c r="R878" i="28"/>
  <c r="Q878" i="28"/>
  <c r="P878" i="28"/>
  <c r="V877" i="28"/>
  <c r="U877" i="28"/>
  <c r="S877" i="28"/>
  <c r="R877" i="28"/>
  <c r="Q877" i="28"/>
  <c r="P877" i="28"/>
  <c r="V876" i="28"/>
  <c r="U876" i="28"/>
  <c r="S876" i="28"/>
  <c r="R876" i="28"/>
  <c r="T876" i="28" s="1"/>
  <c r="Q876" i="28"/>
  <c r="P876" i="28"/>
  <c r="V875" i="28"/>
  <c r="U875" i="28"/>
  <c r="S875" i="28"/>
  <c r="R875" i="28"/>
  <c r="T875" i="28" s="1"/>
  <c r="Q875" i="28"/>
  <c r="P875" i="28"/>
  <c r="V874" i="28"/>
  <c r="U874" i="28"/>
  <c r="S874" i="28"/>
  <c r="R874" i="28"/>
  <c r="T874" i="28" s="1"/>
  <c r="Q874" i="28"/>
  <c r="P874" i="28"/>
  <c r="V873" i="28"/>
  <c r="U873" i="28"/>
  <c r="S873" i="28"/>
  <c r="R873" i="28"/>
  <c r="T873" i="28" s="1"/>
  <c r="Q873" i="28"/>
  <c r="P873" i="28"/>
  <c r="V872" i="28"/>
  <c r="U872" i="28"/>
  <c r="S872" i="28"/>
  <c r="R872" i="28"/>
  <c r="Q872" i="28"/>
  <c r="P872" i="28"/>
  <c r="V871" i="28"/>
  <c r="U871" i="28"/>
  <c r="S871" i="28"/>
  <c r="R871" i="28"/>
  <c r="T871" i="28" s="1"/>
  <c r="Q871" i="28"/>
  <c r="P871" i="28"/>
  <c r="V870" i="28"/>
  <c r="U870" i="28"/>
  <c r="S870" i="28"/>
  <c r="R870" i="28"/>
  <c r="T870" i="28" s="1"/>
  <c r="Q870" i="28"/>
  <c r="P870" i="28"/>
  <c r="V869" i="28"/>
  <c r="U869" i="28"/>
  <c r="S869" i="28"/>
  <c r="R869" i="28"/>
  <c r="T869" i="28" s="1"/>
  <c r="Q869" i="28"/>
  <c r="P869" i="28"/>
  <c r="V868" i="28"/>
  <c r="U868" i="28"/>
  <c r="S868" i="28"/>
  <c r="R868" i="28"/>
  <c r="T868" i="28" s="1"/>
  <c r="Q868" i="28"/>
  <c r="P868" i="28"/>
  <c r="V867" i="28"/>
  <c r="U867" i="28"/>
  <c r="S867" i="28"/>
  <c r="R867" i="28"/>
  <c r="Q867" i="28"/>
  <c r="P867" i="28"/>
  <c r="V866" i="28"/>
  <c r="U866" i="28"/>
  <c r="S866" i="28"/>
  <c r="R866" i="28"/>
  <c r="T866" i="28" s="1"/>
  <c r="Q866" i="28"/>
  <c r="P866" i="28"/>
  <c r="V865" i="28"/>
  <c r="U865" i="28"/>
  <c r="S865" i="28"/>
  <c r="R865" i="28"/>
  <c r="Q865" i="28"/>
  <c r="P865" i="28"/>
  <c r="V864" i="28"/>
  <c r="U864" i="28"/>
  <c r="S864" i="28"/>
  <c r="R864" i="28"/>
  <c r="Q864" i="28"/>
  <c r="P864" i="28"/>
  <c r="V863" i="28"/>
  <c r="U863" i="28"/>
  <c r="S863" i="28"/>
  <c r="R863" i="28"/>
  <c r="Q863" i="28"/>
  <c r="P863" i="28"/>
  <c r="V862" i="28"/>
  <c r="U862" i="28"/>
  <c r="S862" i="28"/>
  <c r="R862" i="28"/>
  <c r="T862" i="28" s="1"/>
  <c r="Q862" i="28"/>
  <c r="P862" i="28"/>
  <c r="V861" i="28"/>
  <c r="U861" i="28"/>
  <c r="S861" i="28"/>
  <c r="R861" i="28"/>
  <c r="T861" i="28" s="1"/>
  <c r="Q861" i="28"/>
  <c r="P861" i="28"/>
  <c r="V860" i="28"/>
  <c r="U860" i="28"/>
  <c r="S860" i="28"/>
  <c r="R860" i="28"/>
  <c r="Q860" i="28"/>
  <c r="P860" i="28"/>
  <c r="V859" i="28"/>
  <c r="U859" i="28"/>
  <c r="S859" i="28"/>
  <c r="R859" i="28"/>
  <c r="T859" i="28" s="1"/>
  <c r="Q859" i="28"/>
  <c r="P859" i="28"/>
  <c r="V858" i="28"/>
  <c r="U858" i="28"/>
  <c r="S858" i="28"/>
  <c r="R858" i="28"/>
  <c r="T858" i="28" s="1"/>
  <c r="Q858" i="28"/>
  <c r="P858" i="28"/>
  <c r="V857" i="28"/>
  <c r="U857" i="28"/>
  <c r="S857" i="28"/>
  <c r="R857" i="28"/>
  <c r="Q857" i="28"/>
  <c r="P857" i="28"/>
  <c r="V856" i="28"/>
  <c r="U856" i="28"/>
  <c r="S856" i="28"/>
  <c r="R856" i="28"/>
  <c r="T856" i="28" s="1"/>
  <c r="Q856" i="28"/>
  <c r="P856" i="28"/>
  <c r="V855" i="28"/>
  <c r="U855" i="28"/>
  <c r="S855" i="28"/>
  <c r="R855" i="28"/>
  <c r="Q855" i="28"/>
  <c r="P855" i="28"/>
  <c r="V854" i="28"/>
  <c r="U854" i="28"/>
  <c r="S854" i="28"/>
  <c r="R854" i="28"/>
  <c r="T854" i="28" s="1"/>
  <c r="Q854" i="28"/>
  <c r="P854" i="28"/>
  <c r="V853" i="28"/>
  <c r="U853" i="28"/>
  <c r="T853" i="28"/>
  <c r="S853" i="28"/>
  <c r="R853" i="28"/>
  <c r="Q853" i="28"/>
  <c r="P853" i="28"/>
  <c r="V852" i="28"/>
  <c r="U852" i="28"/>
  <c r="S852" i="28"/>
  <c r="R852" i="28"/>
  <c r="T852" i="28" s="1"/>
  <c r="Q852" i="28"/>
  <c r="P852" i="28"/>
  <c r="V851" i="28"/>
  <c r="U851" i="28"/>
  <c r="S851" i="28"/>
  <c r="R851" i="28"/>
  <c r="T851" i="28" s="1"/>
  <c r="Q851" i="28"/>
  <c r="P851" i="28"/>
  <c r="V850" i="28"/>
  <c r="U850" i="28"/>
  <c r="S850" i="28"/>
  <c r="R850" i="28"/>
  <c r="Q850" i="28"/>
  <c r="P850" i="28"/>
  <c r="V849" i="28"/>
  <c r="U849" i="28"/>
  <c r="S849" i="28"/>
  <c r="R849" i="28"/>
  <c r="T849" i="28" s="1"/>
  <c r="Q849" i="28"/>
  <c r="P849" i="28"/>
  <c r="V848" i="28"/>
  <c r="U848" i="28"/>
  <c r="S848" i="28"/>
  <c r="R848" i="28"/>
  <c r="Q848" i="28"/>
  <c r="P848" i="28"/>
  <c r="V847" i="28"/>
  <c r="U847" i="28"/>
  <c r="S847" i="28"/>
  <c r="R847" i="28"/>
  <c r="T847" i="28" s="1"/>
  <c r="Q847" i="28"/>
  <c r="P847" i="28"/>
  <c r="V846" i="28"/>
  <c r="U846" i="28"/>
  <c r="S846" i="28"/>
  <c r="R846" i="28"/>
  <c r="T846" i="28" s="1"/>
  <c r="Q846" i="28"/>
  <c r="P846" i="28"/>
  <c r="V845" i="28"/>
  <c r="U845" i="28"/>
  <c r="S845" i="28"/>
  <c r="R845" i="28"/>
  <c r="T845" i="28" s="1"/>
  <c r="Q845" i="28"/>
  <c r="P845" i="28"/>
  <c r="V844" i="28"/>
  <c r="U844" i="28"/>
  <c r="S844" i="28"/>
  <c r="R844" i="28"/>
  <c r="Q844" i="28"/>
  <c r="P844" i="28"/>
  <c r="V843" i="28"/>
  <c r="U843" i="28"/>
  <c r="S843" i="28"/>
  <c r="R843" i="28"/>
  <c r="T843" i="28" s="1"/>
  <c r="Q843" i="28"/>
  <c r="P843" i="28"/>
  <c r="V842" i="28"/>
  <c r="U842" i="28"/>
  <c r="S842" i="28"/>
  <c r="R842" i="28"/>
  <c r="Q842" i="28"/>
  <c r="P842" i="28"/>
  <c r="V841" i="28"/>
  <c r="U841" i="28"/>
  <c r="S841" i="28"/>
  <c r="R841" i="28"/>
  <c r="T841" i="28" s="1"/>
  <c r="Q841" i="28"/>
  <c r="P841" i="28"/>
  <c r="V840" i="28"/>
  <c r="U840" i="28"/>
  <c r="S840" i="28"/>
  <c r="R840" i="28"/>
  <c r="T840" i="28" s="1"/>
  <c r="Q840" i="28"/>
  <c r="P840" i="28"/>
  <c r="V839" i="28"/>
  <c r="U839" i="28"/>
  <c r="S839" i="28"/>
  <c r="R839" i="28"/>
  <c r="T839" i="28" s="1"/>
  <c r="Q839" i="28"/>
  <c r="P839" i="28"/>
  <c r="V838" i="28"/>
  <c r="U838" i="28"/>
  <c r="S838" i="28"/>
  <c r="R838" i="28"/>
  <c r="Q838" i="28"/>
  <c r="P838" i="28"/>
  <c r="V837" i="28"/>
  <c r="U837" i="28"/>
  <c r="S837" i="28"/>
  <c r="R837" i="28"/>
  <c r="Q837" i="28"/>
  <c r="P837" i="28"/>
  <c r="V836" i="28"/>
  <c r="U836" i="28"/>
  <c r="S836" i="28"/>
  <c r="R836" i="28"/>
  <c r="T836" i="28" s="1"/>
  <c r="Q836" i="28"/>
  <c r="P836" i="28"/>
  <c r="V835" i="28"/>
  <c r="U835" i="28"/>
  <c r="S835" i="28"/>
  <c r="R835" i="28"/>
  <c r="Q835" i="28"/>
  <c r="P835" i="28"/>
  <c r="V834" i="28"/>
  <c r="U834" i="28"/>
  <c r="S834" i="28"/>
  <c r="R834" i="28"/>
  <c r="T834" i="28" s="1"/>
  <c r="Q834" i="28"/>
  <c r="P834" i="28"/>
  <c r="V833" i="28"/>
  <c r="U833" i="28"/>
  <c r="S833" i="28"/>
  <c r="R833" i="28"/>
  <c r="Q833" i="28"/>
  <c r="P833" i="28"/>
  <c r="V832" i="28"/>
  <c r="U832" i="28"/>
  <c r="S832" i="28"/>
  <c r="R832" i="28"/>
  <c r="T832" i="28" s="1"/>
  <c r="Q832" i="28"/>
  <c r="P832" i="28"/>
  <c r="V831" i="28"/>
  <c r="U831" i="28"/>
  <c r="S831" i="28"/>
  <c r="R831" i="28"/>
  <c r="T831" i="28" s="1"/>
  <c r="Q831" i="28"/>
  <c r="P831" i="28"/>
  <c r="V830" i="28"/>
  <c r="U830" i="28"/>
  <c r="S830" i="28"/>
  <c r="R830" i="28"/>
  <c r="Q830" i="28"/>
  <c r="P830" i="28"/>
  <c r="V829" i="28"/>
  <c r="U829" i="28"/>
  <c r="S829" i="28"/>
  <c r="R829" i="28"/>
  <c r="T829" i="28" s="1"/>
  <c r="Q829" i="28"/>
  <c r="P829" i="28"/>
  <c r="V828" i="28"/>
  <c r="U828" i="28"/>
  <c r="S828" i="28"/>
  <c r="R828" i="28"/>
  <c r="Q828" i="28"/>
  <c r="P828" i="28"/>
  <c r="V827" i="28"/>
  <c r="U827" i="28"/>
  <c r="S827" i="28"/>
  <c r="R827" i="28"/>
  <c r="Q827" i="28"/>
  <c r="P827" i="28"/>
  <c r="V826" i="28"/>
  <c r="U826" i="28"/>
  <c r="S826" i="28"/>
  <c r="R826" i="28"/>
  <c r="T826" i="28" s="1"/>
  <c r="Q826" i="28"/>
  <c r="P826" i="28"/>
  <c r="V825" i="28"/>
  <c r="U825" i="28"/>
  <c r="S825" i="28"/>
  <c r="R825" i="28"/>
  <c r="T825" i="28" s="1"/>
  <c r="Q825" i="28"/>
  <c r="P825" i="28"/>
  <c r="V824" i="28"/>
  <c r="U824" i="28"/>
  <c r="S824" i="28"/>
  <c r="R824" i="28"/>
  <c r="T824" i="28" s="1"/>
  <c r="Q824" i="28"/>
  <c r="P824" i="28"/>
  <c r="V823" i="28"/>
  <c r="U823" i="28"/>
  <c r="S823" i="28"/>
  <c r="R823" i="28"/>
  <c r="Q823" i="28"/>
  <c r="P823" i="28"/>
  <c r="V822" i="28"/>
  <c r="U822" i="28"/>
  <c r="S822" i="28"/>
  <c r="R822" i="28"/>
  <c r="T822" i="28" s="1"/>
  <c r="Q822" i="28"/>
  <c r="P822" i="28"/>
  <c r="V821" i="28"/>
  <c r="U821" i="28"/>
  <c r="S821" i="28"/>
  <c r="R821" i="28"/>
  <c r="T821" i="28" s="1"/>
  <c r="Q821" i="28"/>
  <c r="P821" i="28"/>
  <c r="V820" i="28"/>
  <c r="U820" i="28"/>
  <c r="S820" i="28"/>
  <c r="R820" i="28"/>
  <c r="T820" i="28" s="1"/>
  <c r="Q820" i="28"/>
  <c r="P820" i="28"/>
  <c r="V819" i="28"/>
  <c r="U819" i="28"/>
  <c r="S819" i="28"/>
  <c r="R819" i="28"/>
  <c r="T819" i="28" s="1"/>
  <c r="Q819" i="28"/>
  <c r="P819" i="28"/>
  <c r="V818" i="28"/>
  <c r="U818" i="28"/>
  <c r="S818" i="28"/>
  <c r="R818" i="28"/>
  <c r="T818" i="28" s="1"/>
  <c r="Q818" i="28"/>
  <c r="P818" i="28"/>
  <c r="V817" i="28"/>
  <c r="U817" i="28"/>
  <c r="S817" i="28"/>
  <c r="R817" i="28"/>
  <c r="Q817" i="28"/>
  <c r="P817" i="28"/>
  <c r="V816" i="28"/>
  <c r="U816" i="28"/>
  <c r="S816" i="28"/>
  <c r="R816" i="28"/>
  <c r="T816" i="28" s="1"/>
  <c r="Q816" i="28"/>
  <c r="P816" i="28"/>
  <c r="V815" i="28"/>
  <c r="U815" i="28"/>
  <c r="S815" i="28"/>
  <c r="R815" i="28"/>
  <c r="T815" i="28" s="1"/>
  <c r="Q815" i="28"/>
  <c r="P815" i="28"/>
  <c r="V814" i="28"/>
  <c r="U814" i="28"/>
  <c r="S814" i="28"/>
  <c r="R814" i="28"/>
  <c r="T814" i="28" s="1"/>
  <c r="Q814" i="28"/>
  <c r="P814" i="28"/>
  <c r="V813" i="28"/>
  <c r="U813" i="28"/>
  <c r="S813" i="28"/>
  <c r="R813" i="28"/>
  <c r="T813" i="28" s="1"/>
  <c r="Q813" i="28"/>
  <c r="P813" i="28"/>
  <c r="V812" i="28"/>
  <c r="U812" i="28"/>
  <c r="S812" i="28"/>
  <c r="R812" i="28"/>
  <c r="T812" i="28" s="1"/>
  <c r="Q812" i="28"/>
  <c r="P812" i="28"/>
  <c r="V811" i="28"/>
  <c r="U811" i="28"/>
  <c r="S811" i="28"/>
  <c r="R811" i="28"/>
  <c r="T811" i="28" s="1"/>
  <c r="Q811" i="28"/>
  <c r="P811" i="28"/>
  <c r="V810" i="28"/>
  <c r="U810" i="28"/>
  <c r="S810" i="28"/>
  <c r="R810" i="28"/>
  <c r="T810" i="28" s="1"/>
  <c r="Q810" i="28"/>
  <c r="P810" i="28"/>
  <c r="V809" i="28"/>
  <c r="U809" i="28"/>
  <c r="S809" i="28"/>
  <c r="R809" i="28"/>
  <c r="T809" i="28" s="1"/>
  <c r="Q809" i="28"/>
  <c r="P809" i="28"/>
  <c r="V808" i="28"/>
  <c r="U808" i="28"/>
  <c r="S808" i="28"/>
  <c r="R808" i="28"/>
  <c r="Q808" i="28"/>
  <c r="P808" i="28"/>
  <c r="V807" i="28"/>
  <c r="U807" i="28"/>
  <c r="S807" i="28"/>
  <c r="R807" i="28"/>
  <c r="T807" i="28" s="1"/>
  <c r="Q807" i="28"/>
  <c r="P807" i="28"/>
  <c r="V806" i="28"/>
  <c r="U806" i="28"/>
  <c r="S806" i="28"/>
  <c r="R806" i="28"/>
  <c r="Q806" i="28"/>
  <c r="P806" i="28"/>
  <c r="V805" i="28"/>
  <c r="U805" i="28"/>
  <c r="S805" i="28"/>
  <c r="R805" i="28"/>
  <c r="T805" i="28" s="1"/>
  <c r="Q805" i="28"/>
  <c r="P805" i="28"/>
  <c r="V804" i="28"/>
  <c r="U804" i="28"/>
  <c r="S804" i="28"/>
  <c r="R804" i="28"/>
  <c r="T804" i="28" s="1"/>
  <c r="Q804" i="28"/>
  <c r="P804" i="28"/>
  <c r="V803" i="28"/>
  <c r="U803" i="28"/>
  <c r="S803" i="28"/>
  <c r="R803" i="28"/>
  <c r="T803" i="28" s="1"/>
  <c r="Q803" i="28"/>
  <c r="P803" i="28"/>
  <c r="V802" i="28"/>
  <c r="U802" i="28"/>
  <c r="S802" i="28"/>
  <c r="R802" i="28"/>
  <c r="T802" i="28" s="1"/>
  <c r="Q802" i="28"/>
  <c r="P802" i="28"/>
  <c r="V801" i="28"/>
  <c r="U801" i="28"/>
  <c r="S801" i="28"/>
  <c r="R801" i="28"/>
  <c r="T801" i="28" s="1"/>
  <c r="Q801" i="28"/>
  <c r="P801" i="28"/>
  <c r="V800" i="28"/>
  <c r="U800" i="28"/>
  <c r="S800" i="28"/>
  <c r="R800" i="28"/>
  <c r="T800" i="28" s="1"/>
  <c r="Q800" i="28"/>
  <c r="P800" i="28"/>
  <c r="V799" i="28"/>
  <c r="U799" i="28"/>
  <c r="S799" i="28"/>
  <c r="R799" i="28"/>
  <c r="T799" i="28" s="1"/>
  <c r="Q799" i="28"/>
  <c r="P799" i="28"/>
  <c r="V798" i="28"/>
  <c r="U798" i="28"/>
  <c r="S798" i="28"/>
  <c r="R798" i="28"/>
  <c r="Q798" i="28"/>
  <c r="P798" i="28"/>
  <c r="V797" i="28"/>
  <c r="U797" i="28"/>
  <c r="S797" i="28"/>
  <c r="R797" i="28"/>
  <c r="T797" i="28" s="1"/>
  <c r="Q797" i="28"/>
  <c r="P797" i="28"/>
  <c r="V796" i="28"/>
  <c r="U796" i="28"/>
  <c r="S796" i="28"/>
  <c r="R796" i="28"/>
  <c r="Q796" i="28"/>
  <c r="P796" i="28"/>
  <c r="V795" i="28"/>
  <c r="U795" i="28"/>
  <c r="S795" i="28"/>
  <c r="R795" i="28"/>
  <c r="T795" i="28" s="1"/>
  <c r="Q795" i="28"/>
  <c r="P795" i="28"/>
  <c r="V794" i="28"/>
  <c r="U794" i="28"/>
  <c r="S794" i="28"/>
  <c r="R794" i="28"/>
  <c r="T794" i="28" s="1"/>
  <c r="Q794" i="28"/>
  <c r="P794" i="28"/>
  <c r="V793" i="28"/>
  <c r="U793" i="28"/>
  <c r="S793" i="28"/>
  <c r="R793" i="28"/>
  <c r="T793" i="28" s="1"/>
  <c r="Q793" i="28"/>
  <c r="P793" i="28"/>
  <c r="V792" i="28"/>
  <c r="U792" i="28"/>
  <c r="S792" i="28"/>
  <c r="R792" i="28"/>
  <c r="T792" i="28" s="1"/>
  <c r="Q792" i="28"/>
  <c r="P792" i="28"/>
  <c r="V791" i="28"/>
  <c r="U791" i="28"/>
  <c r="S791" i="28"/>
  <c r="R791" i="28"/>
  <c r="T791" i="28" s="1"/>
  <c r="Q791" i="28"/>
  <c r="P791" i="28"/>
  <c r="V790" i="28"/>
  <c r="U790" i="28"/>
  <c r="S790" i="28"/>
  <c r="R790" i="28"/>
  <c r="T790" i="28" s="1"/>
  <c r="Q790" i="28"/>
  <c r="P790" i="28"/>
  <c r="V789" i="28"/>
  <c r="U789" i="28"/>
  <c r="S789" i="28"/>
  <c r="T789" i="28" s="1"/>
  <c r="R789" i="28"/>
  <c r="Q789" i="28"/>
  <c r="P789" i="28"/>
  <c r="V788" i="28"/>
  <c r="U788" i="28"/>
  <c r="S788" i="28"/>
  <c r="R788" i="28"/>
  <c r="Q788" i="28"/>
  <c r="P788" i="28"/>
  <c r="V787" i="28"/>
  <c r="U787" i="28"/>
  <c r="S787" i="28"/>
  <c r="R787" i="28"/>
  <c r="T787" i="28" s="1"/>
  <c r="Q787" i="28"/>
  <c r="P787" i="28"/>
  <c r="V786" i="28"/>
  <c r="U786" i="28"/>
  <c r="S786" i="28"/>
  <c r="R786" i="28"/>
  <c r="T786" i="28" s="1"/>
  <c r="Q786" i="28"/>
  <c r="P786" i="28"/>
  <c r="V785" i="28"/>
  <c r="U785" i="28"/>
  <c r="S785" i="28"/>
  <c r="R785" i="28"/>
  <c r="T785" i="28" s="1"/>
  <c r="Q785" i="28"/>
  <c r="P785" i="28"/>
  <c r="V784" i="28"/>
  <c r="U784" i="28"/>
  <c r="S784" i="28"/>
  <c r="T784" i="28" s="1"/>
  <c r="R784" i="28"/>
  <c r="Q784" i="28"/>
  <c r="P784" i="28"/>
  <c r="V783" i="28"/>
  <c r="U783" i="28"/>
  <c r="S783" i="28"/>
  <c r="R783" i="28"/>
  <c r="T783" i="28" s="1"/>
  <c r="Q783" i="28"/>
  <c r="P783" i="28"/>
  <c r="V782" i="28"/>
  <c r="U782" i="28"/>
  <c r="S782" i="28"/>
  <c r="R782" i="28"/>
  <c r="Q782" i="28"/>
  <c r="P782" i="28"/>
  <c r="V781" i="28"/>
  <c r="U781" i="28"/>
  <c r="S781" i="28"/>
  <c r="R781" i="28"/>
  <c r="Q781" i="28"/>
  <c r="P781" i="28"/>
  <c r="V780" i="28"/>
  <c r="U780" i="28"/>
  <c r="S780" i="28"/>
  <c r="R780" i="28"/>
  <c r="T780" i="28" s="1"/>
  <c r="Q780" i="28"/>
  <c r="P780" i="28"/>
  <c r="V779" i="28"/>
  <c r="U779" i="28"/>
  <c r="S779" i="28"/>
  <c r="R779" i="28"/>
  <c r="T779" i="28" s="1"/>
  <c r="Q779" i="28"/>
  <c r="P779" i="28"/>
  <c r="V778" i="28"/>
  <c r="U778" i="28"/>
  <c r="S778" i="28"/>
  <c r="R778" i="28"/>
  <c r="T778" i="28" s="1"/>
  <c r="Q778" i="28"/>
  <c r="P778" i="28"/>
  <c r="V777" i="28"/>
  <c r="U777" i="28"/>
  <c r="S777" i="28"/>
  <c r="R777" i="28"/>
  <c r="T777" i="28" s="1"/>
  <c r="Q777" i="28"/>
  <c r="P777" i="28"/>
  <c r="V776" i="28"/>
  <c r="U776" i="28"/>
  <c r="S776" i="28"/>
  <c r="R776" i="28"/>
  <c r="Q776" i="28"/>
  <c r="P776" i="28"/>
  <c r="V775" i="28"/>
  <c r="U775" i="28"/>
  <c r="S775" i="28"/>
  <c r="R775" i="28"/>
  <c r="Q775" i="28"/>
  <c r="P775" i="28"/>
  <c r="V774" i="28"/>
  <c r="U774" i="28"/>
  <c r="S774" i="28"/>
  <c r="R774" i="28"/>
  <c r="T774" i="28" s="1"/>
  <c r="Q774" i="28"/>
  <c r="P774" i="28"/>
  <c r="V773" i="28"/>
  <c r="U773" i="28"/>
  <c r="S773" i="28"/>
  <c r="R773" i="28"/>
  <c r="T773" i="28" s="1"/>
  <c r="Q773" i="28"/>
  <c r="P773" i="28"/>
  <c r="V772" i="28"/>
  <c r="U772" i="28"/>
  <c r="S772" i="28"/>
  <c r="R772" i="28"/>
  <c r="T772" i="28" s="1"/>
  <c r="Q772" i="28"/>
  <c r="P772" i="28"/>
  <c r="V771" i="28"/>
  <c r="U771" i="28"/>
  <c r="S771" i="28"/>
  <c r="R771" i="28"/>
  <c r="T771" i="28" s="1"/>
  <c r="Q771" i="28"/>
  <c r="P771" i="28"/>
  <c r="V770" i="28"/>
  <c r="U770" i="28"/>
  <c r="S770" i="28"/>
  <c r="R770" i="28"/>
  <c r="T770" i="28" s="1"/>
  <c r="Q770" i="28"/>
  <c r="P770" i="28"/>
  <c r="V769" i="28"/>
  <c r="U769" i="28"/>
  <c r="S769" i="28"/>
  <c r="R769" i="28"/>
  <c r="T769" i="28" s="1"/>
  <c r="Q769" i="28"/>
  <c r="P769" i="28"/>
  <c r="V768" i="28"/>
  <c r="U768" i="28"/>
  <c r="S768" i="28"/>
  <c r="R768" i="28"/>
  <c r="T768" i="28" s="1"/>
  <c r="Q768" i="28"/>
  <c r="P768" i="28"/>
  <c r="V767" i="28"/>
  <c r="U767" i="28"/>
  <c r="S767" i="28"/>
  <c r="T767" i="28" s="1"/>
  <c r="R767" i="28"/>
  <c r="Q767" i="28"/>
  <c r="P767" i="28"/>
  <c r="V766" i="28"/>
  <c r="U766" i="28"/>
  <c r="S766" i="28"/>
  <c r="T766" i="28" s="1"/>
  <c r="R766" i="28"/>
  <c r="Q766" i="28"/>
  <c r="P766" i="28"/>
  <c r="V765" i="28"/>
  <c r="U765" i="28"/>
  <c r="S765" i="28"/>
  <c r="R765" i="28"/>
  <c r="T765" i="28" s="1"/>
  <c r="Q765" i="28"/>
  <c r="P765" i="28"/>
  <c r="V764" i="28"/>
  <c r="U764" i="28"/>
  <c r="S764" i="28"/>
  <c r="R764" i="28"/>
  <c r="Q764" i="28"/>
  <c r="P764" i="28"/>
  <c r="V763" i="28"/>
  <c r="U763" i="28"/>
  <c r="S763" i="28"/>
  <c r="R763" i="28"/>
  <c r="T763" i="28" s="1"/>
  <c r="Q763" i="28"/>
  <c r="P763" i="28"/>
  <c r="V762" i="28"/>
  <c r="U762" i="28"/>
  <c r="S762" i="28"/>
  <c r="R762" i="28"/>
  <c r="T762" i="28" s="1"/>
  <c r="Q762" i="28"/>
  <c r="P762" i="28"/>
  <c r="V761" i="28"/>
  <c r="U761" i="28"/>
  <c r="S761" i="28"/>
  <c r="R761" i="28"/>
  <c r="T761" i="28" s="1"/>
  <c r="Q761" i="28"/>
  <c r="P761" i="28"/>
  <c r="V760" i="28"/>
  <c r="U760" i="28"/>
  <c r="S760" i="28"/>
  <c r="R760" i="28"/>
  <c r="Q760" i="28"/>
  <c r="P760" i="28"/>
  <c r="V759" i="28"/>
  <c r="U759" i="28"/>
  <c r="S759" i="28"/>
  <c r="R759" i="28"/>
  <c r="Q759" i="28"/>
  <c r="P759" i="28"/>
  <c r="V758" i="28"/>
  <c r="U758" i="28"/>
  <c r="S758" i="28"/>
  <c r="R758" i="28"/>
  <c r="T758" i="28" s="1"/>
  <c r="Q758" i="28"/>
  <c r="P758" i="28"/>
  <c r="V757" i="28"/>
  <c r="U757" i="28"/>
  <c r="S757" i="28"/>
  <c r="R757" i="28"/>
  <c r="Q757" i="28"/>
  <c r="P757" i="28"/>
  <c r="V756" i="28"/>
  <c r="U756" i="28"/>
  <c r="S756" i="28"/>
  <c r="R756" i="28"/>
  <c r="T756" i="28" s="1"/>
  <c r="Q756" i="28"/>
  <c r="P756" i="28"/>
  <c r="V755" i="28"/>
  <c r="U755" i="28"/>
  <c r="S755" i="28"/>
  <c r="R755" i="28"/>
  <c r="T755" i="28" s="1"/>
  <c r="Q755" i="28"/>
  <c r="P755" i="28"/>
  <c r="V754" i="28"/>
  <c r="U754" i="28"/>
  <c r="S754" i="28"/>
  <c r="R754" i="28"/>
  <c r="Q754" i="28"/>
  <c r="P754" i="28"/>
  <c r="V753" i="28"/>
  <c r="U753" i="28"/>
  <c r="S753" i="28"/>
  <c r="R753" i="28"/>
  <c r="T753" i="28" s="1"/>
  <c r="Q753" i="28"/>
  <c r="P753" i="28"/>
  <c r="V752" i="28"/>
  <c r="U752" i="28"/>
  <c r="S752" i="28"/>
  <c r="R752" i="28"/>
  <c r="Q752" i="28"/>
  <c r="P752" i="28"/>
  <c r="V751" i="28"/>
  <c r="U751" i="28"/>
  <c r="S751" i="28"/>
  <c r="R751" i="28"/>
  <c r="T751" i="28" s="1"/>
  <c r="Q751" i="28"/>
  <c r="P751" i="28"/>
  <c r="V750" i="28"/>
  <c r="U750" i="28"/>
  <c r="S750" i="28"/>
  <c r="R750" i="28"/>
  <c r="Q750" i="28"/>
  <c r="P750" i="28"/>
  <c r="V749" i="28"/>
  <c r="U749" i="28"/>
  <c r="S749" i="28"/>
  <c r="R749" i="28"/>
  <c r="Q749" i="28"/>
  <c r="P749" i="28"/>
  <c r="V748" i="28"/>
  <c r="U748" i="28"/>
  <c r="T748" i="28"/>
  <c r="S748" i="28"/>
  <c r="R748" i="28"/>
  <c r="Q748" i="28"/>
  <c r="P748" i="28"/>
  <c r="V747" i="28"/>
  <c r="U747" i="28"/>
  <c r="S747" i="28"/>
  <c r="R747" i="28"/>
  <c r="T747" i="28" s="1"/>
  <c r="Q747" i="28"/>
  <c r="P747" i="28"/>
  <c r="V746" i="28"/>
  <c r="U746" i="28"/>
  <c r="S746" i="28"/>
  <c r="R746" i="28"/>
  <c r="T746" i="28" s="1"/>
  <c r="Q746" i="28"/>
  <c r="P746" i="28"/>
  <c r="V745" i="28"/>
  <c r="U745" i="28"/>
  <c r="S745" i="28"/>
  <c r="R745" i="28"/>
  <c r="Q745" i="28"/>
  <c r="P745" i="28"/>
  <c r="V744" i="28"/>
  <c r="U744" i="28"/>
  <c r="S744" i="28"/>
  <c r="R744" i="28"/>
  <c r="T744" i="28" s="1"/>
  <c r="Q744" i="28"/>
  <c r="P744" i="28"/>
  <c r="V743" i="28"/>
  <c r="U743" i="28"/>
  <c r="S743" i="28"/>
  <c r="R743" i="28"/>
  <c r="T743" i="28" s="1"/>
  <c r="Q743" i="28"/>
  <c r="P743" i="28"/>
  <c r="V742" i="28"/>
  <c r="U742" i="28"/>
  <c r="T742" i="28"/>
  <c r="S742" i="28"/>
  <c r="R742" i="28"/>
  <c r="Q742" i="28"/>
  <c r="P742" i="28"/>
  <c r="V741" i="28"/>
  <c r="U741" i="28"/>
  <c r="S741" i="28"/>
  <c r="R741" i="28"/>
  <c r="T741" i="28" s="1"/>
  <c r="Q741" i="28"/>
  <c r="P741" i="28"/>
  <c r="V740" i="28"/>
  <c r="U740" i="28"/>
  <c r="S740" i="28"/>
  <c r="R740" i="28"/>
  <c r="Q740" i="28"/>
  <c r="P740" i="28"/>
  <c r="V739" i="28"/>
  <c r="U739" i="28"/>
  <c r="S739" i="28"/>
  <c r="R739" i="28"/>
  <c r="Q739" i="28"/>
  <c r="P739" i="28"/>
  <c r="V738" i="28"/>
  <c r="U738" i="28"/>
  <c r="S738" i="28"/>
  <c r="R738" i="28"/>
  <c r="T738" i="28" s="1"/>
  <c r="Q738" i="28"/>
  <c r="P738" i="28"/>
  <c r="V737" i="28"/>
  <c r="U737" i="28"/>
  <c r="S737" i="28"/>
  <c r="R737" i="28"/>
  <c r="T737" i="28" s="1"/>
  <c r="Q737" i="28"/>
  <c r="P737" i="28"/>
  <c r="V736" i="28"/>
  <c r="U736" i="28"/>
  <c r="S736" i="28"/>
  <c r="R736" i="28"/>
  <c r="T736" i="28" s="1"/>
  <c r="Q736" i="28"/>
  <c r="P736" i="28"/>
  <c r="V735" i="28"/>
  <c r="U735" i="28"/>
  <c r="S735" i="28"/>
  <c r="R735" i="28"/>
  <c r="Q735" i="28"/>
  <c r="P735" i="28"/>
  <c r="V734" i="28"/>
  <c r="U734" i="28"/>
  <c r="S734" i="28"/>
  <c r="R734" i="28"/>
  <c r="Q734" i="28"/>
  <c r="P734" i="28"/>
  <c r="V733" i="28"/>
  <c r="U733" i="28"/>
  <c r="S733" i="28"/>
  <c r="R733" i="28"/>
  <c r="T733" i="28" s="1"/>
  <c r="Q733" i="28"/>
  <c r="P733" i="28"/>
  <c r="V732" i="28"/>
  <c r="U732" i="28"/>
  <c r="S732" i="28"/>
  <c r="R732" i="28"/>
  <c r="T732" i="28" s="1"/>
  <c r="Q732" i="28"/>
  <c r="P732" i="28"/>
  <c r="V731" i="28"/>
  <c r="U731" i="28"/>
  <c r="S731" i="28"/>
  <c r="R731" i="28"/>
  <c r="Q731" i="28"/>
  <c r="P731" i="28"/>
  <c r="V730" i="28"/>
  <c r="U730" i="28"/>
  <c r="S730" i="28"/>
  <c r="R730" i="28"/>
  <c r="T730" i="28" s="1"/>
  <c r="Q730" i="28"/>
  <c r="P730" i="28"/>
  <c r="V729" i="28"/>
  <c r="U729" i="28"/>
  <c r="S729" i="28"/>
  <c r="R729" i="28"/>
  <c r="T729" i="28" s="1"/>
  <c r="Q729" i="28"/>
  <c r="P729" i="28"/>
  <c r="V728" i="28"/>
  <c r="U728" i="28"/>
  <c r="S728" i="28"/>
  <c r="R728" i="28"/>
  <c r="T728" i="28" s="1"/>
  <c r="Q728" i="28"/>
  <c r="P728" i="28"/>
  <c r="V727" i="28"/>
  <c r="U727" i="28"/>
  <c r="S727" i="28"/>
  <c r="R727" i="28"/>
  <c r="T727" i="28" s="1"/>
  <c r="Q727" i="28"/>
  <c r="P727" i="28"/>
  <c r="V726" i="28"/>
  <c r="U726" i="28"/>
  <c r="S726" i="28"/>
  <c r="R726" i="28"/>
  <c r="T726" i="28" s="1"/>
  <c r="Q726" i="28"/>
  <c r="P726" i="28"/>
  <c r="V725" i="28"/>
  <c r="U725" i="28"/>
  <c r="T725" i="28"/>
  <c r="S725" i="28"/>
  <c r="R725" i="28"/>
  <c r="Q725" i="28"/>
  <c r="P725" i="28"/>
  <c r="V724" i="28"/>
  <c r="U724" i="28"/>
  <c r="S724" i="28"/>
  <c r="R724" i="28"/>
  <c r="T724" i="28" s="1"/>
  <c r="Q724" i="28"/>
  <c r="P724" i="28"/>
  <c r="V723" i="28"/>
  <c r="U723" i="28"/>
  <c r="S723" i="28"/>
  <c r="R723" i="28"/>
  <c r="Q723" i="28"/>
  <c r="P723" i="28"/>
  <c r="V722" i="28"/>
  <c r="U722" i="28"/>
  <c r="S722" i="28"/>
  <c r="R722" i="28"/>
  <c r="Q722" i="28"/>
  <c r="P722" i="28"/>
  <c r="V721" i="28"/>
  <c r="U721" i="28"/>
  <c r="S721" i="28"/>
  <c r="R721" i="28"/>
  <c r="T721" i="28" s="1"/>
  <c r="Q721" i="28"/>
  <c r="P721" i="28"/>
  <c r="V720" i="28"/>
  <c r="U720" i="28"/>
  <c r="S720" i="28"/>
  <c r="R720" i="28"/>
  <c r="T720" i="28" s="1"/>
  <c r="Q720" i="28"/>
  <c r="P720" i="28"/>
  <c r="V719" i="28"/>
  <c r="U719" i="28"/>
  <c r="S719" i="28"/>
  <c r="R719" i="28"/>
  <c r="T719" i="28" s="1"/>
  <c r="Q719" i="28"/>
  <c r="P719" i="28"/>
  <c r="V718" i="28"/>
  <c r="U718" i="28"/>
  <c r="S718" i="28"/>
  <c r="T718" i="28" s="1"/>
  <c r="R718" i="28"/>
  <c r="Q718" i="28"/>
  <c r="P718" i="28"/>
  <c r="V717" i="28"/>
  <c r="U717" i="28"/>
  <c r="S717" i="28"/>
  <c r="R717" i="28"/>
  <c r="T717" i="28" s="1"/>
  <c r="Q717" i="28"/>
  <c r="P717" i="28"/>
  <c r="V716" i="28"/>
  <c r="U716" i="28"/>
  <c r="S716" i="28"/>
  <c r="R716" i="28"/>
  <c r="T716" i="28" s="1"/>
  <c r="Q716" i="28"/>
  <c r="P716" i="28"/>
  <c r="V715" i="28"/>
  <c r="U715" i="28"/>
  <c r="S715" i="28"/>
  <c r="R715" i="28"/>
  <c r="T715" i="28" s="1"/>
  <c r="Q715" i="28"/>
  <c r="P715" i="28"/>
  <c r="V714" i="28"/>
  <c r="U714" i="28"/>
  <c r="S714" i="28"/>
  <c r="R714" i="28"/>
  <c r="T714" i="28" s="1"/>
  <c r="Q714" i="28"/>
  <c r="P714" i="28"/>
  <c r="V713" i="28"/>
  <c r="U713" i="28"/>
  <c r="S713" i="28"/>
  <c r="R713" i="28"/>
  <c r="T713" i="28" s="1"/>
  <c r="Q713" i="28"/>
  <c r="P713" i="28"/>
  <c r="V712" i="28"/>
  <c r="U712" i="28"/>
  <c r="S712" i="28"/>
  <c r="R712" i="28"/>
  <c r="T712" i="28" s="1"/>
  <c r="Q712" i="28"/>
  <c r="P712" i="28"/>
  <c r="V711" i="28"/>
  <c r="U711" i="28"/>
  <c r="S711" i="28"/>
  <c r="R711" i="28"/>
  <c r="Q711" i="28"/>
  <c r="P711" i="28"/>
  <c r="V710" i="28"/>
  <c r="U710" i="28"/>
  <c r="S710" i="28"/>
  <c r="R710" i="28"/>
  <c r="Q710" i="28"/>
  <c r="P710" i="28"/>
  <c r="V709" i="28"/>
  <c r="U709" i="28"/>
  <c r="T709" i="28"/>
  <c r="S709" i="28"/>
  <c r="R709" i="28"/>
  <c r="Q709" i="28"/>
  <c r="P709" i="28"/>
  <c r="V708" i="28"/>
  <c r="U708" i="28"/>
  <c r="S708" i="28"/>
  <c r="R708" i="28"/>
  <c r="T708" i="28" s="1"/>
  <c r="Q708" i="28"/>
  <c r="P708" i="28"/>
  <c r="V707" i="28"/>
  <c r="U707" i="28"/>
  <c r="S707" i="28"/>
  <c r="R707" i="28"/>
  <c r="T707" i="28" s="1"/>
  <c r="Q707" i="28"/>
  <c r="P707" i="28"/>
  <c r="V706" i="28"/>
  <c r="U706" i="28"/>
  <c r="S706" i="28"/>
  <c r="R706" i="28"/>
  <c r="T706" i="28" s="1"/>
  <c r="Q706" i="28"/>
  <c r="P706" i="28"/>
  <c r="V705" i="28"/>
  <c r="U705" i="28"/>
  <c r="S705" i="28"/>
  <c r="R705" i="28"/>
  <c r="T705" i="28" s="1"/>
  <c r="Q705" i="28"/>
  <c r="P705" i="28"/>
  <c r="V704" i="28"/>
  <c r="U704" i="28"/>
  <c r="S704" i="28"/>
  <c r="T704" i="28" s="1"/>
  <c r="R704" i="28"/>
  <c r="Q704" i="28"/>
  <c r="P704" i="28"/>
  <c r="V703" i="28"/>
  <c r="U703" i="28"/>
  <c r="S703" i="28"/>
  <c r="R703" i="28"/>
  <c r="T703" i="28" s="1"/>
  <c r="Q703" i="28"/>
  <c r="P703" i="28"/>
  <c r="V702" i="28"/>
  <c r="U702" i="28"/>
  <c r="S702" i="28"/>
  <c r="R702" i="28"/>
  <c r="T702" i="28" s="1"/>
  <c r="Q702" i="28"/>
  <c r="P702" i="28"/>
  <c r="V701" i="28"/>
  <c r="U701" i="28"/>
  <c r="S701" i="28"/>
  <c r="R701" i="28"/>
  <c r="Q701" i="28"/>
  <c r="P701" i="28"/>
  <c r="V700" i="28"/>
  <c r="U700" i="28"/>
  <c r="S700" i="28"/>
  <c r="R700" i="28"/>
  <c r="T700" i="28" s="1"/>
  <c r="Q700" i="28"/>
  <c r="P700" i="28"/>
  <c r="V699" i="28"/>
  <c r="U699" i="28"/>
  <c r="S699" i="28"/>
  <c r="R699" i="28"/>
  <c r="T699" i="28" s="1"/>
  <c r="Q699" i="28"/>
  <c r="P699" i="28"/>
  <c r="V698" i="28"/>
  <c r="U698" i="28"/>
  <c r="S698" i="28"/>
  <c r="R698" i="28"/>
  <c r="T698" i="28" s="1"/>
  <c r="Q698" i="28"/>
  <c r="P698" i="28"/>
  <c r="V697" i="28"/>
  <c r="U697" i="28"/>
  <c r="S697" i="28"/>
  <c r="T697" i="28" s="1"/>
  <c r="R697" i="28"/>
  <c r="Q697" i="28"/>
  <c r="P697" i="28"/>
  <c r="V696" i="28"/>
  <c r="U696" i="28"/>
  <c r="S696" i="28"/>
  <c r="T696" i="28" s="1"/>
  <c r="R696" i="28"/>
  <c r="Q696" i="28"/>
  <c r="P696" i="28"/>
  <c r="V695" i="28"/>
  <c r="U695" i="28"/>
  <c r="T695" i="28"/>
  <c r="S695" i="28"/>
  <c r="R695" i="28"/>
  <c r="Q695" i="28"/>
  <c r="P695" i="28"/>
  <c r="V694" i="28"/>
  <c r="U694" i="28"/>
  <c r="S694" i="28"/>
  <c r="R694" i="28"/>
  <c r="T694" i="28" s="1"/>
  <c r="Q694" i="28"/>
  <c r="P694" i="28"/>
  <c r="V693" i="28"/>
  <c r="U693" i="28"/>
  <c r="S693" i="28"/>
  <c r="R693" i="28"/>
  <c r="T693" i="28" s="1"/>
  <c r="Q693" i="28"/>
  <c r="P693" i="28"/>
  <c r="V692" i="28"/>
  <c r="U692" i="28"/>
  <c r="S692" i="28"/>
  <c r="R692" i="28"/>
  <c r="Q692" i="28"/>
  <c r="P692" i="28"/>
  <c r="V691" i="28"/>
  <c r="U691" i="28"/>
  <c r="S691" i="28"/>
  <c r="R691" i="28"/>
  <c r="Q691" i="28"/>
  <c r="P691" i="28"/>
  <c r="V690" i="28"/>
  <c r="U690" i="28"/>
  <c r="S690" i="28"/>
  <c r="R690" i="28"/>
  <c r="Q690" i="28"/>
  <c r="P690" i="28"/>
  <c r="V689" i="28"/>
  <c r="U689" i="28"/>
  <c r="S689" i="28"/>
  <c r="R689" i="28"/>
  <c r="Q689" i="28"/>
  <c r="P689" i="28"/>
  <c r="V688" i="28"/>
  <c r="U688" i="28"/>
  <c r="S688" i="28"/>
  <c r="R688" i="28"/>
  <c r="Q688" i="28"/>
  <c r="P688" i="28"/>
  <c r="V687" i="28"/>
  <c r="U687" i="28"/>
  <c r="S687" i="28"/>
  <c r="R687" i="28"/>
  <c r="T687" i="28" s="1"/>
  <c r="Q687" i="28"/>
  <c r="P687" i="28"/>
  <c r="V686" i="28"/>
  <c r="U686" i="28"/>
  <c r="S686" i="28"/>
  <c r="R686" i="28"/>
  <c r="T686" i="28" s="1"/>
  <c r="Q686" i="28"/>
  <c r="P686" i="28"/>
  <c r="V685" i="28"/>
  <c r="U685" i="28"/>
  <c r="S685" i="28"/>
  <c r="R685" i="28"/>
  <c r="T685" i="28" s="1"/>
  <c r="Q685" i="28"/>
  <c r="P685" i="28"/>
  <c r="V684" i="28"/>
  <c r="U684" i="28"/>
  <c r="S684" i="28"/>
  <c r="R684" i="28"/>
  <c r="T684" i="28" s="1"/>
  <c r="Q684" i="28"/>
  <c r="P684" i="28"/>
  <c r="V683" i="28"/>
  <c r="U683" i="28"/>
  <c r="S683" i="28"/>
  <c r="R683" i="28"/>
  <c r="T683" i="28" s="1"/>
  <c r="Q683" i="28"/>
  <c r="P683" i="28"/>
  <c r="V682" i="28"/>
  <c r="U682" i="28"/>
  <c r="S682" i="28"/>
  <c r="T682" i="28" s="1"/>
  <c r="R682" i="28"/>
  <c r="Q682" i="28"/>
  <c r="P682" i="28"/>
  <c r="V681" i="28"/>
  <c r="U681" i="28"/>
  <c r="S681" i="28"/>
  <c r="R681" i="28"/>
  <c r="Q681" i="28"/>
  <c r="P681" i="28"/>
  <c r="V680" i="28"/>
  <c r="U680" i="28"/>
  <c r="S680" i="28"/>
  <c r="R680" i="28"/>
  <c r="T680" i="28" s="1"/>
  <c r="Q680" i="28"/>
  <c r="P680" i="28"/>
  <c r="V679" i="28"/>
  <c r="U679" i="28"/>
  <c r="S679" i="28"/>
  <c r="R679" i="28"/>
  <c r="Q679" i="28"/>
  <c r="P679" i="28"/>
  <c r="V678" i="28"/>
  <c r="U678" i="28"/>
  <c r="S678" i="28"/>
  <c r="R678" i="28"/>
  <c r="T678" i="28" s="1"/>
  <c r="Q678" i="28"/>
  <c r="P678" i="28"/>
  <c r="V677" i="28"/>
  <c r="U677" i="28"/>
  <c r="S677" i="28"/>
  <c r="R677" i="28"/>
  <c r="T677" i="28" s="1"/>
  <c r="Q677" i="28"/>
  <c r="P677" i="28"/>
  <c r="V676" i="28"/>
  <c r="U676" i="28"/>
  <c r="S676" i="28"/>
  <c r="R676" i="28"/>
  <c r="T676" i="28" s="1"/>
  <c r="Q676" i="28"/>
  <c r="P676" i="28"/>
  <c r="V675" i="28"/>
  <c r="U675" i="28"/>
  <c r="S675" i="28"/>
  <c r="T675" i="28" s="1"/>
  <c r="R675" i="28"/>
  <c r="Q675" i="28"/>
  <c r="P675" i="28"/>
  <c r="V674" i="28"/>
  <c r="U674" i="28"/>
  <c r="S674" i="28"/>
  <c r="T674" i="28" s="1"/>
  <c r="R674" i="28"/>
  <c r="Q674" i="28"/>
  <c r="P674" i="28"/>
  <c r="V673" i="28"/>
  <c r="U673" i="28"/>
  <c r="S673" i="28"/>
  <c r="R673" i="28"/>
  <c r="T673" i="28" s="1"/>
  <c r="Q673" i="28"/>
  <c r="P673" i="28"/>
  <c r="V672" i="28"/>
  <c r="U672" i="28"/>
  <c r="S672" i="28"/>
  <c r="R672" i="28"/>
  <c r="T672" i="28" s="1"/>
  <c r="Q672" i="28"/>
  <c r="P672" i="28"/>
  <c r="V671" i="28"/>
  <c r="U671" i="28"/>
  <c r="S671" i="28"/>
  <c r="R671" i="28"/>
  <c r="T671" i="28" s="1"/>
  <c r="Q671" i="28"/>
  <c r="P671" i="28"/>
  <c r="V670" i="28"/>
  <c r="U670" i="28"/>
  <c r="S670" i="28"/>
  <c r="R670" i="28"/>
  <c r="T670" i="28" s="1"/>
  <c r="Q670" i="28"/>
  <c r="P670" i="28"/>
  <c r="V669" i="28"/>
  <c r="U669" i="28"/>
  <c r="S669" i="28"/>
  <c r="R669" i="28"/>
  <c r="T669" i="28" s="1"/>
  <c r="Q669" i="28"/>
  <c r="P669" i="28"/>
  <c r="V668" i="28"/>
  <c r="U668" i="28"/>
  <c r="S668" i="28"/>
  <c r="R668" i="28"/>
  <c r="T668" i="28" s="1"/>
  <c r="Q668" i="28"/>
  <c r="P668" i="28"/>
  <c r="V667" i="28"/>
  <c r="U667" i="28"/>
  <c r="S667" i="28"/>
  <c r="R667" i="28"/>
  <c r="T667" i="28" s="1"/>
  <c r="Q667" i="28"/>
  <c r="P667" i="28"/>
  <c r="V666" i="28"/>
  <c r="U666" i="28"/>
  <c r="S666" i="28"/>
  <c r="R666" i="28"/>
  <c r="T666" i="28" s="1"/>
  <c r="Q666" i="28"/>
  <c r="P666" i="28"/>
  <c r="V665" i="28"/>
  <c r="U665" i="28"/>
  <c r="S665" i="28"/>
  <c r="R665" i="28"/>
  <c r="T665" i="28" s="1"/>
  <c r="Q665" i="28"/>
  <c r="P665" i="28"/>
  <c r="V664" i="28"/>
  <c r="U664" i="28"/>
  <c r="S664" i="28"/>
  <c r="R664" i="28"/>
  <c r="T664" i="28" s="1"/>
  <c r="Q664" i="28"/>
  <c r="P664" i="28"/>
  <c r="V663" i="28"/>
  <c r="U663" i="28"/>
  <c r="S663" i="28"/>
  <c r="R663" i="28"/>
  <c r="T663" i="28" s="1"/>
  <c r="Q663" i="28"/>
  <c r="P663" i="28"/>
  <c r="V662" i="28"/>
  <c r="U662" i="28"/>
  <c r="S662" i="28"/>
  <c r="R662" i="28"/>
  <c r="T662" i="28" s="1"/>
  <c r="Q662" i="28"/>
  <c r="P662" i="28"/>
  <c r="V661" i="28"/>
  <c r="U661" i="28"/>
  <c r="S661" i="28"/>
  <c r="R661" i="28"/>
  <c r="T661" i="28" s="1"/>
  <c r="Q661" i="28"/>
  <c r="P661" i="28"/>
  <c r="V660" i="28"/>
  <c r="U660" i="28"/>
  <c r="S660" i="28"/>
  <c r="R660" i="28"/>
  <c r="T660" i="28" s="1"/>
  <c r="Q660" i="28"/>
  <c r="P660" i="28"/>
  <c r="V659" i="28"/>
  <c r="U659" i="28"/>
  <c r="S659" i="28"/>
  <c r="R659" i="28"/>
  <c r="T659" i="28" s="1"/>
  <c r="Q659" i="28"/>
  <c r="P659" i="28"/>
  <c r="V658" i="28"/>
  <c r="U658" i="28"/>
  <c r="S658" i="28"/>
  <c r="R658" i="28"/>
  <c r="T658" i="28" s="1"/>
  <c r="Q658" i="28"/>
  <c r="P658" i="28"/>
  <c r="V657" i="28"/>
  <c r="U657" i="28"/>
  <c r="S657" i="28"/>
  <c r="T657" i="28" s="1"/>
  <c r="R657" i="28"/>
  <c r="Q657" i="28"/>
  <c r="P657" i="28"/>
  <c r="V656" i="28"/>
  <c r="U656" i="28"/>
  <c r="S656" i="28"/>
  <c r="R656" i="28"/>
  <c r="Q656" i="28"/>
  <c r="P656" i="28"/>
  <c r="V655" i="28"/>
  <c r="U655" i="28"/>
  <c r="S655" i="28"/>
  <c r="R655" i="28"/>
  <c r="T655" i="28" s="1"/>
  <c r="Q655" i="28"/>
  <c r="P655" i="28"/>
  <c r="V654" i="28"/>
  <c r="U654" i="28"/>
  <c r="S654" i="28"/>
  <c r="R654" i="28"/>
  <c r="T654" i="28" s="1"/>
  <c r="Q654" i="28"/>
  <c r="P654" i="28"/>
  <c r="V653" i="28"/>
  <c r="U653" i="28"/>
  <c r="S653" i="28"/>
  <c r="R653" i="28"/>
  <c r="T653" i="28" s="1"/>
  <c r="Q653" i="28"/>
  <c r="P653" i="28"/>
  <c r="V652" i="28"/>
  <c r="U652" i="28"/>
  <c r="S652" i="28"/>
  <c r="R652" i="28"/>
  <c r="Q652" i="28"/>
  <c r="P652" i="28"/>
  <c r="V651" i="28"/>
  <c r="U651" i="28"/>
  <c r="S651" i="28"/>
  <c r="R651" i="28"/>
  <c r="T651" i="28" s="1"/>
  <c r="Q651" i="28"/>
  <c r="P651" i="28"/>
  <c r="V650" i="28"/>
  <c r="U650" i="28"/>
  <c r="S650" i="28"/>
  <c r="T650" i="28" s="1"/>
  <c r="R650" i="28"/>
  <c r="Q650" i="28"/>
  <c r="P650" i="28"/>
  <c r="V649" i="28"/>
  <c r="U649" i="28"/>
  <c r="S649" i="28"/>
  <c r="R649" i="28"/>
  <c r="Q649" i="28"/>
  <c r="P649" i="28"/>
  <c r="V648" i="28"/>
  <c r="U648" i="28"/>
  <c r="S648" i="28"/>
  <c r="R648" i="28"/>
  <c r="T648" i="28" s="1"/>
  <c r="Q648" i="28"/>
  <c r="P648" i="28"/>
  <c r="V647" i="28"/>
  <c r="U647" i="28"/>
  <c r="S647" i="28"/>
  <c r="R647" i="28"/>
  <c r="T647" i="28" s="1"/>
  <c r="Q647" i="28"/>
  <c r="P647" i="28"/>
  <c r="V646" i="28"/>
  <c r="U646" i="28"/>
  <c r="S646" i="28"/>
  <c r="R646" i="28"/>
  <c r="T646" i="28" s="1"/>
  <c r="Q646" i="28"/>
  <c r="P646" i="28"/>
  <c r="V645" i="28"/>
  <c r="U645" i="28"/>
  <c r="S645" i="28"/>
  <c r="R645" i="28"/>
  <c r="T645" i="28" s="1"/>
  <c r="Q645" i="28"/>
  <c r="P645" i="28"/>
  <c r="V644" i="28"/>
  <c r="U644" i="28"/>
  <c r="S644" i="28"/>
  <c r="R644" i="28"/>
  <c r="Q644" i="28"/>
  <c r="P644" i="28"/>
  <c r="V643" i="28"/>
  <c r="U643" i="28"/>
  <c r="S643" i="28"/>
  <c r="R643" i="28"/>
  <c r="T643" i="28" s="1"/>
  <c r="Q643" i="28"/>
  <c r="P643" i="28"/>
  <c r="V642" i="28"/>
  <c r="U642" i="28"/>
  <c r="S642" i="28"/>
  <c r="R642" i="28"/>
  <c r="T642" i="28" s="1"/>
  <c r="Q642" i="28"/>
  <c r="P642" i="28"/>
  <c r="V641" i="28"/>
  <c r="U641" i="28"/>
  <c r="S641" i="28"/>
  <c r="R641" i="28"/>
  <c r="T641" i="28" s="1"/>
  <c r="Q641" i="28"/>
  <c r="P641" i="28"/>
  <c r="V640" i="28"/>
  <c r="U640" i="28"/>
  <c r="S640" i="28"/>
  <c r="R640" i="28"/>
  <c r="T640" i="28" s="1"/>
  <c r="Q640" i="28"/>
  <c r="P640" i="28"/>
  <c r="V639" i="28"/>
  <c r="U639" i="28"/>
  <c r="S639" i="28"/>
  <c r="R639" i="28"/>
  <c r="T639" i="28" s="1"/>
  <c r="Q639" i="28"/>
  <c r="P639" i="28"/>
  <c r="V638" i="28"/>
  <c r="U638" i="28"/>
  <c r="S638" i="28"/>
  <c r="R638" i="28"/>
  <c r="T638" i="28" s="1"/>
  <c r="Q638" i="28"/>
  <c r="P638" i="28"/>
  <c r="V637" i="28"/>
  <c r="U637" i="28"/>
  <c r="S637" i="28"/>
  <c r="R637" i="28"/>
  <c r="Q637" i="28"/>
  <c r="P637" i="28"/>
  <c r="V636" i="28"/>
  <c r="U636" i="28"/>
  <c r="S636" i="28"/>
  <c r="R636" i="28"/>
  <c r="T636" i="28" s="1"/>
  <c r="Q636" i="28"/>
  <c r="P636" i="28"/>
  <c r="V635" i="28"/>
  <c r="U635" i="28"/>
  <c r="S635" i="28"/>
  <c r="R635" i="28"/>
  <c r="Q635" i="28"/>
  <c r="P635" i="28"/>
  <c r="V634" i="28"/>
  <c r="U634" i="28"/>
  <c r="S634" i="28"/>
  <c r="R634" i="28"/>
  <c r="T634" i="28" s="1"/>
  <c r="Q634" i="28"/>
  <c r="P634" i="28"/>
  <c r="V633" i="28"/>
  <c r="U633" i="28"/>
  <c r="S633" i="28"/>
  <c r="R633" i="28"/>
  <c r="T633" i="28" s="1"/>
  <c r="Q633" i="28"/>
  <c r="P633" i="28"/>
  <c r="V632" i="28"/>
  <c r="U632" i="28"/>
  <c r="S632" i="28"/>
  <c r="R632" i="28"/>
  <c r="Q632" i="28"/>
  <c r="P632" i="28"/>
  <c r="V631" i="28"/>
  <c r="U631" i="28"/>
  <c r="T631" i="28"/>
  <c r="S631" i="28"/>
  <c r="R631" i="28"/>
  <c r="Q631" i="28"/>
  <c r="P631" i="28"/>
  <c r="V630" i="28"/>
  <c r="U630" i="28"/>
  <c r="S630" i="28"/>
  <c r="R630" i="28"/>
  <c r="Q630" i="28"/>
  <c r="P630" i="28"/>
  <c r="V629" i="28"/>
  <c r="U629" i="28"/>
  <c r="S629" i="28"/>
  <c r="R629" i="28"/>
  <c r="T629" i="28" s="1"/>
  <c r="Q629" i="28"/>
  <c r="P629" i="28"/>
  <c r="V628" i="28"/>
  <c r="U628" i="28"/>
  <c r="S628" i="28"/>
  <c r="R628" i="28"/>
  <c r="T628" i="28" s="1"/>
  <c r="Q628" i="28"/>
  <c r="P628" i="28"/>
  <c r="V627" i="28"/>
  <c r="U627" i="28"/>
  <c r="S627" i="28"/>
  <c r="R627" i="28"/>
  <c r="T627" i="28" s="1"/>
  <c r="Q627" i="28"/>
  <c r="P627" i="28"/>
  <c r="V626" i="28"/>
  <c r="U626" i="28"/>
  <c r="S626" i="28"/>
  <c r="R626" i="28"/>
  <c r="T626" i="28" s="1"/>
  <c r="Q626" i="28"/>
  <c r="P626" i="28"/>
  <c r="V625" i="28"/>
  <c r="U625" i="28"/>
  <c r="S625" i="28"/>
  <c r="R625" i="28"/>
  <c r="T625" i="28" s="1"/>
  <c r="Q625" i="28"/>
  <c r="P625" i="28"/>
  <c r="V624" i="28"/>
  <c r="U624" i="28"/>
  <c r="S624" i="28"/>
  <c r="R624" i="28"/>
  <c r="T624" i="28" s="1"/>
  <c r="Q624" i="28"/>
  <c r="P624" i="28"/>
  <c r="V623" i="28"/>
  <c r="U623" i="28"/>
  <c r="S623" i="28"/>
  <c r="R623" i="28"/>
  <c r="Q623" i="28"/>
  <c r="P623" i="28"/>
  <c r="V622" i="28"/>
  <c r="U622" i="28"/>
  <c r="S622" i="28"/>
  <c r="R622" i="28"/>
  <c r="Q622" i="28"/>
  <c r="P622" i="28"/>
  <c r="V621" i="28"/>
  <c r="U621" i="28"/>
  <c r="S621" i="28"/>
  <c r="R621" i="28"/>
  <c r="T621" i="28" s="1"/>
  <c r="Q621" i="28"/>
  <c r="P621" i="28"/>
  <c r="V620" i="28"/>
  <c r="U620" i="28"/>
  <c r="S620" i="28"/>
  <c r="R620" i="28"/>
  <c r="T620" i="28" s="1"/>
  <c r="Q620" i="28"/>
  <c r="P620" i="28"/>
  <c r="V619" i="28"/>
  <c r="U619" i="28"/>
  <c r="S619" i="28"/>
  <c r="R619" i="28"/>
  <c r="T619" i="28" s="1"/>
  <c r="Q619" i="28"/>
  <c r="P619" i="28"/>
  <c r="V618" i="28"/>
  <c r="U618" i="28"/>
  <c r="S618" i="28"/>
  <c r="R618" i="28"/>
  <c r="T618" i="28" s="1"/>
  <c r="Q618" i="28"/>
  <c r="P618" i="28"/>
  <c r="V617" i="28"/>
  <c r="U617" i="28"/>
  <c r="S617" i="28"/>
  <c r="R617" i="28"/>
  <c r="T617" i="28" s="1"/>
  <c r="Q617" i="28"/>
  <c r="P617" i="28"/>
  <c r="V616" i="28"/>
  <c r="U616" i="28"/>
  <c r="S616" i="28"/>
  <c r="R616" i="28"/>
  <c r="T616" i="28" s="1"/>
  <c r="Q616" i="28"/>
  <c r="P616" i="28"/>
  <c r="V615" i="28"/>
  <c r="U615" i="28"/>
  <c r="S615" i="28"/>
  <c r="R615" i="28"/>
  <c r="T615" i="28" s="1"/>
  <c r="Q615" i="28"/>
  <c r="P615" i="28"/>
  <c r="V614" i="28"/>
  <c r="U614" i="28"/>
  <c r="S614" i="28"/>
  <c r="R614" i="28"/>
  <c r="T614" i="28" s="1"/>
  <c r="Q614" i="28"/>
  <c r="P614" i="28"/>
  <c r="V613" i="28"/>
  <c r="U613" i="28"/>
  <c r="S613" i="28"/>
  <c r="R613" i="28"/>
  <c r="Q613" i="28"/>
  <c r="P613" i="28"/>
  <c r="V612" i="28"/>
  <c r="U612" i="28"/>
  <c r="S612" i="28"/>
  <c r="T612" i="28" s="1"/>
  <c r="R612" i="28"/>
  <c r="Q612" i="28"/>
  <c r="P612" i="28"/>
  <c r="V611" i="28"/>
  <c r="U611" i="28"/>
  <c r="T611" i="28"/>
  <c r="S611" i="28"/>
  <c r="R611" i="28"/>
  <c r="Q611" i="28"/>
  <c r="P611" i="28"/>
  <c r="V610" i="28"/>
  <c r="U610" i="28"/>
  <c r="S610" i="28"/>
  <c r="R610" i="28"/>
  <c r="Q610" i="28"/>
  <c r="P610" i="28"/>
  <c r="V609" i="28"/>
  <c r="U609" i="28"/>
  <c r="S609" i="28"/>
  <c r="R609" i="28"/>
  <c r="T609" i="28" s="1"/>
  <c r="Q609" i="28"/>
  <c r="P609" i="28"/>
  <c r="V608" i="28"/>
  <c r="U608" i="28"/>
  <c r="S608" i="28"/>
  <c r="R608" i="28"/>
  <c r="T608" i="28" s="1"/>
  <c r="Q608" i="28"/>
  <c r="P608" i="28"/>
  <c r="V607" i="28"/>
  <c r="U607" i="28"/>
  <c r="S607" i="28"/>
  <c r="R607" i="28"/>
  <c r="Q607" i="28"/>
  <c r="P607" i="28"/>
  <c r="V606" i="28"/>
  <c r="U606" i="28"/>
  <c r="S606" i="28"/>
  <c r="T606" i="28" s="1"/>
  <c r="R606" i="28"/>
  <c r="Q606" i="28"/>
  <c r="P606" i="28"/>
  <c r="V605" i="28"/>
  <c r="U605" i="28"/>
  <c r="S605" i="28"/>
  <c r="T605" i="28" s="1"/>
  <c r="R605" i="28"/>
  <c r="Q605" i="28"/>
  <c r="P605" i="28"/>
  <c r="V604" i="28"/>
  <c r="U604" i="28"/>
  <c r="S604" i="28"/>
  <c r="R604" i="28"/>
  <c r="T604" i="28" s="1"/>
  <c r="Q604" i="28"/>
  <c r="P604" i="28"/>
  <c r="V603" i="28"/>
  <c r="U603" i="28"/>
  <c r="S603" i="28"/>
  <c r="R603" i="28"/>
  <c r="T603" i="28" s="1"/>
  <c r="Q603" i="28"/>
  <c r="P603" i="28"/>
  <c r="V602" i="28"/>
  <c r="U602" i="28"/>
  <c r="S602" i="28"/>
  <c r="R602" i="28"/>
  <c r="T602" i="28" s="1"/>
  <c r="Q602" i="28"/>
  <c r="P602" i="28"/>
  <c r="V601" i="28"/>
  <c r="U601" i="28"/>
  <c r="S601" i="28"/>
  <c r="R601" i="28"/>
  <c r="T601" i="28" s="1"/>
  <c r="Q601" i="28"/>
  <c r="P601" i="28"/>
  <c r="V600" i="28"/>
  <c r="U600" i="28"/>
  <c r="S600" i="28"/>
  <c r="R600" i="28"/>
  <c r="T600" i="28" s="1"/>
  <c r="Q600" i="28"/>
  <c r="P600" i="28"/>
  <c r="V599" i="28"/>
  <c r="U599" i="28"/>
  <c r="S599" i="28"/>
  <c r="R599" i="28"/>
  <c r="T599" i="28" s="1"/>
  <c r="Q599" i="28"/>
  <c r="P599" i="28"/>
  <c r="V598" i="28"/>
  <c r="U598" i="28"/>
  <c r="S598" i="28"/>
  <c r="R598" i="28"/>
  <c r="T598" i="28" s="1"/>
  <c r="Q598" i="28"/>
  <c r="P598" i="28"/>
  <c r="V597" i="28"/>
  <c r="U597" i="28"/>
  <c r="S597" i="28"/>
  <c r="R597" i="28"/>
  <c r="T597" i="28" s="1"/>
  <c r="Q597" i="28"/>
  <c r="P597" i="28"/>
  <c r="V596" i="28"/>
  <c r="U596" i="28"/>
  <c r="S596" i="28"/>
  <c r="R596" i="28"/>
  <c r="T596" i="28" s="1"/>
  <c r="Q596" i="28"/>
  <c r="P596" i="28"/>
  <c r="V595" i="28"/>
  <c r="U595" i="28"/>
  <c r="S595" i="28"/>
  <c r="R595" i="28"/>
  <c r="Q595" i="28"/>
  <c r="P595" i="28"/>
  <c r="V594" i="28"/>
  <c r="U594" i="28"/>
  <c r="S594" i="28"/>
  <c r="R594" i="28"/>
  <c r="T594" i="28" s="1"/>
  <c r="Q594" i="28"/>
  <c r="P594" i="28"/>
  <c r="V593" i="28"/>
  <c r="U593" i="28"/>
  <c r="S593" i="28"/>
  <c r="R593" i="28"/>
  <c r="T593" i="28" s="1"/>
  <c r="Q593" i="28"/>
  <c r="P593" i="28"/>
  <c r="V592" i="28"/>
  <c r="U592" i="28"/>
  <c r="S592" i="28"/>
  <c r="R592" i="28"/>
  <c r="T592" i="28" s="1"/>
  <c r="Q592" i="28"/>
  <c r="P592" i="28"/>
  <c r="V591" i="28"/>
  <c r="U591" i="28"/>
  <c r="S591" i="28"/>
  <c r="R591" i="28"/>
  <c r="Q591" i="28"/>
  <c r="P591" i="28"/>
  <c r="V590" i="28"/>
  <c r="U590" i="28"/>
  <c r="S590" i="28"/>
  <c r="R590" i="28"/>
  <c r="T590" i="28" s="1"/>
  <c r="Q590" i="28"/>
  <c r="P590" i="28"/>
  <c r="V589" i="28"/>
  <c r="U589" i="28"/>
  <c r="T589" i="28"/>
  <c r="S589" i="28"/>
  <c r="R589" i="28"/>
  <c r="Q589" i="28"/>
  <c r="P589" i="28"/>
  <c r="V588" i="28"/>
  <c r="U588" i="28"/>
  <c r="S588" i="28"/>
  <c r="R588" i="28"/>
  <c r="T588" i="28" s="1"/>
  <c r="Q588" i="28"/>
  <c r="P588" i="28"/>
  <c r="V587" i="28"/>
  <c r="U587" i="28"/>
  <c r="S587" i="28"/>
  <c r="R587" i="28"/>
  <c r="T587" i="28" s="1"/>
  <c r="Q587" i="28"/>
  <c r="P587" i="28"/>
  <c r="V586" i="28"/>
  <c r="U586" i="28"/>
  <c r="S586" i="28"/>
  <c r="R586" i="28"/>
  <c r="Q586" i="28"/>
  <c r="P586" i="28"/>
  <c r="V585" i="28"/>
  <c r="U585" i="28"/>
  <c r="S585" i="28"/>
  <c r="R585" i="28"/>
  <c r="T585" i="28" s="1"/>
  <c r="Q585" i="28"/>
  <c r="P585" i="28"/>
  <c r="V584" i="28"/>
  <c r="U584" i="28"/>
  <c r="S584" i="28"/>
  <c r="R584" i="28"/>
  <c r="T584" i="28" s="1"/>
  <c r="Q584" i="28"/>
  <c r="P584" i="28"/>
  <c r="V583" i="28"/>
  <c r="U583" i="28"/>
  <c r="S583" i="28"/>
  <c r="R583" i="28"/>
  <c r="T583" i="28" s="1"/>
  <c r="Q583" i="28"/>
  <c r="P583" i="28"/>
  <c r="V582" i="28"/>
  <c r="U582" i="28"/>
  <c r="S582" i="28"/>
  <c r="R582" i="28"/>
  <c r="Q582" i="28"/>
  <c r="P582" i="28"/>
  <c r="V581" i="28"/>
  <c r="U581" i="28"/>
  <c r="S581" i="28"/>
  <c r="T581" i="28" s="1"/>
  <c r="R581" i="28"/>
  <c r="Q581" i="28"/>
  <c r="P581" i="28"/>
  <c r="V580" i="28"/>
  <c r="U580" i="28"/>
  <c r="S580" i="28"/>
  <c r="R580" i="28"/>
  <c r="T580" i="28" s="1"/>
  <c r="Q580" i="28"/>
  <c r="P580" i="28"/>
  <c r="V579" i="28"/>
  <c r="U579" i="28"/>
  <c r="S579" i="28"/>
  <c r="R579" i="28"/>
  <c r="T579" i="28" s="1"/>
  <c r="Q579" i="28"/>
  <c r="P579" i="28"/>
  <c r="V578" i="28"/>
  <c r="U578" i="28"/>
  <c r="S578" i="28"/>
  <c r="R578" i="28"/>
  <c r="T578" i="28" s="1"/>
  <c r="Q578" i="28"/>
  <c r="P578" i="28"/>
  <c r="V577" i="28"/>
  <c r="U577" i="28"/>
  <c r="S577" i="28"/>
  <c r="R577" i="28"/>
  <c r="T577" i="28" s="1"/>
  <c r="Q577" i="28"/>
  <c r="P577" i="28"/>
  <c r="V576" i="28"/>
  <c r="U576" i="28"/>
  <c r="S576" i="28"/>
  <c r="R576" i="28"/>
  <c r="T576" i="28" s="1"/>
  <c r="Q576" i="28"/>
  <c r="P576" i="28"/>
  <c r="V575" i="28"/>
  <c r="U575" i="28"/>
  <c r="S575" i="28"/>
  <c r="R575" i="28"/>
  <c r="T575" i="28" s="1"/>
  <c r="Q575" i="28"/>
  <c r="P575" i="28"/>
  <c r="V574" i="28"/>
  <c r="U574" i="28"/>
  <c r="S574" i="28"/>
  <c r="R574" i="28"/>
  <c r="T574" i="28" s="1"/>
  <c r="Q574" i="28"/>
  <c r="P574" i="28"/>
  <c r="V573" i="28"/>
  <c r="U573" i="28"/>
  <c r="S573" i="28"/>
  <c r="R573" i="28"/>
  <c r="Q573" i="28"/>
  <c r="P573" i="28"/>
  <c r="V572" i="28"/>
  <c r="U572" i="28"/>
  <c r="S572" i="28"/>
  <c r="R572" i="28"/>
  <c r="T572" i="28" s="1"/>
  <c r="Q572" i="28"/>
  <c r="P572" i="28"/>
  <c r="V571" i="28"/>
  <c r="U571" i="28"/>
  <c r="S571" i="28"/>
  <c r="R571" i="28"/>
  <c r="T571" i="28" s="1"/>
  <c r="Q571" i="28"/>
  <c r="P571" i="28"/>
  <c r="V570" i="28"/>
  <c r="U570" i="28"/>
  <c r="S570" i="28"/>
  <c r="R570" i="28"/>
  <c r="T570" i="28" s="1"/>
  <c r="Q570" i="28"/>
  <c r="P570" i="28"/>
  <c r="V569" i="28"/>
  <c r="U569" i="28"/>
  <c r="S569" i="28"/>
  <c r="R569" i="28"/>
  <c r="T569" i="28" s="1"/>
  <c r="Q569" i="28"/>
  <c r="P569" i="28"/>
  <c r="V568" i="28"/>
  <c r="U568" i="28"/>
  <c r="S568" i="28"/>
  <c r="R568" i="28"/>
  <c r="Q568" i="28"/>
  <c r="P568" i="28"/>
  <c r="V567" i="28"/>
  <c r="U567" i="28"/>
  <c r="T567" i="28"/>
  <c r="S567" i="28"/>
  <c r="R567" i="28"/>
  <c r="Q567" i="28"/>
  <c r="P567" i="28"/>
  <c r="V566" i="28"/>
  <c r="U566" i="28"/>
  <c r="S566" i="28"/>
  <c r="R566" i="28"/>
  <c r="Q566" i="28"/>
  <c r="P566" i="28"/>
  <c r="V565" i="28"/>
  <c r="U565" i="28"/>
  <c r="S565" i="28"/>
  <c r="R565" i="28"/>
  <c r="T565" i="28" s="1"/>
  <c r="Q565" i="28"/>
  <c r="P565" i="28"/>
  <c r="V564" i="28"/>
  <c r="U564" i="28"/>
  <c r="S564" i="28"/>
  <c r="R564" i="28"/>
  <c r="Q564" i="28"/>
  <c r="P564" i="28"/>
  <c r="V563" i="28"/>
  <c r="U563" i="28"/>
  <c r="S563" i="28"/>
  <c r="R563" i="28"/>
  <c r="T563" i="28" s="1"/>
  <c r="Q563" i="28"/>
  <c r="P563" i="28"/>
  <c r="V562" i="28"/>
  <c r="U562" i="28"/>
  <c r="S562" i="28"/>
  <c r="R562" i="28"/>
  <c r="Q562" i="28"/>
  <c r="P562" i="28"/>
  <c r="V561" i="28"/>
  <c r="U561" i="28"/>
  <c r="S561" i="28"/>
  <c r="R561" i="28"/>
  <c r="Q561" i="28"/>
  <c r="P561" i="28"/>
  <c r="V560" i="28"/>
  <c r="U560" i="28"/>
  <c r="S560" i="28"/>
  <c r="R560" i="28"/>
  <c r="Q560" i="28"/>
  <c r="P560" i="28"/>
  <c r="V559" i="28"/>
  <c r="U559" i="28"/>
  <c r="S559" i="28"/>
  <c r="R559" i="28"/>
  <c r="T559" i="28" s="1"/>
  <c r="Q559" i="28"/>
  <c r="P559" i="28"/>
  <c r="V558" i="28"/>
  <c r="U558" i="28"/>
  <c r="S558" i="28"/>
  <c r="R558" i="28"/>
  <c r="T558" i="28" s="1"/>
  <c r="Q558" i="28"/>
  <c r="P558" i="28"/>
  <c r="V557" i="28"/>
  <c r="U557" i="28"/>
  <c r="S557" i="28"/>
  <c r="R557" i="28"/>
  <c r="T557" i="28" s="1"/>
  <c r="Q557" i="28"/>
  <c r="P557" i="28"/>
  <c r="V556" i="28"/>
  <c r="U556" i="28"/>
  <c r="S556" i="28"/>
  <c r="R556" i="28"/>
  <c r="Q556" i="28"/>
  <c r="P556" i="28"/>
  <c r="V555" i="28"/>
  <c r="U555" i="28"/>
  <c r="S555" i="28"/>
  <c r="R555" i="28"/>
  <c r="T555" i="28" s="1"/>
  <c r="Q555" i="28"/>
  <c r="P555" i="28"/>
  <c r="V554" i="28"/>
  <c r="U554" i="28"/>
  <c r="S554" i="28"/>
  <c r="R554" i="28"/>
  <c r="T554" i="28" s="1"/>
  <c r="Q554" i="28"/>
  <c r="P554" i="28"/>
  <c r="V553" i="28"/>
  <c r="U553" i="28"/>
  <c r="S553" i="28"/>
  <c r="R553" i="28"/>
  <c r="T553" i="28" s="1"/>
  <c r="Q553" i="28"/>
  <c r="P553" i="28"/>
  <c r="V552" i="28"/>
  <c r="U552" i="28"/>
  <c r="S552" i="28"/>
  <c r="T552" i="28" s="1"/>
  <c r="R552" i="28"/>
  <c r="Q552" i="28"/>
  <c r="P552" i="28"/>
  <c r="V551" i="28"/>
  <c r="U551" i="28"/>
  <c r="S551" i="28"/>
  <c r="R551" i="28"/>
  <c r="T551" i="28" s="1"/>
  <c r="Q551" i="28"/>
  <c r="P551" i="28"/>
  <c r="V550" i="28"/>
  <c r="U550" i="28"/>
  <c r="T550" i="28"/>
  <c r="S550" i="28"/>
  <c r="R550" i="28"/>
  <c r="Q550" i="28"/>
  <c r="P550" i="28"/>
  <c r="V549" i="28"/>
  <c r="U549" i="28"/>
  <c r="S549" i="28"/>
  <c r="R549" i="28"/>
  <c r="T549" i="28" s="1"/>
  <c r="Q549" i="28"/>
  <c r="P549" i="28"/>
  <c r="V548" i="28"/>
  <c r="U548" i="28"/>
  <c r="S548" i="28"/>
  <c r="R548" i="28"/>
  <c r="T548" i="28" s="1"/>
  <c r="Q548" i="28"/>
  <c r="P548" i="28"/>
  <c r="V547" i="28"/>
  <c r="U547" i="28"/>
  <c r="S547" i="28"/>
  <c r="R547" i="28"/>
  <c r="Q547" i="28"/>
  <c r="P547" i="28"/>
  <c r="V546" i="28"/>
  <c r="U546" i="28"/>
  <c r="S546" i="28"/>
  <c r="R546" i="28"/>
  <c r="T546" i="28" s="1"/>
  <c r="Q546" i="28"/>
  <c r="P546" i="28"/>
  <c r="V545" i="28"/>
  <c r="U545" i="28"/>
  <c r="T545" i="28"/>
  <c r="S545" i="28"/>
  <c r="R545" i="28"/>
  <c r="Q545" i="28"/>
  <c r="P545" i="28"/>
  <c r="V544" i="28"/>
  <c r="U544" i="28"/>
  <c r="S544" i="28"/>
  <c r="R544" i="28"/>
  <c r="T544" i="28" s="1"/>
  <c r="Q544" i="28"/>
  <c r="P544" i="28"/>
  <c r="V543" i="28"/>
  <c r="U543" i="28"/>
  <c r="S543" i="28"/>
  <c r="R543" i="28"/>
  <c r="T543" i="28" s="1"/>
  <c r="Q543" i="28"/>
  <c r="P543" i="28"/>
  <c r="V542" i="28"/>
  <c r="U542" i="28"/>
  <c r="S542" i="28"/>
  <c r="R542" i="28"/>
  <c r="T542" i="28" s="1"/>
  <c r="Q542" i="28"/>
  <c r="P542" i="28"/>
  <c r="V541" i="28"/>
  <c r="U541" i="28"/>
  <c r="S541" i="28"/>
  <c r="R541" i="28"/>
  <c r="T541" i="28" s="1"/>
  <c r="Q541" i="28"/>
  <c r="P541" i="28"/>
  <c r="V540" i="28"/>
  <c r="U540" i="28"/>
  <c r="S540" i="28"/>
  <c r="R540" i="28"/>
  <c r="T540" i="28" s="1"/>
  <c r="Q540" i="28"/>
  <c r="P540" i="28"/>
  <c r="V539" i="28"/>
  <c r="U539" i="28"/>
  <c r="S539" i="28"/>
  <c r="R539" i="28"/>
  <c r="Q539" i="28"/>
  <c r="P539" i="28"/>
  <c r="V538" i="28"/>
  <c r="U538" i="28"/>
  <c r="S538" i="28"/>
  <c r="R538" i="28"/>
  <c r="Q538" i="28"/>
  <c r="P538" i="28"/>
  <c r="V537" i="28"/>
  <c r="U537" i="28"/>
  <c r="S537" i="28"/>
  <c r="R537" i="28"/>
  <c r="T537" i="28" s="1"/>
  <c r="Q537" i="28"/>
  <c r="P537" i="28"/>
  <c r="V536" i="28"/>
  <c r="U536" i="28"/>
  <c r="S536" i="28"/>
  <c r="R536" i="28"/>
  <c r="T536" i="28" s="1"/>
  <c r="Q536" i="28"/>
  <c r="P536" i="28"/>
  <c r="V535" i="28"/>
  <c r="U535" i="28"/>
  <c r="S535" i="28"/>
  <c r="R535" i="28"/>
  <c r="T535" i="28" s="1"/>
  <c r="Q535" i="28"/>
  <c r="P535" i="28"/>
  <c r="V534" i="28"/>
  <c r="U534" i="28"/>
  <c r="S534" i="28"/>
  <c r="R534" i="28"/>
  <c r="T534" i="28" s="1"/>
  <c r="Q534" i="28"/>
  <c r="P534" i="28"/>
  <c r="V533" i="28"/>
  <c r="U533" i="28"/>
  <c r="S533" i="28"/>
  <c r="R533" i="28"/>
  <c r="T533" i="28" s="1"/>
  <c r="Q533" i="28"/>
  <c r="P533" i="28"/>
  <c r="V532" i="28"/>
  <c r="U532" i="28"/>
  <c r="S532" i="28"/>
  <c r="R532" i="28"/>
  <c r="T532" i="28" s="1"/>
  <c r="Q532" i="28"/>
  <c r="P532" i="28"/>
  <c r="V531" i="28"/>
  <c r="U531" i="28"/>
  <c r="S531" i="28"/>
  <c r="R531" i="28"/>
  <c r="Q531" i="28"/>
  <c r="P531" i="28"/>
  <c r="V530" i="28"/>
  <c r="U530" i="28"/>
  <c r="S530" i="28"/>
  <c r="R530" i="28"/>
  <c r="T530" i="28" s="1"/>
  <c r="Q530" i="28"/>
  <c r="P530" i="28"/>
  <c r="V529" i="28"/>
  <c r="U529" i="28"/>
  <c r="S529" i="28"/>
  <c r="R529" i="28"/>
  <c r="Q529" i="28"/>
  <c r="P529" i="28"/>
  <c r="V528" i="28"/>
  <c r="U528" i="28"/>
  <c r="T528" i="28"/>
  <c r="S528" i="28"/>
  <c r="R528" i="28"/>
  <c r="Q528" i="28"/>
  <c r="P528" i="28"/>
  <c r="V527" i="28"/>
  <c r="U527" i="28"/>
  <c r="S527" i="28"/>
  <c r="R527" i="28"/>
  <c r="T527" i="28" s="1"/>
  <c r="Q527" i="28"/>
  <c r="P527" i="28"/>
  <c r="V526" i="28"/>
  <c r="U526" i="28"/>
  <c r="S526" i="28"/>
  <c r="R526" i="28"/>
  <c r="Q526" i="28"/>
  <c r="P526" i="28"/>
  <c r="V525" i="28"/>
  <c r="U525" i="28"/>
  <c r="S525" i="28"/>
  <c r="R525" i="28"/>
  <c r="Q525" i="28"/>
  <c r="P525" i="28"/>
  <c r="V524" i="28"/>
  <c r="U524" i="28"/>
  <c r="S524" i="28"/>
  <c r="T524" i="28" s="1"/>
  <c r="R524" i="28"/>
  <c r="Q524" i="28"/>
  <c r="P524" i="28"/>
  <c r="V523" i="28"/>
  <c r="U523" i="28"/>
  <c r="S523" i="28"/>
  <c r="R523" i="28"/>
  <c r="T523" i="28" s="1"/>
  <c r="Q523" i="28"/>
  <c r="P523" i="28"/>
  <c r="V522" i="28"/>
  <c r="U522" i="28"/>
  <c r="S522" i="28"/>
  <c r="R522" i="28"/>
  <c r="T522" i="28" s="1"/>
  <c r="Q522" i="28"/>
  <c r="P522" i="28"/>
  <c r="V521" i="28"/>
  <c r="U521" i="28"/>
  <c r="S521" i="28"/>
  <c r="R521" i="28"/>
  <c r="Q521" i="28"/>
  <c r="P521" i="28"/>
  <c r="V520" i="28"/>
  <c r="U520" i="28"/>
  <c r="S520" i="28"/>
  <c r="R520" i="28"/>
  <c r="Q520" i="28"/>
  <c r="P520" i="28"/>
  <c r="V519" i="28"/>
  <c r="U519" i="28"/>
  <c r="S519" i="28"/>
  <c r="R519" i="28"/>
  <c r="T519" i="28" s="1"/>
  <c r="Q519" i="28"/>
  <c r="P519" i="28"/>
  <c r="V518" i="28"/>
  <c r="U518" i="28"/>
  <c r="S518" i="28"/>
  <c r="R518" i="28"/>
  <c r="T518" i="28" s="1"/>
  <c r="Q518" i="28"/>
  <c r="P518" i="28"/>
  <c r="V517" i="28"/>
  <c r="U517" i="28"/>
  <c r="S517" i="28"/>
  <c r="R517" i="28"/>
  <c r="Q517" i="28"/>
  <c r="P517" i="28"/>
  <c r="V516" i="28"/>
  <c r="U516" i="28"/>
  <c r="S516" i="28"/>
  <c r="R516" i="28"/>
  <c r="T516" i="28" s="1"/>
  <c r="Q516" i="28"/>
  <c r="P516" i="28"/>
  <c r="V515" i="28"/>
  <c r="U515" i="28"/>
  <c r="S515" i="28"/>
  <c r="R515" i="28"/>
  <c r="Q515" i="28"/>
  <c r="P515" i="28"/>
  <c r="V514" i="28"/>
  <c r="U514" i="28"/>
  <c r="S514" i="28"/>
  <c r="T514" i="28" s="1"/>
  <c r="R514" i="28"/>
  <c r="Q514" i="28"/>
  <c r="P514" i="28"/>
  <c r="V513" i="28"/>
  <c r="U513" i="28"/>
  <c r="S513" i="28"/>
  <c r="R513" i="28"/>
  <c r="T513" i="28" s="1"/>
  <c r="Q513" i="28"/>
  <c r="P513" i="28"/>
  <c r="V512" i="28"/>
  <c r="U512" i="28"/>
  <c r="S512" i="28"/>
  <c r="R512" i="28"/>
  <c r="T512" i="28" s="1"/>
  <c r="Q512" i="28"/>
  <c r="P512" i="28"/>
  <c r="V511" i="28"/>
  <c r="U511" i="28"/>
  <c r="S511" i="28"/>
  <c r="R511" i="28"/>
  <c r="T511" i="28" s="1"/>
  <c r="Q511" i="28"/>
  <c r="P511" i="28"/>
  <c r="V510" i="28"/>
  <c r="U510" i="28"/>
  <c r="S510" i="28"/>
  <c r="R510" i="28"/>
  <c r="T510" i="28" s="1"/>
  <c r="Q510" i="28"/>
  <c r="P510" i="28"/>
  <c r="V509" i="28"/>
  <c r="U509" i="28"/>
  <c r="S509" i="28"/>
  <c r="R509" i="28"/>
  <c r="T509" i="28" s="1"/>
  <c r="Q509" i="28"/>
  <c r="P509" i="28"/>
  <c r="V508" i="28"/>
  <c r="U508" i="28"/>
  <c r="S508" i="28"/>
  <c r="T508" i="28" s="1"/>
  <c r="R508" i="28"/>
  <c r="Q508" i="28"/>
  <c r="P508" i="28"/>
  <c r="V507" i="28"/>
  <c r="U507" i="28"/>
  <c r="T507" i="28"/>
  <c r="S507" i="28"/>
  <c r="R507" i="28"/>
  <c r="Q507" i="28"/>
  <c r="P507" i="28"/>
  <c r="V506" i="28"/>
  <c r="U506" i="28"/>
  <c r="S506" i="28"/>
  <c r="R506" i="28"/>
  <c r="T506" i="28" s="1"/>
  <c r="Q506" i="28"/>
  <c r="P506" i="28"/>
  <c r="V505" i="28"/>
  <c r="U505" i="28"/>
  <c r="S505" i="28"/>
  <c r="R505" i="28"/>
  <c r="Q505" i="28"/>
  <c r="P505" i="28"/>
  <c r="V504" i="28"/>
  <c r="U504" i="28"/>
  <c r="S504" i="28"/>
  <c r="R504" i="28"/>
  <c r="T504" i="28" s="1"/>
  <c r="Q504" i="28"/>
  <c r="P504" i="28"/>
  <c r="V503" i="28"/>
  <c r="U503" i="28"/>
  <c r="S503" i="28"/>
  <c r="T503" i="28" s="1"/>
  <c r="R503" i="28"/>
  <c r="Q503" i="28"/>
  <c r="P503" i="28"/>
  <c r="V502" i="28"/>
  <c r="U502" i="28"/>
  <c r="S502" i="28"/>
  <c r="R502" i="28"/>
  <c r="T502" i="28" s="1"/>
  <c r="Q502" i="28"/>
  <c r="P502" i="28"/>
  <c r="V501" i="28"/>
  <c r="U501" i="28"/>
  <c r="S501" i="28"/>
  <c r="R501" i="28"/>
  <c r="T501" i="28" s="1"/>
  <c r="Q501" i="28"/>
  <c r="P501" i="28"/>
  <c r="V500" i="28"/>
  <c r="U500" i="28"/>
  <c r="S500" i="28"/>
  <c r="R500" i="28"/>
  <c r="T500" i="28" s="1"/>
  <c r="Q500" i="28"/>
  <c r="P500" i="28"/>
  <c r="V499" i="28"/>
  <c r="U499" i="28"/>
  <c r="S499" i="28"/>
  <c r="R499" i="28"/>
  <c r="T499" i="28" s="1"/>
  <c r="Q499" i="28"/>
  <c r="P499" i="28"/>
  <c r="V498" i="28"/>
  <c r="U498" i="28"/>
  <c r="S498" i="28"/>
  <c r="R498" i="28"/>
  <c r="Q498" i="28"/>
  <c r="P498" i="28"/>
  <c r="V497" i="28"/>
  <c r="U497" i="28"/>
  <c r="S497" i="28"/>
  <c r="R497" i="28"/>
  <c r="T497" i="28" s="1"/>
  <c r="Q497" i="28"/>
  <c r="P497" i="28"/>
  <c r="V496" i="28"/>
  <c r="U496" i="28"/>
  <c r="S496" i="28"/>
  <c r="R496" i="28"/>
  <c r="T496" i="28" s="1"/>
  <c r="Q496" i="28"/>
  <c r="P496" i="28"/>
  <c r="V495" i="28"/>
  <c r="U495" i="28"/>
  <c r="S495" i="28"/>
  <c r="R495" i="28"/>
  <c r="T495" i="28" s="1"/>
  <c r="Q495" i="28"/>
  <c r="P495" i="28"/>
  <c r="V494" i="28"/>
  <c r="U494" i="28"/>
  <c r="S494" i="28"/>
  <c r="R494" i="28"/>
  <c r="T494" i="28" s="1"/>
  <c r="Q494" i="28"/>
  <c r="P494" i="28"/>
  <c r="V493" i="28"/>
  <c r="U493" i="28"/>
  <c r="S493" i="28"/>
  <c r="R493" i="28"/>
  <c r="T493" i="28" s="1"/>
  <c r="Q493" i="28"/>
  <c r="P493" i="28"/>
  <c r="V492" i="28"/>
  <c r="U492" i="28"/>
  <c r="S492" i="28"/>
  <c r="R492" i="28"/>
  <c r="T492" i="28" s="1"/>
  <c r="Q492" i="28"/>
  <c r="P492" i="28"/>
  <c r="V491" i="28"/>
  <c r="U491" i="28"/>
  <c r="S491" i="28"/>
  <c r="R491" i="28"/>
  <c r="Q491" i="28"/>
  <c r="P491" i="28"/>
  <c r="V490" i="28"/>
  <c r="U490" i="28"/>
  <c r="S490" i="28"/>
  <c r="R490" i="28"/>
  <c r="Q490" i="28"/>
  <c r="P490" i="28"/>
  <c r="V489" i="28"/>
  <c r="U489" i="28"/>
  <c r="T489" i="28"/>
  <c r="S489" i="28"/>
  <c r="R489" i="28"/>
  <c r="Q489" i="28"/>
  <c r="P489" i="28"/>
  <c r="V488" i="28"/>
  <c r="U488" i="28"/>
  <c r="S488" i="28"/>
  <c r="R488" i="28"/>
  <c r="T488" i="28" s="1"/>
  <c r="Q488" i="28"/>
  <c r="P488" i="28"/>
  <c r="V487" i="28"/>
  <c r="U487" i="28"/>
  <c r="S487" i="28"/>
  <c r="R487" i="28"/>
  <c r="T487" i="28" s="1"/>
  <c r="Q487" i="28"/>
  <c r="P487" i="28"/>
  <c r="V486" i="28"/>
  <c r="U486" i="28"/>
  <c r="S486" i="28"/>
  <c r="R486" i="28"/>
  <c r="T486" i="28" s="1"/>
  <c r="Q486" i="28"/>
  <c r="P486" i="28"/>
  <c r="V485" i="28"/>
  <c r="U485" i="28"/>
  <c r="S485" i="28"/>
  <c r="R485" i="28"/>
  <c r="T485" i="28" s="1"/>
  <c r="Q485" i="28"/>
  <c r="P485" i="28"/>
  <c r="V484" i="28"/>
  <c r="U484" i="28"/>
  <c r="S484" i="28"/>
  <c r="R484" i="28"/>
  <c r="T484" i="28" s="1"/>
  <c r="Q484" i="28"/>
  <c r="P484" i="28"/>
  <c r="V483" i="28"/>
  <c r="U483" i="28"/>
  <c r="S483" i="28"/>
  <c r="R483" i="28"/>
  <c r="Q483" i="28"/>
  <c r="P483" i="28"/>
  <c r="V482" i="28"/>
  <c r="U482" i="28"/>
  <c r="S482" i="28"/>
  <c r="R482" i="28"/>
  <c r="Q482" i="28"/>
  <c r="P482" i="28"/>
  <c r="V481" i="28"/>
  <c r="U481" i="28"/>
  <c r="S481" i="28"/>
  <c r="R481" i="28"/>
  <c r="T481" i="28" s="1"/>
  <c r="Q481" i="28"/>
  <c r="P481" i="28"/>
  <c r="V480" i="28"/>
  <c r="U480" i="28"/>
  <c r="S480" i="28"/>
  <c r="R480" i="28"/>
  <c r="T480" i="28" s="1"/>
  <c r="Q480" i="28"/>
  <c r="P480" i="28"/>
  <c r="V479" i="28"/>
  <c r="U479" i="28"/>
  <c r="S479" i="28"/>
  <c r="R479" i="28"/>
  <c r="T479" i="28" s="1"/>
  <c r="Q479" i="28"/>
  <c r="P479" i="28"/>
  <c r="V478" i="28"/>
  <c r="U478" i="28"/>
  <c r="S478" i="28"/>
  <c r="R478" i="28"/>
  <c r="Q478" i="28"/>
  <c r="P478" i="28"/>
  <c r="V477" i="28"/>
  <c r="U477" i="28"/>
  <c r="S477" i="28"/>
  <c r="R477" i="28"/>
  <c r="T477" i="28" s="1"/>
  <c r="Q477" i="28"/>
  <c r="P477" i="28"/>
  <c r="V476" i="28"/>
  <c r="U476" i="28"/>
  <c r="T476" i="28"/>
  <c r="S476" i="28"/>
  <c r="R476" i="28"/>
  <c r="Q476" i="28"/>
  <c r="P476" i="28"/>
  <c r="V475" i="28"/>
  <c r="U475" i="28"/>
  <c r="S475" i="28"/>
  <c r="R475" i="28"/>
  <c r="T475" i="28" s="1"/>
  <c r="Q475" i="28"/>
  <c r="P475" i="28"/>
  <c r="V474" i="28"/>
  <c r="U474" i="28"/>
  <c r="S474" i="28"/>
  <c r="R474" i="28"/>
  <c r="T474" i="28" s="1"/>
  <c r="Q474" i="28"/>
  <c r="P474" i="28"/>
  <c r="V473" i="28"/>
  <c r="U473" i="28"/>
  <c r="S473" i="28"/>
  <c r="R473" i="28"/>
  <c r="Q473" i="28"/>
  <c r="P473" i="28"/>
  <c r="V472" i="28"/>
  <c r="U472" i="28"/>
  <c r="S472" i="28"/>
  <c r="R472" i="28"/>
  <c r="T472" i="28" s="1"/>
  <c r="Q472" i="28"/>
  <c r="P472" i="28"/>
  <c r="V471" i="28"/>
  <c r="U471" i="28"/>
  <c r="S471" i="28"/>
  <c r="R471" i="28"/>
  <c r="T471" i="28" s="1"/>
  <c r="Q471" i="28"/>
  <c r="P471" i="28"/>
  <c r="V470" i="28"/>
  <c r="U470" i="28"/>
  <c r="S470" i="28"/>
  <c r="R470" i="28"/>
  <c r="T470" i="28" s="1"/>
  <c r="Q470" i="28"/>
  <c r="P470" i="28"/>
  <c r="V469" i="28"/>
  <c r="U469" i="28"/>
  <c r="S469" i="28"/>
  <c r="R469" i="28"/>
  <c r="T469" i="28" s="1"/>
  <c r="Q469" i="28"/>
  <c r="P469" i="28"/>
  <c r="V468" i="28"/>
  <c r="U468" i="28"/>
  <c r="S468" i="28"/>
  <c r="R468" i="28"/>
  <c r="T468" i="28" s="1"/>
  <c r="Q468" i="28"/>
  <c r="P468" i="28"/>
  <c r="V467" i="28"/>
  <c r="U467" i="28"/>
  <c r="S467" i="28"/>
  <c r="R467" i="28"/>
  <c r="T467" i="28" s="1"/>
  <c r="Q467" i="28"/>
  <c r="P467" i="28"/>
  <c r="V466" i="28"/>
  <c r="U466" i="28"/>
  <c r="S466" i="28"/>
  <c r="R466" i="28"/>
  <c r="T466" i="28" s="1"/>
  <c r="Q466" i="28"/>
  <c r="P466" i="28"/>
  <c r="V465" i="28"/>
  <c r="U465" i="28"/>
  <c r="S465" i="28"/>
  <c r="R465" i="28"/>
  <c r="T465" i="28" s="1"/>
  <c r="Q465" i="28"/>
  <c r="P465" i="28"/>
  <c r="V464" i="28"/>
  <c r="U464" i="28"/>
  <c r="S464" i="28"/>
  <c r="R464" i="28"/>
  <c r="Q464" i="28"/>
  <c r="P464" i="28"/>
  <c r="V463" i="28"/>
  <c r="U463" i="28"/>
  <c r="S463" i="28"/>
  <c r="R463" i="28"/>
  <c r="T463" i="28" s="1"/>
  <c r="Q463" i="28"/>
  <c r="P463" i="28"/>
  <c r="V462" i="28"/>
  <c r="U462" i="28"/>
  <c r="S462" i="28"/>
  <c r="R462" i="28"/>
  <c r="T462" i="28" s="1"/>
  <c r="Q462" i="28"/>
  <c r="P462" i="28"/>
  <c r="V461" i="28"/>
  <c r="U461" i="28"/>
  <c r="S461" i="28"/>
  <c r="R461" i="28"/>
  <c r="T461" i="28" s="1"/>
  <c r="Q461" i="28"/>
  <c r="P461" i="28"/>
  <c r="V460" i="28"/>
  <c r="U460" i="28"/>
  <c r="S460" i="28"/>
  <c r="R460" i="28"/>
  <c r="Q460" i="28"/>
  <c r="P460" i="28"/>
  <c r="V459" i="28"/>
  <c r="U459" i="28"/>
  <c r="S459" i="28"/>
  <c r="R459" i="28"/>
  <c r="Q459" i="28"/>
  <c r="P459" i="28"/>
  <c r="V458" i="28"/>
  <c r="U458" i="28"/>
  <c r="S458" i="28"/>
  <c r="R458" i="28"/>
  <c r="Q458" i="28"/>
  <c r="P458" i="28"/>
  <c r="V457" i="28"/>
  <c r="U457" i="28"/>
  <c r="S457" i="28"/>
  <c r="R457" i="28"/>
  <c r="Q457" i="28"/>
  <c r="P457" i="28"/>
  <c r="V456" i="28"/>
  <c r="U456" i="28"/>
  <c r="S456" i="28"/>
  <c r="R456" i="28"/>
  <c r="T456" i="28" s="1"/>
  <c r="Q456" i="28"/>
  <c r="P456" i="28"/>
  <c r="V455" i="28"/>
  <c r="U455" i="28"/>
  <c r="S455" i="28"/>
  <c r="R455" i="28"/>
  <c r="Q455" i="28"/>
  <c r="P455" i="28"/>
  <c r="V454" i="28"/>
  <c r="U454" i="28"/>
  <c r="S454" i="28"/>
  <c r="R454" i="28"/>
  <c r="T454" i="28" s="1"/>
  <c r="Q454" i="28"/>
  <c r="P454" i="28"/>
  <c r="V453" i="28"/>
  <c r="U453" i="28"/>
  <c r="S453" i="28"/>
  <c r="R453" i="28"/>
  <c r="T453" i="28" s="1"/>
  <c r="Q453" i="28"/>
  <c r="P453" i="28"/>
  <c r="V452" i="28"/>
  <c r="U452" i="28"/>
  <c r="S452" i="28"/>
  <c r="R452" i="28"/>
  <c r="T452" i="28" s="1"/>
  <c r="Q452" i="28"/>
  <c r="P452" i="28"/>
  <c r="V451" i="28"/>
  <c r="U451" i="28"/>
  <c r="S451" i="28"/>
  <c r="R451" i="28"/>
  <c r="T451" i="28" s="1"/>
  <c r="Q451" i="28"/>
  <c r="P451" i="28"/>
  <c r="V450" i="28"/>
  <c r="U450" i="28"/>
  <c r="S450" i="28"/>
  <c r="T450" i="28" s="1"/>
  <c r="R450" i="28"/>
  <c r="Q450" i="28"/>
  <c r="P450" i="28"/>
  <c r="V449" i="28"/>
  <c r="U449" i="28"/>
  <c r="S449" i="28"/>
  <c r="R449" i="28"/>
  <c r="T449" i="28" s="1"/>
  <c r="Q449" i="28"/>
  <c r="P449" i="28"/>
  <c r="V448" i="28"/>
  <c r="U448" i="28"/>
  <c r="S448" i="28"/>
  <c r="R448" i="28"/>
  <c r="T448" i="28" s="1"/>
  <c r="Q448" i="28"/>
  <c r="P448" i="28"/>
  <c r="V447" i="28"/>
  <c r="U447" i="28"/>
  <c r="S447" i="28"/>
  <c r="R447" i="28"/>
  <c r="T447" i="28" s="1"/>
  <c r="Q447" i="28"/>
  <c r="P447" i="28"/>
  <c r="V446" i="28"/>
  <c r="U446" i="28"/>
  <c r="S446" i="28"/>
  <c r="R446" i="28"/>
  <c r="Q446" i="28"/>
  <c r="P446" i="28"/>
  <c r="V445" i="28"/>
  <c r="U445" i="28"/>
  <c r="S445" i="28"/>
  <c r="R445" i="28"/>
  <c r="Q445" i="28"/>
  <c r="P445" i="28"/>
  <c r="V444" i="28"/>
  <c r="U444" i="28"/>
  <c r="S444" i="28"/>
  <c r="R444" i="28"/>
  <c r="T444" i="28" s="1"/>
  <c r="Q444" i="28"/>
  <c r="P444" i="28"/>
  <c r="V443" i="28"/>
  <c r="U443" i="28"/>
  <c r="S443" i="28"/>
  <c r="R443" i="28"/>
  <c r="T443" i="28" s="1"/>
  <c r="Q443" i="28"/>
  <c r="P443" i="28"/>
  <c r="V442" i="28"/>
  <c r="U442" i="28"/>
  <c r="S442" i="28"/>
  <c r="R442" i="28"/>
  <c r="T442" i="28" s="1"/>
  <c r="Q442" i="28"/>
  <c r="P442" i="28"/>
  <c r="V441" i="28"/>
  <c r="U441" i="28"/>
  <c r="S441" i="28"/>
  <c r="R441" i="28"/>
  <c r="T441" i="28" s="1"/>
  <c r="Q441" i="28"/>
  <c r="P441" i="28"/>
  <c r="V440" i="28"/>
  <c r="U440" i="28"/>
  <c r="S440" i="28"/>
  <c r="R440" i="28"/>
  <c r="T440" i="28" s="1"/>
  <c r="Q440" i="28"/>
  <c r="P440" i="28"/>
  <c r="V439" i="28"/>
  <c r="U439" i="28"/>
  <c r="S439" i="28"/>
  <c r="R439" i="28"/>
  <c r="Q439" i="28"/>
  <c r="P439" i="28"/>
  <c r="V438" i="28"/>
  <c r="U438" i="28"/>
  <c r="S438" i="28"/>
  <c r="R438" i="28"/>
  <c r="Q438" i="28"/>
  <c r="P438" i="28"/>
  <c r="V437" i="28"/>
  <c r="U437" i="28"/>
  <c r="S437" i="28"/>
  <c r="R437" i="28"/>
  <c r="Q437" i="28"/>
  <c r="P437" i="28"/>
  <c r="V436" i="28"/>
  <c r="U436" i="28"/>
  <c r="S436" i="28"/>
  <c r="R436" i="28"/>
  <c r="T436" i="28" s="1"/>
  <c r="Q436" i="28"/>
  <c r="P436" i="28"/>
  <c r="V435" i="28"/>
  <c r="U435" i="28"/>
  <c r="S435" i="28"/>
  <c r="R435" i="28"/>
  <c r="T435" i="28" s="1"/>
  <c r="Q435" i="28"/>
  <c r="P435" i="28"/>
  <c r="V434" i="28"/>
  <c r="U434" i="28"/>
  <c r="S434" i="28"/>
  <c r="R434" i="28"/>
  <c r="Q434" i="28"/>
  <c r="P434" i="28"/>
  <c r="V433" i="28"/>
  <c r="U433" i="28"/>
  <c r="T433" i="28"/>
  <c r="S433" i="28"/>
  <c r="R433" i="28"/>
  <c r="Q433" i="28"/>
  <c r="P433" i="28"/>
  <c r="V432" i="28"/>
  <c r="U432" i="28"/>
  <c r="S432" i="28"/>
  <c r="R432" i="28"/>
  <c r="Q432" i="28"/>
  <c r="P432" i="28"/>
  <c r="V431" i="28"/>
  <c r="U431" i="28"/>
  <c r="S431" i="28"/>
  <c r="R431" i="28"/>
  <c r="T431" i="28" s="1"/>
  <c r="Q431" i="28"/>
  <c r="P431" i="28"/>
  <c r="V430" i="28"/>
  <c r="U430" i="28"/>
  <c r="S430" i="28"/>
  <c r="R430" i="28"/>
  <c r="Q430" i="28"/>
  <c r="P430" i="28"/>
  <c r="V429" i="28"/>
  <c r="U429" i="28"/>
  <c r="S429" i="28"/>
  <c r="R429" i="28"/>
  <c r="T429" i="28" s="1"/>
  <c r="Q429" i="28"/>
  <c r="P429" i="28"/>
  <c r="V428" i="28"/>
  <c r="U428" i="28"/>
  <c r="S428" i="28"/>
  <c r="R428" i="28"/>
  <c r="T428" i="28" s="1"/>
  <c r="Q428" i="28"/>
  <c r="P428" i="28"/>
  <c r="V427" i="28"/>
  <c r="U427" i="28"/>
  <c r="S427" i="28"/>
  <c r="R427" i="28"/>
  <c r="Q427" i="28"/>
  <c r="P427" i="28"/>
  <c r="V426" i="28"/>
  <c r="U426" i="28"/>
  <c r="S426" i="28"/>
  <c r="R426" i="28"/>
  <c r="T426" i="28" s="1"/>
  <c r="Q426" i="28"/>
  <c r="P426" i="28"/>
  <c r="V425" i="28"/>
  <c r="U425" i="28"/>
  <c r="S425" i="28"/>
  <c r="R425" i="28"/>
  <c r="Q425" i="28"/>
  <c r="P425" i="28"/>
  <c r="V424" i="28"/>
  <c r="U424" i="28"/>
  <c r="S424" i="28"/>
  <c r="R424" i="28"/>
  <c r="T424" i="28" s="1"/>
  <c r="Q424" i="28"/>
  <c r="P424" i="28"/>
  <c r="V423" i="28"/>
  <c r="U423" i="28"/>
  <c r="S423" i="28"/>
  <c r="R423" i="28"/>
  <c r="T423" i="28" s="1"/>
  <c r="Q423" i="28"/>
  <c r="P423" i="28"/>
  <c r="V422" i="28"/>
  <c r="U422" i="28"/>
  <c r="S422" i="28"/>
  <c r="R422" i="28"/>
  <c r="T422" i="28" s="1"/>
  <c r="Q422" i="28"/>
  <c r="P422" i="28"/>
  <c r="V421" i="28"/>
  <c r="U421" i="28"/>
  <c r="S421" i="28"/>
  <c r="R421" i="28"/>
  <c r="Q421" i="28"/>
  <c r="P421" i="28"/>
  <c r="V420" i="28"/>
  <c r="U420" i="28"/>
  <c r="S420" i="28"/>
  <c r="R420" i="28"/>
  <c r="T420" i="28" s="1"/>
  <c r="Q420" i="28"/>
  <c r="P420" i="28"/>
  <c r="V419" i="28"/>
  <c r="U419" i="28"/>
  <c r="S419" i="28"/>
  <c r="R419" i="28"/>
  <c r="T419" i="28" s="1"/>
  <c r="Q419" i="28"/>
  <c r="P419" i="28"/>
  <c r="V418" i="28"/>
  <c r="U418" i="28"/>
  <c r="S418" i="28"/>
  <c r="R418" i="28"/>
  <c r="T418" i="28" s="1"/>
  <c r="Q418" i="28"/>
  <c r="P418" i="28"/>
  <c r="V417" i="28"/>
  <c r="U417" i="28"/>
  <c r="S417" i="28"/>
  <c r="R417" i="28"/>
  <c r="T417" i="28" s="1"/>
  <c r="Q417" i="28"/>
  <c r="P417" i="28"/>
  <c r="V416" i="28"/>
  <c r="U416" i="28"/>
  <c r="S416" i="28"/>
  <c r="R416" i="28"/>
  <c r="Q416" i="28"/>
  <c r="P416" i="28"/>
  <c r="V415" i="28"/>
  <c r="U415" i="28"/>
  <c r="T415" i="28"/>
  <c r="S415" i="28"/>
  <c r="R415" i="28"/>
  <c r="Q415" i="28"/>
  <c r="P415" i="28"/>
  <c r="V414" i="28"/>
  <c r="U414" i="28"/>
  <c r="S414" i="28"/>
  <c r="R414" i="28"/>
  <c r="T414" i="28" s="1"/>
  <c r="Q414" i="28"/>
  <c r="P414" i="28"/>
  <c r="V413" i="28"/>
  <c r="U413" i="28"/>
  <c r="S413" i="28"/>
  <c r="R413" i="28"/>
  <c r="T413" i="28" s="1"/>
  <c r="Q413" i="28"/>
  <c r="P413" i="28"/>
  <c r="V412" i="28"/>
  <c r="U412" i="28"/>
  <c r="S412" i="28"/>
  <c r="R412" i="28"/>
  <c r="Q412" i="28"/>
  <c r="P412" i="28"/>
  <c r="V411" i="28"/>
  <c r="U411" i="28"/>
  <c r="S411" i="28"/>
  <c r="R411" i="28"/>
  <c r="T411" i="28" s="1"/>
  <c r="Q411" i="28"/>
  <c r="P411" i="28"/>
  <c r="V410" i="28"/>
  <c r="U410" i="28"/>
  <c r="S410" i="28"/>
  <c r="R410" i="28"/>
  <c r="Q410" i="28"/>
  <c r="P410" i="28"/>
  <c r="V409" i="28"/>
  <c r="U409" i="28"/>
  <c r="S409" i="28"/>
  <c r="R409" i="28"/>
  <c r="T409" i="28" s="1"/>
  <c r="Q409" i="28"/>
  <c r="P409" i="28"/>
  <c r="V408" i="28"/>
  <c r="U408" i="28"/>
  <c r="S408" i="28"/>
  <c r="T408" i="28" s="1"/>
  <c r="R408" i="28"/>
  <c r="Q408" i="28"/>
  <c r="P408" i="28"/>
  <c r="V407" i="28"/>
  <c r="U407" i="28"/>
  <c r="S407" i="28"/>
  <c r="R407" i="28"/>
  <c r="Q407" i="28"/>
  <c r="P407" i="28"/>
  <c r="V406" i="28"/>
  <c r="U406" i="28"/>
  <c r="S406" i="28"/>
  <c r="R406" i="28"/>
  <c r="T406" i="28" s="1"/>
  <c r="Q406" i="28"/>
  <c r="P406" i="28"/>
  <c r="V405" i="28"/>
  <c r="U405" i="28"/>
  <c r="S405" i="28"/>
  <c r="R405" i="28"/>
  <c r="T405" i="28" s="1"/>
  <c r="Q405" i="28"/>
  <c r="P405" i="28"/>
  <c r="V404" i="28"/>
  <c r="U404" i="28"/>
  <c r="S404" i="28"/>
  <c r="R404" i="28"/>
  <c r="T404" i="28" s="1"/>
  <c r="Q404" i="28"/>
  <c r="P404" i="28"/>
  <c r="V403" i="28"/>
  <c r="U403" i="28"/>
  <c r="S403" i="28"/>
  <c r="R403" i="28"/>
  <c r="T403" i="28" s="1"/>
  <c r="Q403" i="28"/>
  <c r="P403" i="28"/>
  <c r="V402" i="28"/>
  <c r="U402" i="28"/>
  <c r="S402" i="28"/>
  <c r="R402" i="28"/>
  <c r="T402" i="28" s="1"/>
  <c r="Q402" i="28"/>
  <c r="P402" i="28"/>
  <c r="V401" i="28"/>
  <c r="U401" i="28"/>
  <c r="S401" i="28"/>
  <c r="R401" i="28"/>
  <c r="T401" i="28" s="1"/>
  <c r="Q401" i="28"/>
  <c r="P401" i="28"/>
  <c r="V400" i="28"/>
  <c r="U400" i="28"/>
  <c r="S400" i="28"/>
  <c r="R400" i="28"/>
  <c r="T400" i="28" s="1"/>
  <c r="Q400" i="28"/>
  <c r="P400" i="28"/>
  <c r="V399" i="28"/>
  <c r="U399" i="28"/>
  <c r="S399" i="28"/>
  <c r="R399" i="28"/>
  <c r="T399" i="28" s="1"/>
  <c r="Q399" i="28"/>
  <c r="P399" i="28"/>
  <c r="V398" i="28"/>
  <c r="U398" i="28"/>
  <c r="S398" i="28"/>
  <c r="T398" i="28" s="1"/>
  <c r="R398" i="28"/>
  <c r="Q398" i="28"/>
  <c r="P398" i="28"/>
  <c r="V397" i="28"/>
  <c r="U397" i="28"/>
  <c r="S397" i="28"/>
  <c r="R397" i="28"/>
  <c r="T397" i="28" s="1"/>
  <c r="Q397" i="28"/>
  <c r="P397" i="28"/>
  <c r="V396" i="28"/>
  <c r="U396" i="28"/>
  <c r="S396" i="28"/>
  <c r="R396" i="28"/>
  <c r="T396" i="28" s="1"/>
  <c r="Q396" i="28"/>
  <c r="P396" i="28"/>
  <c r="V395" i="28"/>
  <c r="U395" i="28"/>
  <c r="S395" i="28"/>
  <c r="R395" i="28"/>
  <c r="T395" i="28" s="1"/>
  <c r="Q395" i="28"/>
  <c r="P395" i="28"/>
  <c r="V394" i="28"/>
  <c r="U394" i="28"/>
  <c r="S394" i="28"/>
  <c r="R394" i="28"/>
  <c r="Q394" i="28"/>
  <c r="P394" i="28"/>
  <c r="V393" i="28"/>
  <c r="U393" i="28"/>
  <c r="S393" i="28"/>
  <c r="R393" i="28"/>
  <c r="Q393" i="28"/>
  <c r="P393" i="28"/>
  <c r="V392" i="28"/>
  <c r="U392" i="28"/>
  <c r="S392" i="28"/>
  <c r="R392" i="28"/>
  <c r="T392" i="28" s="1"/>
  <c r="Q392" i="28"/>
  <c r="P392" i="28"/>
  <c r="V391" i="28"/>
  <c r="U391" i="28"/>
  <c r="S391" i="28"/>
  <c r="R391" i="28"/>
  <c r="T391" i="28" s="1"/>
  <c r="Q391" i="28"/>
  <c r="P391" i="28"/>
  <c r="V390" i="28"/>
  <c r="U390" i="28"/>
  <c r="S390" i="28"/>
  <c r="R390" i="28"/>
  <c r="T390" i="28" s="1"/>
  <c r="Q390" i="28"/>
  <c r="P390" i="28"/>
  <c r="V389" i="28"/>
  <c r="U389" i="28"/>
  <c r="S389" i="28"/>
  <c r="T389" i="28" s="1"/>
  <c r="R389" i="28"/>
  <c r="Q389" i="28"/>
  <c r="P389" i="28"/>
  <c r="V388" i="28"/>
  <c r="U388" i="28"/>
  <c r="S388" i="28"/>
  <c r="R388" i="28"/>
  <c r="Q388" i="28"/>
  <c r="P388" i="28"/>
  <c r="V387" i="28"/>
  <c r="U387" i="28"/>
  <c r="S387" i="28"/>
  <c r="R387" i="28"/>
  <c r="Q387" i="28"/>
  <c r="P387" i="28"/>
  <c r="V386" i="28"/>
  <c r="U386" i="28"/>
  <c r="S386" i="28"/>
  <c r="R386" i="28"/>
  <c r="T386" i="28" s="1"/>
  <c r="Q386" i="28"/>
  <c r="P386" i="28"/>
  <c r="V385" i="28"/>
  <c r="U385" i="28"/>
  <c r="S385" i="28"/>
  <c r="R385" i="28"/>
  <c r="T385" i="28" s="1"/>
  <c r="Q385" i="28"/>
  <c r="P385" i="28"/>
  <c r="V384" i="28"/>
  <c r="U384" i="28"/>
  <c r="S384" i="28"/>
  <c r="R384" i="28"/>
  <c r="T384" i="28" s="1"/>
  <c r="Q384" i="28"/>
  <c r="P384" i="28"/>
  <c r="V383" i="28"/>
  <c r="U383" i="28"/>
  <c r="S383" i="28"/>
  <c r="R383" i="28"/>
  <c r="T383" i="28" s="1"/>
  <c r="Q383" i="28"/>
  <c r="P383" i="28"/>
  <c r="V382" i="28"/>
  <c r="U382" i="28"/>
  <c r="T382" i="28"/>
  <c r="S382" i="28"/>
  <c r="R382" i="28"/>
  <c r="Q382" i="28"/>
  <c r="P382" i="28"/>
  <c r="V381" i="28"/>
  <c r="U381" i="28"/>
  <c r="S381" i="28"/>
  <c r="R381" i="28"/>
  <c r="T381" i="28" s="1"/>
  <c r="Q381" i="28"/>
  <c r="P381" i="28"/>
  <c r="V380" i="28"/>
  <c r="U380" i="28"/>
  <c r="S380" i="28"/>
  <c r="R380" i="28"/>
  <c r="Q380" i="28"/>
  <c r="P380" i="28"/>
  <c r="V379" i="28"/>
  <c r="U379" i="28"/>
  <c r="S379" i="28"/>
  <c r="R379" i="28"/>
  <c r="T379" i="28" s="1"/>
  <c r="Q379" i="28"/>
  <c r="P379" i="28"/>
  <c r="V378" i="28"/>
  <c r="U378" i="28"/>
  <c r="S378" i="28"/>
  <c r="R378" i="28"/>
  <c r="T378" i="28" s="1"/>
  <c r="Q378" i="28"/>
  <c r="P378" i="28"/>
  <c r="V377" i="28"/>
  <c r="U377" i="28"/>
  <c r="S377" i="28"/>
  <c r="R377" i="28"/>
  <c r="T377" i="28" s="1"/>
  <c r="Q377" i="28"/>
  <c r="P377" i="28"/>
  <c r="V376" i="28"/>
  <c r="U376" i="28"/>
  <c r="S376" i="28"/>
  <c r="R376" i="28"/>
  <c r="Q376" i="28"/>
  <c r="P376" i="28"/>
  <c r="V375" i="28"/>
  <c r="U375" i="28"/>
  <c r="S375" i="28"/>
  <c r="R375" i="28"/>
  <c r="T375" i="28" s="1"/>
  <c r="Q375" i="28"/>
  <c r="P375" i="28"/>
  <c r="V374" i="28"/>
  <c r="U374" i="28"/>
  <c r="S374" i="28"/>
  <c r="R374" i="28"/>
  <c r="T374" i="28" s="1"/>
  <c r="Q374" i="28"/>
  <c r="P374" i="28"/>
  <c r="V373" i="28"/>
  <c r="U373" i="28"/>
  <c r="S373" i="28"/>
  <c r="R373" i="28"/>
  <c r="T373" i="28" s="1"/>
  <c r="Q373" i="28"/>
  <c r="P373" i="28"/>
  <c r="V372" i="28"/>
  <c r="U372" i="28"/>
  <c r="S372" i="28"/>
  <c r="R372" i="28"/>
  <c r="Q372" i="28"/>
  <c r="P372" i="28"/>
  <c r="V371" i="28"/>
  <c r="U371" i="28"/>
  <c r="S371" i="28"/>
  <c r="R371" i="28"/>
  <c r="Q371" i="28"/>
  <c r="P371" i="28"/>
  <c r="V370" i="28"/>
  <c r="U370" i="28"/>
  <c r="S370" i="28"/>
  <c r="R370" i="28"/>
  <c r="T370" i="28" s="1"/>
  <c r="Q370" i="28"/>
  <c r="P370" i="28"/>
  <c r="V369" i="28"/>
  <c r="U369" i="28"/>
  <c r="T369" i="28"/>
  <c r="S369" i="28"/>
  <c r="R369" i="28"/>
  <c r="Q369" i="28"/>
  <c r="P369" i="28"/>
  <c r="V368" i="28"/>
  <c r="U368" i="28"/>
  <c r="S368" i="28"/>
  <c r="R368" i="28"/>
  <c r="T368" i="28" s="1"/>
  <c r="Q368" i="28"/>
  <c r="P368" i="28"/>
  <c r="V367" i="28"/>
  <c r="U367" i="28"/>
  <c r="S367" i="28"/>
  <c r="R367" i="28"/>
  <c r="T367" i="28" s="1"/>
  <c r="Q367" i="28"/>
  <c r="P367" i="28"/>
  <c r="V366" i="28"/>
  <c r="U366" i="28"/>
  <c r="S366" i="28"/>
  <c r="R366" i="28"/>
  <c r="Q366" i="28"/>
  <c r="P366" i="28"/>
  <c r="V365" i="28"/>
  <c r="U365" i="28"/>
  <c r="T365" i="28"/>
  <c r="S365" i="28"/>
  <c r="R365" i="28"/>
  <c r="Q365" i="28"/>
  <c r="P365" i="28"/>
  <c r="V364" i="28"/>
  <c r="U364" i="28"/>
  <c r="S364" i="28"/>
  <c r="R364" i="28"/>
  <c r="Q364" i="28"/>
  <c r="P364" i="28"/>
  <c r="V363" i="28"/>
  <c r="U363" i="28"/>
  <c r="S363" i="28"/>
  <c r="R363" i="28"/>
  <c r="Q363" i="28"/>
  <c r="P363" i="28"/>
  <c r="V362" i="28"/>
  <c r="U362" i="28"/>
  <c r="S362" i="28"/>
  <c r="T362" i="28" s="1"/>
  <c r="R362" i="28"/>
  <c r="Q362" i="28"/>
  <c r="P362" i="28"/>
  <c r="V361" i="28"/>
  <c r="U361" i="28"/>
  <c r="S361" i="28"/>
  <c r="R361" i="28"/>
  <c r="T361" i="28" s="1"/>
  <c r="Q361" i="28"/>
  <c r="P361" i="28"/>
  <c r="V360" i="28"/>
  <c r="U360" i="28"/>
  <c r="S360" i="28"/>
  <c r="R360" i="28"/>
  <c r="T360" i="28" s="1"/>
  <c r="Q360" i="28"/>
  <c r="P360" i="28"/>
  <c r="V359" i="28"/>
  <c r="U359" i="28"/>
  <c r="S359" i="28"/>
  <c r="R359" i="28"/>
  <c r="T359" i="28" s="1"/>
  <c r="Q359" i="28"/>
  <c r="P359" i="28"/>
  <c r="V358" i="28"/>
  <c r="U358" i="28"/>
  <c r="S358" i="28"/>
  <c r="R358" i="28"/>
  <c r="T358" i="28" s="1"/>
  <c r="Q358" i="28"/>
  <c r="P358" i="28"/>
  <c r="V357" i="28"/>
  <c r="U357" i="28"/>
  <c r="S357" i="28"/>
  <c r="R357" i="28"/>
  <c r="T357" i="28" s="1"/>
  <c r="Q357" i="28"/>
  <c r="P357" i="28"/>
  <c r="V356" i="28"/>
  <c r="U356" i="28"/>
  <c r="S356" i="28"/>
  <c r="R356" i="28"/>
  <c r="T356" i="28" s="1"/>
  <c r="Q356" i="28"/>
  <c r="P356" i="28"/>
  <c r="V355" i="28"/>
  <c r="U355" i="28"/>
  <c r="S355" i="28"/>
  <c r="R355" i="28"/>
  <c r="T355" i="28" s="1"/>
  <c r="Q355" i="28"/>
  <c r="P355" i="28"/>
  <c r="V354" i="28"/>
  <c r="U354" i="28"/>
  <c r="S354" i="28"/>
  <c r="R354" i="28"/>
  <c r="T354" i="28" s="1"/>
  <c r="Q354" i="28"/>
  <c r="P354" i="28"/>
  <c r="V353" i="28"/>
  <c r="U353" i="28"/>
  <c r="S353" i="28"/>
  <c r="R353" i="28"/>
  <c r="Q353" i="28"/>
  <c r="P353" i="28"/>
  <c r="V352" i="28"/>
  <c r="U352" i="28"/>
  <c r="T352" i="28"/>
  <c r="S352" i="28"/>
  <c r="R352" i="28"/>
  <c r="Q352" i="28"/>
  <c r="P352" i="28"/>
  <c r="V351" i="28"/>
  <c r="U351" i="28"/>
  <c r="S351" i="28"/>
  <c r="R351" i="28"/>
  <c r="T351" i="28" s="1"/>
  <c r="Q351" i="28"/>
  <c r="P351" i="28"/>
  <c r="V350" i="28"/>
  <c r="U350" i="28"/>
  <c r="S350" i="28"/>
  <c r="R350" i="28"/>
  <c r="T350" i="28" s="1"/>
  <c r="Q350" i="28"/>
  <c r="P350" i="28"/>
  <c r="V349" i="28"/>
  <c r="U349" i="28"/>
  <c r="S349" i="28"/>
  <c r="R349" i="28"/>
  <c r="Q349" i="28"/>
  <c r="P349" i="28"/>
  <c r="V348" i="28"/>
  <c r="U348" i="28"/>
  <c r="S348" i="28"/>
  <c r="R348" i="28"/>
  <c r="T348" i="28" s="1"/>
  <c r="Q348" i="28"/>
  <c r="P348" i="28"/>
  <c r="V347" i="28"/>
  <c r="U347" i="28"/>
  <c r="S347" i="28"/>
  <c r="R347" i="28"/>
  <c r="T347" i="28" s="1"/>
  <c r="Q347" i="28"/>
  <c r="P347" i="28"/>
  <c r="V346" i="28"/>
  <c r="U346" i="28"/>
  <c r="S346" i="28"/>
  <c r="R346" i="28"/>
  <c r="T346" i="28" s="1"/>
  <c r="Q346" i="28"/>
  <c r="P346" i="28"/>
  <c r="V345" i="28"/>
  <c r="U345" i="28"/>
  <c r="S345" i="28"/>
  <c r="R345" i="28"/>
  <c r="Q345" i="28"/>
  <c r="P345" i="28"/>
  <c r="V344" i="28"/>
  <c r="U344" i="28"/>
  <c r="S344" i="28"/>
  <c r="T344" i="28" s="1"/>
  <c r="R344" i="28"/>
  <c r="Q344" i="28"/>
  <c r="P344" i="28"/>
  <c r="V343" i="28"/>
  <c r="U343" i="28"/>
  <c r="S343" i="28"/>
  <c r="R343" i="28"/>
  <c r="T343" i="28" s="1"/>
  <c r="Q343" i="28"/>
  <c r="P343" i="28"/>
  <c r="V342" i="28"/>
  <c r="U342" i="28"/>
  <c r="S342" i="28"/>
  <c r="R342" i="28"/>
  <c r="Q342" i="28"/>
  <c r="P342" i="28"/>
  <c r="V341" i="28"/>
  <c r="U341" i="28"/>
  <c r="S341" i="28"/>
  <c r="R341" i="28"/>
  <c r="T341" i="28" s="1"/>
  <c r="Q341" i="28"/>
  <c r="P341" i="28"/>
  <c r="V340" i="28"/>
  <c r="U340" i="28"/>
  <c r="S340" i="28"/>
  <c r="R340" i="28"/>
  <c r="T340" i="28" s="1"/>
  <c r="Q340" i="28"/>
  <c r="P340" i="28"/>
  <c r="V339" i="28"/>
  <c r="U339" i="28"/>
  <c r="S339" i="28"/>
  <c r="R339" i="28"/>
  <c r="T339" i="28" s="1"/>
  <c r="Q339" i="28"/>
  <c r="P339" i="28"/>
  <c r="V338" i="28"/>
  <c r="U338" i="28"/>
  <c r="S338" i="28"/>
  <c r="R338" i="28"/>
  <c r="T338" i="28" s="1"/>
  <c r="Q338" i="28"/>
  <c r="P338" i="28"/>
  <c r="V337" i="28"/>
  <c r="U337" i="28"/>
  <c r="S337" i="28"/>
  <c r="R337" i="28"/>
  <c r="T337" i="28" s="1"/>
  <c r="Q337" i="28"/>
  <c r="P337" i="28"/>
  <c r="V336" i="28"/>
  <c r="U336" i="28"/>
  <c r="S336" i="28"/>
  <c r="R336" i="28"/>
  <c r="T336" i="28" s="1"/>
  <c r="Q336" i="28"/>
  <c r="P336" i="28"/>
  <c r="V335" i="28"/>
  <c r="U335" i="28"/>
  <c r="S335" i="28"/>
  <c r="R335" i="28"/>
  <c r="T335" i="28" s="1"/>
  <c r="Q335" i="28"/>
  <c r="P335" i="28"/>
  <c r="V334" i="28"/>
  <c r="U334" i="28"/>
  <c r="S334" i="28"/>
  <c r="R334" i="28"/>
  <c r="T334" i="28" s="1"/>
  <c r="Q334" i="28"/>
  <c r="P334" i="28"/>
  <c r="V333" i="28"/>
  <c r="U333" i="28"/>
  <c r="S333" i="28"/>
  <c r="R333" i="28"/>
  <c r="T333" i="28" s="1"/>
  <c r="Q333" i="28"/>
  <c r="P333" i="28"/>
  <c r="V332" i="28"/>
  <c r="U332" i="28"/>
  <c r="S332" i="28"/>
  <c r="R332" i="28"/>
  <c r="Q332" i="28"/>
  <c r="P332" i="28"/>
  <c r="V331" i="28"/>
  <c r="U331" i="28"/>
  <c r="S331" i="28"/>
  <c r="R331" i="28"/>
  <c r="T331" i="28" s="1"/>
  <c r="Q331" i="28"/>
  <c r="P331" i="28"/>
  <c r="V330" i="28"/>
  <c r="U330" i="28"/>
  <c r="S330" i="28"/>
  <c r="R330" i="28"/>
  <c r="T330" i="28" s="1"/>
  <c r="Q330" i="28"/>
  <c r="P330" i="28"/>
  <c r="V329" i="28"/>
  <c r="U329" i="28"/>
  <c r="S329" i="28"/>
  <c r="R329" i="28"/>
  <c r="T329" i="28" s="1"/>
  <c r="Q329" i="28"/>
  <c r="P329" i="28"/>
  <c r="V328" i="28"/>
  <c r="U328" i="28"/>
  <c r="S328" i="28"/>
  <c r="R328" i="28"/>
  <c r="Q328" i="28"/>
  <c r="P328" i="28"/>
  <c r="V327" i="28"/>
  <c r="U327" i="28"/>
  <c r="S327" i="28"/>
  <c r="T327" i="28" s="1"/>
  <c r="R327" i="28"/>
  <c r="Q327" i="28"/>
  <c r="P327" i="28"/>
  <c r="V326" i="28"/>
  <c r="U326" i="28"/>
  <c r="S326" i="28"/>
  <c r="R326" i="28"/>
  <c r="Q326" i="28"/>
  <c r="P326" i="28"/>
  <c r="V325" i="28"/>
  <c r="U325" i="28"/>
  <c r="S325" i="28"/>
  <c r="R325" i="28"/>
  <c r="Q325" i="28"/>
  <c r="P325" i="28"/>
  <c r="V324" i="28"/>
  <c r="U324" i="28"/>
  <c r="S324" i="28"/>
  <c r="R324" i="28"/>
  <c r="T324" i="28" s="1"/>
  <c r="Q324" i="28"/>
  <c r="P324" i="28"/>
  <c r="V323" i="28"/>
  <c r="U323" i="28"/>
  <c r="S323" i="28"/>
  <c r="R323" i="28"/>
  <c r="T323" i="28" s="1"/>
  <c r="Q323" i="28"/>
  <c r="P323" i="28"/>
  <c r="V322" i="28"/>
  <c r="U322" i="28"/>
  <c r="S322" i="28"/>
  <c r="R322" i="28"/>
  <c r="Q322" i="28"/>
  <c r="P322" i="28"/>
  <c r="V321" i="28"/>
  <c r="U321" i="28"/>
  <c r="S321" i="28"/>
  <c r="R321" i="28"/>
  <c r="Q321" i="28"/>
  <c r="P321" i="28"/>
  <c r="V320" i="28"/>
  <c r="U320" i="28"/>
  <c r="S320" i="28"/>
  <c r="R320" i="28"/>
  <c r="T320" i="28" s="1"/>
  <c r="Q320" i="28"/>
  <c r="P320" i="28"/>
  <c r="V319" i="28"/>
  <c r="U319" i="28"/>
  <c r="S319" i="28"/>
  <c r="R319" i="28"/>
  <c r="T319" i="28" s="1"/>
  <c r="Q319" i="28"/>
  <c r="P319" i="28"/>
  <c r="V318" i="28"/>
  <c r="U318" i="28"/>
  <c r="T318" i="28"/>
  <c r="S318" i="28"/>
  <c r="R318" i="28"/>
  <c r="Q318" i="28"/>
  <c r="P318" i="28"/>
  <c r="V317" i="28"/>
  <c r="U317" i="28"/>
  <c r="S317" i="28"/>
  <c r="R317" i="28"/>
  <c r="T317" i="28" s="1"/>
  <c r="Q317" i="28"/>
  <c r="P317" i="28"/>
  <c r="V316" i="28"/>
  <c r="U316" i="28"/>
  <c r="S316" i="28"/>
  <c r="R316" i="28"/>
  <c r="Q316" i="28"/>
  <c r="P316" i="28"/>
  <c r="V315" i="28"/>
  <c r="U315" i="28"/>
  <c r="S315" i="28"/>
  <c r="R315" i="28"/>
  <c r="Q315" i="28"/>
  <c r="P315" i="28"/>
  <c r="V314" i="28"/>
  <c r="U314" i="28"/>
  <c r="S314" i="28"/>
  <c r="R314" i="28"/>
  <c r="T314" i="28" s="1"/>
  <c r="Q314" i="28"/>
  <c r="P314" i="28"/>
  <c r="V313" i="28"/>
  <c r="U313" i="28"/>
  <c r="S313" i="28"/>
  <c r="R313" i="28"/>
  <c r="T313" i="28" s="1"/>
  <c r="Q313" i="28"/>
  <c r="P313" i="28"/>
  <c r="V312" i="28"/>
  <c r="U312" i="28"/>
  <c r="S312" i="28"/>
  <c r="R312" i="28"/>
  <c r="T312" i="28" s="1"/>
  <c r="Q312" i="28"/>
  <c r="P312" i="28"/>
  <c r="V311" i="28"/>
  <c r="U311" i="28"/>
  <c r="S311" i="28"/>
  <c r="R311" i="28"/>
  <c r="Q311" i="28"/>
  <c r="P311" i="28"/>
  <c r="V310" i="28"/>
  <c r="U310" i="28"/>
  <c r="S310" i="28"/>
  <c r="R310" i="28"/>
  <c r="T310" i="28" s="1"/>
  <c r="Q310" i="28"/>
  <c r="P310" i="28"/>
  <c r="V309" i="28"/>
  <c r="U309" i="28"/>
  <c r="S309" i="28"/>
  <c r="R309" i="28"/>
  <c r="Q309" i="28"/>
  <c r="P309" i="28"/>
  <c r="V308" i="28"/>
  <c r="U308" i="28"/>
  <c r="T308" i="28"/>
  <c r="S308" i="28"/>
  <c r="R308" i="28"/>
  <c r="Q308" i="28"/>
  <c r="P308" i="28"/>
  <c r="V307" i="28"/>
  <c r="U307" i="28"/>
  <c r="S307" i="28"/>
  <c r="R307" i="28"/>
  <c r="Q307" i="28"/>
  <c r="P307" i="28"/>
  <c r="V306" i="28"/>
  <c r="U306" i="28"/>
  <c r="S306" i="28"/>
  <c r="R306" i="28"/>
  <c r="T306" i="28" s="1"/>
  <c r="Q306" i="28"/>
  <c r="P306" i="28"/>
  <c r="V305" i="28"/>
  <c r="U305" i="28"/>
  <c r="S305" i="28"/>
  <c r="R305" i="28"/>
  <c r="Q305" i="28"/>
  <c r="P305" i="28"/>
  <c r="V304" i="28"/>
  <c r="U304" i="28"/>
  <c r="S304" i="28"/>
  <c r="R304" i="28"/>
  <c r="T304" i="28" s="1"/>
  <c r="Q304" i="28"/>
  <c r="P304" i="28"/>
  <c r="V303" i="28"/>
  <c r="U303" i="28"/>
  <c r="S303" i="28"/>
  <c r="R303" i="28"/>
  <c r="T303" i="28" s="1"/>
  <c r="Q303" i="28"/>
  <c r="P303" i="28"/>
  <c r="V302" i="28"/>
  <c r="U302" i="28"/>
  <c r="S302" i="28"/>
  <c r="R302" i="28"/>
  <c r="Q302" i="28"/>
  <c r="P302" i="28"/>
  <c r="V301" i="28"/>
  <c r="U301" i="28"/>
  <c r="S301" i="28"/>
  <c r="R301" i="28"/>
  <c r="Q301" i="28"/>
  <c r="P301" i="28"/>
  <c r="V300" i="28"/>
  <c r="U300" i="28"/>
  <c r="S300" i="28"/>
  <c r="R300" i="28"/>
  <c r="Q300" i="28"/>
  <c r="P300" i="28"/>
  <c r="V299" i="28"/>
  <c r="U299" i="28"/>
  <c r="S299" i="28"/>
  <c r="R299" i="28"/>
  <c r="T299" i="28" s="1"/>
  <c r="Q299" i="28"/>
  <c r="P299" i="28"/>
  <c r="V298" i="28"/>
  <c r="U298" i="28"/>
  <c r="S298" i="28"/>
  <c r="R298" i="28"/>
  <c r="T298" i="28" s="1"/>
  <c r="Q298" i="28"/>
  <c r="P298" i="28"/>
  <c r="V297" i="28"/>
  <c r="U297" i="28"/>
  <c r="S297" i="28"/>
  <c r="R297" i="28"/>
  <c r="T297" i="28" s="1"/>
  <c r="Q297" i="28"/>
  <c r="P297" i="28"/>
  <c r="V296" i="28"/>
  <c r="U296" i="28"/>
  <c r="S296" i="28"/>
  <c r="R296" i="28"/>
  <c r="T296" i="28" s="1"/>
  <c r="Q296" i="28"/>
  <c r="P296" i="28"/>
  <c r="V295" i="28"/>
  <c r="U295" i="28"/>
  <c r="S295" i="28"/>
  <c r="R295" i="28"/>
  <c r="T295" i="28" s="1"/>
  <c r="Q295" i="28"/>
  <c r="P295" i="28"/>
  <c r="V294" i="28"/>
  <c r="U294" i="28"/>
  <c r="S294" i="28"/>
  <c r="R294" i="28"/>
  <c r="T294" i="28" s="1"/>
  <c r="Q294" i="28"/>
  <c r="P294" i="28"/>
  <c r="V293" i="28"/>
  <c r="U293" i="28"/>
  <c r="S293" i="28"/>
  <c r="R293" i="28"/>
  <c r="T293" i="28" s="1"/>
  <c r="Q293" i="28"/>
  <c r="P293" i="28"/>
  <c r="V292" i="28"/>
  <c r="U292" i="28"/>
  <c r="S292" i="28"/>
  <c r="R292" i="28"/>
  <c r="T292" i="28" s="1"/>
  <c r="Q292" i="28"/>
  <c r="P292" i="28"/>
  <c r="V291" i="28"/>
  <c r="U291" i="28"/>
  <c r="S291" i="28"/>
  <c r="R291" i="28"/>
  <c r="Q291" i="28"/>
  <c r="P291" i="28"/>
  <c r="V290" i="28"/>
  <c r="U290" i="28"/>
  <c r="S290" i="28"/>
  <c r="R290" i="28"/>
  <c r="T290" i="28" s="1"/>
  <c r="Q290" i="28"/>
  <c r="P290" i="28"/>
  <c r="V289" i="28"/>
  <c r="U289" i="28"/>
  <c r="S289" i="28"/>
  <c r="R289" i="28"/>
  <c r="Q289" i="28"/>
  <c r="P289" i="28"/>
  <c r="V288" i="28"/>
  <c r="U288" i="28"/>
  <c r="S288" i="28"/>
  <c r="R288" i="28"/>
  <c r="T288" i="28" s="1"/>
  <c r="Q288" i="28"/>
  <c r="P288" i="28"/>
  <c r="V287" i="28"/>
  <c r="U287" i="28"/>
  <c r="S287" i="28"/>
  <c r="R287" i="28"/>
  <c r="T287" i="28" s="1"/>
  <c r="Q287" i="28"/>
  <c r="P287" i="28"/>
  <c r="V286" i="28"/>
  <c r="U286" i="28"/>
  <c r="S286" i="28"/>
  <c r="R286" i="28"/>
  <c r="T286" i="28" s="1"/>
  <c r="Q286" i="28"/>
  <c r="P286" i="28"/>
  <c r="V285" i="28"/>
  <c r="U285" i="28"/>
  <c r="S285" i="28"/>
  <c r="R285" i="28"/>
  <c r="T285" i="28" s="1"/>
  <c r="Q285" i="28"/>
  <c r="P285" i="28"/>
  <c r="V284" i="28"/>
  <c r="U284" i="28"/>
  <c r="S284" i="28"/>
  <c r="R284" i="28"/>
  <c r="T284" i="28" s="1"/>
  <c r="Q284" i="28"/>
  <c r="P284" i="28"/>
  <c r="V283" i="28"/>
  <c r="U283" i="28"/>
  <c r="S283" i="28"/>
  <c r="T283" i="28" s="1"/>
  <c r="R283" i="28"/>
  <c r="Q283" i="28"/>
  <c r="P283" i="28"/>
  <c r="V282" i="28"/>
  <c r="U282" i="28"/>
  <c r="S282" i="28"/>
  <c r="R282" i="28"/>
  <c r="Q282" i="28"/>
  <c r="P282" i="28"/>
  <c r="V281" i="28"/>
  <c r="U281" i="28"/>
  <c r="S281" i="28"/>
  <c r="R281" i="28"/>
  <c r="T281" i="28" s="1"/>
  <c r="Q281" i="28"/>
  <c r="P281" i="28"/>
  <c r="V280" i="28"/>
  <c r="U280" i="28"/>
  <c r="S280" i="28"/>
  <c r="R280" i="28"/>
  <c r="T280" i="28" s="1"/>
  <c r="Q280" i="28"/>
  <c r="P280" i="28"/>
  <c r="V279" i="28"/>
  <c r="U279" i="28"/>
  <c r="S279" i="28"/>
  <c r="R279" i="28"/>
  <c r="Q279" i="28"/>
  <c r="P279" i="28"/>
  <c r="V278" i="28"/>
  <c r="U278" i="28"/>
  <c r="S278" i="28"/>
  <c r="R278" i="28"/>
  <c r="Q278" i="28"/>
  <c r="P278" i="28"/>
  <c r="V277" i="28"/>
  <c r="U277" i="28"/>
  <c r="S277" i="28"/>
  <c r="R277" i="28"/>
  <c r="T277" i="28" s="1"/>
  <c r="Q277" i="28"/>
  <c r="P277" i="28"/>
  <c r="V276" i="28"/>
  <c r="U276" i="28"/>
  <c r="S276" i="28"/>
  <c r="R276" i="28"/>
  <c r="T276" i="28" s="1"/>
  <c r="Q276" i="28"/>
  <c r="P276" i="28"/>
  <c r="V275" i="28"/>
  <c r="U275" i="28"/>
  <c r="S275" i="28"/>
  <c r="R275" i="28"/>
  <c r="T275" i="28" s="1"/>
  <c r="Q275" i="28"/>
  <c r="P275" i="28"/>
  <c r="V274" i="28"/>
  <c r="U274" i="28"/>
  <c r="S274" i="28"/>
  <c r="R274" i="28"/>
  <c r="T274" i="28" s="1"/>
  <c r="Q274" i="28"/>
  <c r="P274" i="28"/>
  <c r="V273" i="28"/>
  <c r="U273" i="28"/>
  <c r="S273" i="28"/>
  <c r="T273" i="28" s="1"/>
  <c r="R273" i="28"/>
  <c r="Q273" i="28"/>
  <c r="P273" i="28"/>
  <c r="V272" i="28"/>
  <c r="U272" i="28"/>
  <c r="S272" i="28"/>
  <c r="T272" i="28" s="1"/>
  <c r="R272" i="28"/>
  <c r="Q272" i="28"/>
  <c r="P272" i="28"/>
  <c r="V271" i="28"/>
  <c r="U271" i="28"/>
  <c r="S271" i="28"/>
  <c r="R271" i="28"/>
  <c r="T271" i="28" s="1"/>
  <c r="Q271" i="28"/>
  <c r="P271" i="28"/>
  <c r="V270" i="28"/>
  <c r="U270" i="28"/>
  <c r="S270" i="28"/>
  <c r="R270" i="28"/>
  <c r="Q270" i="28"/>
  <c r="P270" i="28"/>
  <c r="V269" i="28"/>
  <c r="U269" i="28"/>
  <c r="S269" i="28"/>
  <c r="R269" i="28"/>
  <c r="T269" i="28" s="1"/>
  <c r="Q269" i="28"/>
  <c r="P269" i="28"/>
  <c r="V268" i="28"/>
  <c r="U268" i="28"/>
  <c r="S268" i="28"/>
  <c r="R268" i="28"/>
  <c r="T268" i="28" s="1"/>
  <c r="Q268" i="28"/>
  <c r="P268" i="28"/>
  <c r="V267" i="28"/>
  <c r="U267" i="28"/>
  <c r="S267" i="28"/>
  <c r="R267" i="28"/>
  <c r="T267" i="28" s="1"/>
  <c r="Q267" i="28"/>
  <c r="P267" i="28"/>
  <c r="V266" i="28"/>
  <c r="U266" i="28"/>
  <c r="S266" i="28"/>
  <c r="R266" i="28"/>
  <c r="T266" i="28" s="1"/>
  <c r="Q266" i="28"/>
  <c r="P266" i="28"/>
  <c r="V265" i="28"/>
  <c r="U265" i="28"/>
  <c r="S265" i="28"/>
  <c r="R265" i="28"/>
  <c r="Q265" i="28"/>
  <c r="P265" i="28"/>
  <c r="V264" i="28"/>
  <c r="U264" i="28"/>
  <c r="S264" i="28"/>
  <c r="R264" i="28"/>
  <c r="Q264" i="28"/>
  <c r="P264" i="28"/>
  <c r="V263" i="28"/>
  <c r="U263" i="28"/>
  <c r="S263" i="28"/>
  <c r="R263" i="28"/>
  <c r="Q263" i="28"/>
  <c r="P263" i="28"/>
  <c r="V262" i="28"/>
  <c r="U262" i="28"/>
  <c r="S262" i="28"/>
  <c r="R262" i="28"/>
  <c r="Q262" i="28"/>
  <c r="P262" i="28"/>
  <c r="V261" i="28"/>
  <c r="U261" i="28"/>
  <c r="S261" i="28"/>
  <c r="R261" i="28"/>
  <c r="Q261" i="28"/>
  <c r="P261" i="28"/>
  <c r="V260" i="28"/>
  <c r="U260" i="28"/>
  <c r="S260" i="28"/>
  <c r="R260" i="28"/>
  <c r="T260" i="28" s="1"/>
  <c r="Q260" i="28"/>
  <c r="P260" i="28"/>
  <c r="V259" i="28"/>
  <c r="U259" i="28"/>
  <c r="S259" i="28"/>
  <c r="R259" i="28"/>
  <c r="T259" i="28" s="1"/>
  <c r="Q259" i="28"/>
  <c r="P259" i="28"/>
  <c r="V258" i="28"/>
  <c r="U258" i="28"/>
  <c r="S258" i="28"/>
  <c r="R258" i="28"/>
  <c r="T258" i="28" s="1"/>
  <c r="Q258" i="28"/>
  <c r="P258" i="28"/>
  <c r="V257" i="28"/>
  <c r="U257" i="28"/>
  <c r="S257" i="28"/>
  <c r="R257" i="28"/>
  <c r="T257" i="28" s="1"/>
  <c r="Q257" i="28"/>
  <c r="P257" i="28"/>
  <c r="V256" i="28"/>
  <c r="U256" i="28"/>
  <c r="S256" i="28"/>
  <c r="R256" i="28"/>
  <c r="Q256" i="28"/>
  <c r="P256" i="28"/>
  <c r="V255" i="28"/>
  <c r="U255" i="28"/>
  <c r="S255" i="28"/>
  <c r="R255" i="28"/>
  <c r="T255" i="28" s="1"/>
  <c r="Q255" i="28"/>
  <c r="P255" i="28"/>
  <c r="V254" i="28"/>
  <c r="U254" i="28"/>
  <c r="S254" i="28"/>
  <c r="T254" i="28" s="1"/>
  <c r="R254" i="28"/>
  <c r="Q254" i="28"/>
  <c r="P254" i="28"/>
  <c r="V253" i="28"/>
  <c r="U253" i="28"/>
  <c r="S253" i="28"/>
  <c r="T253" i="28" s="1"/>
  <c r="R253" i="28"/>
  <c r="Q253" i="28"/>
  <c r="P253" i="28"/>
  <c r="V252" i="28"/>
  <c r="U252" i="28"/>
  <c r="S252" i="28"/>
  <c r="R252" i="28"/>
  <c r="T252" i="28" s="1"/>
  <c r="Q252" i="28"/>
  <c r="P252" i="28"/>
  <c r="V251" i="28"/>
  <c r="U251" i="28"/>
  <c r="S251" i="28"/>
  <c r="R251" i="28"/>
  <c r="Q251" i="28"/>
  <c r="P251" i="28"/>
  <c r="V250" i="28"/>
  <c r="U250" i="28"/>
  <c r="S250" i="28"/>
  <c r="R250" i="28"/>
  <c r="T250" i="28" s="1"/>
  <c r="Q250" i="28"/>
  <c r="P250" i="28"/>
  <c r="V249" i="28"/>
  <c r="U249" i="28"/>
  <c r="S249" i="28"/>
  <c r="R249" i="28"/>
  <c r="T249" i="28" s="1"/>
  <c r="Q249" i="28"/>
  <c r="P249" i="28"/>
  <c r="V248" i="28"/>
  <c r="U248" i="28"/>
  <c r="S248" i="28"/>
  <c r="R248" i="28"/>
  <c r="T248" i="28" s="1"/>
  <c r="Q248" i="28"/>
  <c r="P248" i="28"/>
  <c r="V247" i="28"/>
  <c r="U247" i="28"/>
  <c r="S247" i="28"/>
  <c r="R247" i="28"/>
  <c r="Q247" i="28"/>
  <c r="P247" i="28"/>
  <c r="V246" i="28"/>
  <c r="U246" i="28"/>
  <c r="S246" i="28"/>
  <c r="T246" i="28" s="1"/>
  <c r="R246" i="28"/>
  <c r="Q246" i="28"/>
  <c r="P246" i="28"/>
  <c r="V245" i="28"/>
  <c r="U245" i="28"/>
  <c r="S245" i="28"/>
  <c r="R245" i="28"/>
  <c r="T245" i="28" s="1"/>
  <c r="Q245" i="28"/>
  <c r="P245" i="28"/>
  <c r="V244" i="28"/>
  <c r="U244" i="28"/>
  <c r="S244" i="28"/>
  <c r="R244" i="28"/>
  <c r="T244" i="28" s="1"/>
  <c r="Q244" i="28"/>
  <c r="P244" i="28"/>
  <c r="V243" i="28"/>
  <c r="U243" i="28"/>
  <c r="S243" i="28"/>
  <c r="R243" i="28"/>
  <c r="T243" i="28" s="1"/>
  <c r="Q243" i="28"/>
  <c r="P243" i="28"/>
  <c r="V242" i="28"/>
  <c r="U242" i="28"/>
  <c r="S242" i="28"/>
  <c r="R242" i="28"/>
  <c r="T242" i="28" s="1"/>
  <c r="Q242" i="28"/>
  <c r="P242" i="28"/>
  <c r="V241" i="28"/>
  <c r="U241" i="28"/>
  <c r="S241" i="28"/>
  <c r="R241" i="28"/>
  <c r="T241" i="28" s="1"/>
  <c r="Q241" i="28"/>
  <c r="P241" i="28"/>
  <c r="V240" i="28"/>
  <c r="U240" i="28"/>
  <c r="S240" i="28"/>
  <c r="R240" i="28"/>
  <c r="Q240" i="28"/>
  <c r="P240" i="28"/>
  <c r="V239" i="28"/>
  <c r="U239" i="28"/>
  <c r="S239" i="28"/>
  <c r="R239" i="28"/>
  <c r="Q239" i="28"/>
  <c r="P239" i="28"/>
  <c r="V238" i="28"/>
  <c r="U238" i="28"/>
  <c r="S238" i="28"/>
  <c r="R238" i="28"/>
  <c r="Q238" i="28"/>
  <c r="P238" i="28"/>
  <c r="V237" i="28"/>
  <c r="U237" i="28"/>
  <c r="S237" i="28"/>
  <c r="R237" i="28"/>
  <c r="T237" i="28" s="1"/>
  <c r="Q237" i="28"/>
  <c r="P237" i="28"/>
  <c r="V236" i="28"/>
  <c r="U236" i="28"/>
  <c r="T236" i="28"/>
  <c r="S236" i="28"/>
  <c r="R236" i="28"/>
  <c r="Q236" i="28"/>
  <c r="P236" i="28"/>
  <c r="V235" i="28"/>
  <c r="U235" i="28"/>
  <c r="S235" i="28"/>
  <c r="R235" i="28"/>
  <c r="T235" i="28" s="1"/>
  <c r="Q235" i="28"/>
  <c r="P235" i="28"/>
  <c r="V234" i="28"/>
  <c r="U234" i="28"/>
  <c r="S234" i="28"/>
  <c r="R234" i="28"/>
  <c r="T234" i="28" s="1"/>
  <c r="Q234" i="28"/>
  <c r="P234" i="28"/>
  <c r="V233" i="28"/>
  <c r="U233" i="28"/>
  <c r="S233" i="28"/>
  <c r="T233" i="28" s="1"/>
  <c r="R233" i="28"/>
  <c r="Q233" i="28"/>
  <c r="P233" i="28"/>
  <c r="V232" i="28"/>
  <c r="U232" i="28"/>
  <c r="S232" i="28"/>
  <c r="R232" i="28"/>
  <c r="T232" i="28" s="1"/>
  <c r="Q232" i="28"/>
  <c r="P232" i="28"/>
  <c r="V231" i="28"/>
  <c r="U231" i="28"/>
  <c r="S231" i="28"/>
  <c r="R231" i="28"/>
  <c r="T231" i="28" s="1"/>
  <c r="Q231" i="28"/>
  <c r="P231" i="28"/>
  <c r="V230" i="28"/>
  <c r="U230" i="28"/>
  <c r="S230" i="28"/>
  <c r="R230" i="28"/>
  <c r="T230" i="28" s="1"/>
  <c r="Q230" i="28"/>
  <c r="P230" i="28"/>
  <c r="V229" i="28"/>
  <c r="U229" i="28"/>
  <c r="S229" i="28"/>
  <c r="R229" i="28"/>
  <c r="Q229" i="28"/>
  <c r="P229" i="28"/>
  <c r="V228" i="28"/>
  <c r="U228" i="28"/>
  <c r="S228" i="28"/>
  <c r="R228" i="28"/>
  <c r="Q228" i="28"/>
  <c r="P228" i="28"/>
  <c r="V227" i="28"/>
  <c r="U227" i="28"/>
  <c r="S227" i="28"/>
  <c r="R227" i="28"/>
  <c r="T227" i="28" s="1"/>
  <c r="Q227" i="28"/>
  <c r="P227" i="28"/>
  <c r="V226" i="28"/>
  <c r="U226" i="28"/>
  <c r="S226" i="28"/>
  <c r="R226" i="28"/>
  <c r="T226" i="28" s="1"/>
  <c r="Q226" i="28"/>
  <c r="P226" i="28"/>
  <c r="V225" i="28"/>
  <c r="U225" i="28"/>
  <c r="S225" i="28"/>
  <c r="R225" i="28"/>
  <c r="T225" i="28" s="1"/>
  <c r="Q225" i="28"/>
  <c r="P225" i="28"/>
  <c r="V224" i="28"/>
  <c r="U224" i="28"/>
  <c r="S224" i="28"/>
  <c r="R224" i="28"/>
  <c r="T224" i="28" s="1"/>
  <c r="Q224" i="28"/>
  <c r="P224" i="28"/>
  <c r="V223" i="28"/>
  <c r="U223" i="28"/>
  <c r="S223" i="28"/>
  <c r="R223" i="28"/>
  <c r="T223" i="28" s="1"/>
  <c r="Q223" i="28"/>
  <c r="P223" i="28"/>
  <c r="V222" i="28"/>
  <c r="U222" i="28"/>
  <c r="T222" i="28"/>
  <c r="S222" i="28"/>
  <c r="R222" i="28"/>
  <c r="Q222" i="28"/>
  <c r="P222" i="28"/>
  <c r="V221" i="28"/>
  <c r="U221" i="28"/>
  <c r="S221" i="28"/>
  <c r="R221" i="28"/>
  <c r="Q221" i="28"/>
  <c r="P221" i="28"/>
  <c r="V220" i="28"/>
  <c r="U220" i="28"/>
  <c r="S220" i="28"/>
  <c r="R220" i="28"/>
  <c r="T220" i="28" s="1"/>
  <c r="Q220" i="28"/>
  <c r="P220" i="28"/>
  <c r="V219" i="28"/>
  <c r="U219" i="28"/>
  <c r="S219" i="28"/>
  <c r="R219" i="28"/>
  <c r="Q219" i="28"/>
  <c r="P219" i="28"/>
  <c r="V218" i="28"/>
  <c r="U218" i="28"/>
  <c r="S218" i="28"/>
  <c r="R218" i="28"/>
  <c r="T218" i="28" s="1"/>
  <c r="Q218" i="28"/>
  <c r="P218" i="28"/>
  <c r="V217" i="28"/>
  <c r="U217" i="28"/>
  <c r="S217" i="28"/>
  <c r="R217" i="28"/>
  <c r="Q217" i="28"/>
  <c r="P217" i="28"/>
  <c r="V216" i="28"/>
  <c r="U216" i="28"/>
  <c r="S216" i="28"/>
  <c r="R216" i="28"/>
  <c r="T216" i="28" s="1"/>
  <c r="Q216" i="28"/>
  <c r="P216" i="28"/>
  <c r="V215" i="28"/>
  <c r="U215" i="28"/>
  <c r="S215" i="28"/>
  <c r="R215" i="28"/>
  <c r="T215" i="28" s="1"/>
  <c r="Q215" i="28"/>
  <c r="P215" i="28"/>
  <c r="V214" i="28"/>
  <c r="U214" i="28"/>
  <c r="S214" i="28"/>
  <c r="R214" i="28"/>
  <c r="T214" i="28" s="1"/>
  <c r="Q214" i="28"/>
  <c r="P214" i="28"/>
  <c r="V213" i="28"/>
  <c r="U213" i="28"/>
  <c r="S213" i="28"/>
  <c r="R213" i="28"/>
  <c r="T213" i="28" s="1"/>
  <c r="Q213" i="28"/>
  <c r="P213" i="28"/>
  <c r="V212" i="28"/>
  <c r="U212" i="28"/>
  <c r="S212" i="28"/>
  <c r="R212" i="28"/>
  <c r="Q212" i="28"/>
  <c r="P212" i="28"/>
  <c r="V211" i="28"/>
  <c r="U211" i="28"/>
  <c r="S211" i="28"/>
  <c r="R211" i="28"/>
  <c r="T211" i="28" s="1"/>
  <c r="Q211" i="28"/>
  <c r="P211" i="28"/>
  <c r="V210" i="28"/>
  <c r="U210" i="28"/>
  <c r="S210" i="28"/>
  <c r="R210" i="28"/>
  <c r="T210" i="28" s="1"/>
  <c r="Q210" i="28"/>
  <c r="P210" i="28"/>
  <c r="V209" i="28"/>
  <c r="U209" i="28"/>
  <c r="S209" i="28"/>
  <c r="R209" i="28"/>
  <c r="T209" i="28" s="1"/>
  <c r="Q209" i="28"/>
  <c r="P209" i="28"/>
  <c r="V208" i="28"/>
  <c r="U208" i="28"/>
  <c r="S208" i="28"/>
  <c r="R208" i="28"/>
  <c r="T208" i="28" s="1"/>
  <c r="Q208" i="28"/>
  <c r="P208" i="28"/>
  <c r="V207" i="28"/>
  <c r="U207" i="28"/>
  <c r="S207" i="28"/>
  <c r="R207" i="28"/>
  <c r="T207" i="28" s="1"/>
  <c r="Q207" i="28"/>
  <c r="P207" i="28"/>
  <c r="V206" i="28"/>
  <c r="U206" i="28"/>
  <c r="S206" i="28"/>
  <c r="R206" i="28"/>
  <c r="T206" i="28" s="1"/>
  <c r="Q206" i="28"/>
  <c r="P206" i="28"/>
  <c r="V205" i="28"/>
  <c r="U205" i="28"/>
  <c r="S205" i="28"/>
  <c r="R205" i="28"/>
  <c r="T205" i="28" s="1"/>
  <c r="Q205" i="28"/>
  <c r="P205" i="28"/>
  <c r="V204" i="28"/>
  <c r="U204" i="28"/>
  <c r="S204" i="28"/>
  <c r="R204" i="28"/>
  <c r="T204" i="28" s="1"/>
  <c r="Q204" i="28"/>
  <c r="P204" i="28"/>
  <c r="V203" i="28"/>
  <c r="U203" i="28"/>
  <c r="S203" i="28"/>
  <c r="T203" i="28" s="1"/>
  <c r="R203" i="28"/>
  <c r="Q203" i="28"/>
  <c r="P203" i="28"/>
  <c r="V202" i="28"/>
  <c r="U202" i="28"/>
  <c r="S202" i="28"/>
  <c r="R202" i="28"/>
  <c r="T202" i="28" s="1"/>
  <c r="Q202" i="28"/>
  <c r="P202" i="28"/>
  <c r="V201" i="28"/>
  <c r="U201" i="28"/>
  <c r="S201" i="28"/>
  <c r="R201" i="28"/>
  <c r="T201" i="28" s="1"/>
  <c r="Q201" i="28"/>
  <c r="P201" i="28"/>
  <c r="V200" i="28"/>
  <c r="U200" i="28"/>
  <c r="S200" i="28"/>
  <c r="R200" i="28"/>
  <c r="T200" i="28" s="1"/>
  <c r="Q200" i="28"/>
  <c r="P200" i="28"/>
  <c r="V199" i="28"/>
  <c r="U199" i="28"/>
  <c r="S199" i="28"/>
  <c r="R199" i="28"/>
  <c r="T199" i="28" s="1"/>
  <c r="Q199" i="28"/>
  <c r="P199" i="28"/>
  <c r="V198" i="28"/>
  <c r="U198" i="28"/>
  <c r="S198" i="28"/>
  <c r="R198" i="28"/>
  <c r="T198" i="28" s="1"/>
  <c r="Q198" i="28"/>
  <c r="P198" i="28"/>
  <c r="V197" i="28"/>
  <c r="U197" i="28"/>
  <c r="S197" i="28"/>
  <c r="R197" i="28"/>
  <c r="T197" i="28" s="1"/>
  <c r="Q197" i="28"/>
  <c r="P197" i="28"/>
  <c r="V196" i="28"/>
  <c r="U196" i="28"/>
  <c r="S196" i="28"/>
  <c r="R196" i="28"/>
  <c r="T196" i="28" s="1"/>
  <c r="Q196" i="28"/>
  <c r="P196" i="28"/>
  <c r="V195" i="28"/>
  <c r="U195" i="28"/>
  <c r="S195" i="28"/>
  <c r="R195" i="28"/>
  <c r="Q195" i="28"/>
  <c r="P195" i="28"/>
  <c r="V194" i="28"/>
  <c r="U194" i="28"/>
  <c r="S194" i="28"/>
  <c r="R194" i="28"/>
  <c r="T194" i="28" s="1"/>
  <c r="Q194" i="28"/>
  <c r="P194" i="28"/>
  <c r="V193" i="28"/>
  <c r="U193" i="28"/>
  <c r="S193" i="28"/>
  <c r="R193" i="28"/>
  <c r="T193" i="28" s="1"/>
  <c r="Q193" i="28"/>
  <c r="P193" i="28"/>
  <c r="V192" i="28"/>
  <c r="U192" i="28"/>
  <c r="S192" i="28"/>
  <c r="R192" i="28"/>
  <c r="Q192" i="28"/>
  <c r="P192" i="28"/>
  <c r="V191" i="28"/>
  <c r="U191" i="28"/>
  <c r="S191" i="28"/>
  <c r="R191" i="28"/>
  <c r="T191" i="28" s="1"/>
  <c r="Q191" i="28"/>
  <c r="P191" i="28"/>
  <c r="V190" i="28"/>
  <c r="U190" i="28"/>
  <c r="S190" i="28"/>
  <c r="R190" i="28"/>
  <c r="Q190" i="28"/>
  <c r="P190" i="28"/>
  <c r="V189" i="28"/>
  <c r="U189" i="28"/>
  <c r="S189" i="28"/>
  <c r="R189" i="28"/>
  <c r="T189" i="28" s="1"/>
  <c r="Q189" i="28"/>
  <c r="P189" i="28"/>
  <c r="V188" i="28"/>
  <c r="U188" i="28"/>
  <c r="S188" i="28"/>
  <c r="R188" i="28"/>
  <c r="T188" i="28" s="1"/>
  <c r="Q188" i="28"/>
  <c r="P188" i="28"/>
  <c r="V187" i="28"/>
  <c r="U187" i="28"/>
  <c r="S187" i="28"/>
  <c r="R187" i="28"/>
  <c r="T187" i="28" s="1"/>
  <c r="Q187" i="28"/>
  <c r="P187" i="28"/>
  <c r="V186" i="28"/>
  <c r="U186" i="28"/>
  <c r="S186" i="28"/>
  <c r="R186" i="28"/>
  <c r="T186" i="28" s="1"/>
  <c r="Q186" i="28"/>
  <c r="P186" i="28"/>
  <c r="V185" i="28"/>
  <c r="U185" i="28"/>
  <c r="S185" i="28"/>
  <c r="R185" i="28"/>
  <c r="T185" i="28" s="1"/>
  <c r="Q185" i="28"/>
  <c r="P185" i="28"/>
  <c r="V184" i="28"/>
  <c r="U184" i="28"/>
  <c r="S184" i="28"/>
  <c r="R184" i="28"/>
  <c r="T184" i="28" s="1"/>
  <c r="Q184" i="28"/>
  <c r="P184" i="28"/>
  <c r="V183" i="28"/>
  <c r="U183" i="28"/>
  <c r="S183" i="28"/>
  <c r="R183" i="28"/>
  <c r="T183" i="28" s="1"/>
  <c r="Q183" i="28"/>
  <c r="P183" i="28"/>
  <c r="V182" i="28"/>
  <c r="U182" i="28"/>
  <c r="S182" i="28"/>
  <c r="R182" i="28"/>
  <c r="T182" i="28" s="1"/>
  <c r="Q182" i="28"/>
  <c r="P182" i="28"/>
  <c r="V181" i="28"/>
  <c r="U181" i="28"/>
  <c r="S181" i="28"/>
  <c r="R181" i="28"/>
  <c r="Q181" i="28"/>
  <c r="P181" i="28"/>
  <c r="V180" i="28"/>
  <c r="U180" i="28"/>
  <c r="S180" i="28"/>
  <c r="R180" i="28"/>
  <c r="T180" i="28" s="1"/>
  <c r="Q180" i="28"/>
  <c r="P180" i="28"/>
  <c r="V179" i="28"/>
  <c r="U179" i="28"/>
  <c r="S179" i="28"/>
  <c r="R179" i="28"/>
  <c r="Q179" i="28"/>
  <c r="P179" i="28"/>
  <c r="V178" i="28"/>
  <c r="U178" i="28"/>
  <c r="S178" i="28"/>
  <c r="R178" i="28"/>
  <c r="T178" i="28" s="1"/>
  <c r="Q178" i="28"/>
  <c r="P178" i="28"/>
  <c r="V177" i="28"/>
  <c r="U177" i="28"/>
  <c r="S177" i="28"/>
  <c r="R177" i="28"/>
  <c r="T177" i="28" s="1"/>
  <c r="Q177" i="28"/>
  <c r="P177" i="28"/>
  <c r="V176" i="28"/>
  <c r="U176" i="28"/>
  <c r="S176" i="28"/>
  <c r="R176" i="28"/>
  <c r="T176" i="28" s="1"/>
  <c r="Q176" i="28"/>
  <c r="P176" i="28"/>
  <c r="V175" i="28"/>
  <c r="U175" i="28"/>
  <c r="S175" i="28"/>
  <c r="R175" i="28"/>
  <c r="T175" i="28" s="1"/>
  <c r="Q175" i="28"/>
  <c r="P175" i="28"/>
  <c r="V174" i="28"/>
  <c r="U174" i="28"/>
  <c r="S174" i="28"/>
  <c r="R174" i="28"/>
  <c r="T174" i="28" s="1"/>
  <c r="Q174" i="28"/>
  <c r="P174" i="28"/>
  <c r="V173" i="28"/>
  <c r="U173" i="28"/>
  <c r="S173" i="28"/>
  <c r="R173" i="28"/>
  <c r="Q173" i="28"/>
  <c r="P173" i="28"/>
  <c r="V172" i="28"/>
  <c r="U172" i="28"/>
  <c r="S172" i="28"/>
  <c r="R172" i="28"/>
  <c r="Q172" i="28"/>
  <c r="P172" i="28"/>
  <c r="V171" i="28"/>
  <c r="U171" i="28"/>
  <c r="S171" i="28"/>
  <c r="T171" i="28" s="1"/>
  <c r="R171" i="28"/>
  <c r="Q171" i="28"/>
  <c r="P171" i="28"/>
  <c r="V170" i="28"/>
  <c r="U170" i="28"/>
  <c r="S170" i="28"/>
  <c r="R170" i="28"/>
  <c r="T170" i="28" s="1"/>
  <c r="Q170" i="28"/>
  <c r="P170" i="28"/>
  <c r="V169" i="28"/>
  <c r="U169" i="28"/>
  <c r="S169" i="28"/>
  <c r="R169" i="28"/>
  <c r="T169" i="28" s="1"/>
  <c r="Q169" i="28"/>
  <c r="P169" i="28"/>
  <c r="V168" i="28"/>
  <c r="U168" i="28"/>
  <c r="S168" i="28"/>
  <c r="R168" i="28"/>
  <c r="Q168" i="28"/>
  <c r="P168" i="28"/>
  <c r="V167" i="28"/>
  <c r="U167" i="28"/>
  <c r="S167" i="28"/>
  <c r="R167" i="28"/>
  <c r="Q167" i="28"/>
  <c r="P167" i="28"/>
  <c r="V166" i="28"/>
  <c r="U166" i="28"/>
  <c r="S166" i="28"/>
  <c r="R166" i="28"/>
  <c r="T166" i="28" s="1"/>
  <c r="Q166" i="28"/>
  <c r="P166" i="28"/>
  <c r="V165" i="28"/>
  <c r="U165" i="28"/>
  <c r="S165" i="28"/>
  <c r="R165" i="28"/>
  <c r="T165" i="28" s="1"/>
  <c r="Q165" i="28"/>
  <c r="P165" i="28"/>
  <c r="V164" i="28"/>
  <c r="U164" i="28"/>
  <c r="S164" i="28"/>
  <c r="R164" i="28"/>
  <c r="T164" i="28" s="1"/>
  <c r="Q164" i="28"/>
  <c r="P164" i="28"/>
  <c r="V163" i="28"/>
  <c r="U163" i="28"/>
  <c r="S163" i="28"/>
  <c r="R163" i="28"/>
  <c r="Q163" i="28"/>
  <c r="P163" i="28"/>
  <c r="V162" i="28"/>
  <c r="U162" i="28"/>
  <c r="S162" i="28"/>
  <c r="R162" i="28"/>
  <c r="T162" i="28" s="1"/>
  <c r="Q162" i="28"/>
  <c r="P162" i="28"/>
  <c r="V161" i="28"/>
  <c r="U161" i="28"/>
  <c r="S161" i="28"/>
  <c r="R161" i="28"/>
  <c r="T161" i="28" s="1"/>
  <c r="Q161" i="28"/>
  <c r="P161" i="28"/>
  <c r="V160" i="28"/>
  <c r="U160" i="28"/>
  <c r="S160" i="28"/>
  <c r="R160" i="28"/>
  <c r="T160" i="28" s="1"/>
  <c r="Q160" i="28"/>
  <c r="P160" i="28"/>
  <c r="V159" i="28"/>
  <c r="U159" i="28"/>
  <c r="S159" i="28"/>
  <c r="R159" i="28"/>
  <c r="T159" i="28" s="1"/>
  <c r="Q159" i="28"/>
  <c r="P159" i="28"/>
  <c r="V158" i="28"/>
  <c r="U158" i="28"/>
  <c r="S158" i="28"/>
  <c r="R158" i="28"/>
  <c r="T158" i="28" s="1"/>
  <c r="Q158" i="28"/>
  <c r="P158" i="28"/>
  <c r="V157" i="28"/>
  <c r="U157" i="28"/>
  <c r="S157" i="28"/>
  <c r="R157" i="28"/>
  <c r="T157" i="28" s="1"/>
  <c r="Q157" i="28"/>
  <c r="P157" i="28"/>
  <c r="V156" i="28"/>
  <c r="U156" i="28"/>
  <c r="S156" i="28"/>
  <c r="R156" i="28"/>
  <c r="T156" i="28" s="1"/>
  <c r="Q156" i="28"/>
  <c r="P156" i="28"/>
  <c r="V155" i="28"/>
  <c r="U155" i="28"/>
  <c r="S155" i="28"/>
  <c r="R155" i="28"/>
  <c r="T155" i="28" s="1"/>
  <c r="Q155" i="28"/>
  <c r="P155" i="28"/>
  <c r="V154" i="28"/>
  <c r="U154" i="28"/>
  <c r="S154" i="28"/>
  <c r="T154" i="28" s="1"/>
  <c r="R154" i="28"/>
  <c r="Q154" i="28"/>
  <c r="P154" i="28"/>
  <c r="V153" i="28"/>
  <c r="U153" i="28"/>
  <c r="S153" i="28"/>
  <c r="R153" i="28"/>
  <c r="Q153" i="28"/>
  <c r="P153" i="28"/>
  <c r="V152" i="28"/>
  <c r="U152" i="28"/>
  <c r="S152" i="28"/>
  <c r="R152" i="28"/>
  <c r="Q152" i="28"/>
  <c r="P152" i="28"/>
  <c r="V151" i="28"/>
  <c r="U151" i="28"/>
  <c r="S151" i="28"/>
  <c r="R151" i="28"/>
  <c r="Q151" i="28"/>
  <c r="P151" i="28"/>
  <c r="V150" i="28"/>
  <c r="U150" i="28"/>
  <c r="S150" i="28"/>
  <c r="R150" i="28"/>
  <c r="T150" i="28" s="1"/>
  <c r="Q150" i="28"/>
  <c r="P150" i="28"/>
  <c r="V149" i="28"/>
  <c r="U149" i="28"/>
  <c r="S149" i="28"/>
  <c r="R149" i="28"/>
  <c r="T149" i="28" s="1"/>
  <c r="Q149" i="28"/>
  <c r="P149" i="28"/>
  <c r="V148" i="28"/>
  <c r="U148" i="28"/>
  <c r="S148" i="28"/>
  <c r="R148" i="28"/>
  <c r="T148" i="28" s="1"/>
  <c r="Q148" i="28"/>
  <c r="P148" i="28"/>
  <c r="V147" i="28"/>
  <c r="U147" i="28"/>
  <c r="S147" i="28"/>
  <c r="T147" i="28" s="1"/>
  <c r="R147" i="28"/>
  <c r="Q147" i="28"/>
  <c r="P147" i="28"/>
  <c r="V146" i="28"/>
  <c r="U146" i="28"/>
  <c r="S146" i="28"/>
  <c r="R146" i="28"/>
  <c r="Q146" i="28"/>
  <c r="P146" i="28"/>
  <c r="V145" i="28"/>
  <c r="U145" i="28"/>
  <c r="S145" i="28"/>
  <c r="R145" i="28"/>
  <c r="Q145" i="28"/>
  <c r="P145" i="28"/>
  <c r="V144" i="28"/>
  <c r="U144" i="28"/>
  <c r="S144" i="28"/>
  <c r="R144" i="28"/>
  <c r="T144" i="28" s="1"/>
  <c r="Q144" i="28"/>
  <c r="P144" i="28"/>
  <c r="V143" i="28"/>
  <c r="U143" i="28"/>
  <c r="S143" i="28"/>
  <c r="R143" i="28"/>
  <c r="T143" i="28" s="1"/>
  <c r="Q143" i="28"/>
  <c r="P143" i="28"/>
  <c r="V142" i="28"/>
  <c r="U142" i="28"/>
  <c r="S142" i="28"/>
  <c r="R142" i="28"/>
  <c r="T142" i="28" s="1"/>
  <c r="Q142" i="28"/>
  <c r="P142" i="28"/>
  <c r="V141" i="28"/>
  <c r="U141" i="28"/>
  <c r="S141" i="28"/>
  <c r="R141" i="28"/>
  <c r="Q141" i="28"/>
  <c r="P141" i="28"/>
  <c r="V140" i="28"/>
  <c r="U140" i="28"/>
  <c r="S140" i="28"/>
  <c r="R140" i="28"/>
  <c r="T140" i="28" s="1"/>
  <c r="Q140" i="28"/>
  <c r="P140" i="28"/>
  <c r="V139" i="28"/>
  <c r="U139" i="28"/>
  <c r="S139" i="28"/>
  <c r="R139" i="28"/>
  <c r="T139" i="28" s="1"/>
  <c r="Q139" i="28"/>
  <c r="P139" i="28"/>
  <c r="V138" i="28"/>
  <c r="U138" i="28"/>
  <c r="S138" i="28"/>
  <c r="R138" i="28"/>
  <c r="T138" i="28" s="1"/>
  <c r="Q138" i="28"/>
  <c r="P138" i="28"/>
  <c r="V137" i="28"/>
  <c r="U137" i="28"/>
  <c r="S137" i="28"/>
  <c r="R137" i="28"/>
  <c r="T137" i="28" s="1"/>
  <c r="Q137" i="28"/>
  <c r="P137" i="28"/>
  <c r="V136" i="28"/>
  <c r="U136" i="28"/>
  <c r="S136" i="28"/>
  <c r="R136" i="28"/>
  <c r="Q136" i="28"/>
  <c r="P136" i="28"/>
  <c r="V135" i="28"/>
  <c r="U135" i="28"/>
  <c r="S135" i="28"/>
  <c r="R135" i="28"/>
  <c r="Q135" i="28"/>
  <c r="P135" i="28"/>
  <c r="V134" i="28"/>
  <c r="U134" i="28"/>
  <c r="S134" i="28"/>
  <c r="R134" i="28"/>
  <c r="T134" i="28" s="1"/>
  <c r="Q134" i="28"/>
  <c r="P134" i="28"/>
  <c r="V133" i="28"/>
  <c r="U133" i="28"/>
  <c r="S133" i="28"/>
  <c r="R133" i="28"/>
  <c r="Q133" i="28"/>
  <c r="P133" i="28"/>
  <c r="V132" i="28"/>
  <c r="U132" i="28"/>
  <c r="S132" i="28"/>
  <c r="R132" i="28"/>
  <c r="T132" i="28" s="1"/>
  <c r="Q132" i="28"/>
  <c r="P132" i="28"/>
  <c r="V131" i="28"/>
  <c r="U131" i="28"/>
  <c r="S131" i="28"/>
  <c r="R131" i="28"/>
  <c r="T131" i="28" s="1"/>
  <c r="Q131" i="28"/>
  <c r="P131" i="28"/>
  <c r="V130" i="28"/>
  <c r="U130" i="28"/>
  <c r="S130" i="28"/>
  <c r="R130" i="28"/>
  <c r="T130" i="28" s="1"/>
  <c r="Q130" i="28"/>
  <c r="P130" i="28"/>
  <c r="V129" i="28"/>
  <c r="U129" i="28"/>
  <c r="S129" i="28"/>
  <c r="R129" i="28"/>
  <c r="Q129" i="28"/>
  <c r="P129" i="28"/>
  <c r="V128" i="28"/>
  <c r="U128" i="28"/>
  <c r="S128" i="28"/>
  <c r="R128" i="28"/>
  <c r="T128" i="28" s="1"/>
  <c r="Q128" i="28"/>
  <c r="P128" i="28"/>
  <c r="V127" i="28"/>
  <c r="U127" i="28"/>
  <c r="S127" i="28"/>
  <c r="R127" i="28"/>
  <c r="T127" i="28" s="1"/>
  <c r="Q127" i="28"/>
  <c r="P127" i="28"/>
  <c r="V126" i="28"/>
  <c r="U126" i="28"/>
  <c r="S126" i="28"/>
  <c r="R126" i="28"/>
  <c r="T126" i="28" s="1"/>
  <c r="Q126" i="28"/>
  <c r="P126" i="28"/>
  <c r="V125" i="28"/>
  <c r="U125" i="28"/>
  <c r="S125" i="28"/>
  <c r="R125" i="28"/>
  <c r="T125" i="28" s="1"/>
  <c r="Q125" i="28"/>
  <c r="P125" i="28"/>
  <c r="V124" i="28"/>
  <c r="U124" i="28"/>
  <c r="S124" i="28"/>
  <c r="T124" i="28" s="1"/>
  <c r="R124" i="28"/>
  <c r="Q124" i="28"/>
  <c r="P124" i="28"/>
  <c r="V123" i="28"/>
  <c r="U123" i="28"/>
  <c r="S123" i="28"/>
  <c r="R123" i="28"/>
  <c r="T123" i="28" s="1"/>
  <c r="Q123" i="28"/>
  <c r="P123" i="28"/>
  <c r="V122" i="28"/>
  <c r="U122" i="28"/>
  <c r="S122" i="28"/>
  <c r="R122" i="28"/>
  <c r="T122" i="28" s="1"/>
  <c r="Q122" i="28"/>
  <c r="P122" i="28"/>
  <c r="V121" i="28"/>
  <c r="U121" i="28"/>
  <c r="S121" i="28"/>
  <c r="R121" i="28"/>
  <c r="T121" i="28" s="1"/>
  <c r="Q121" i="28"/>
  <c r="P121" i="28"/>
  <c r="V120" i="28"/>
  <c r="U120" i="28"/>
  <c r="S120" i="28"/>
  <c r="R120" i="28"/>
  <c r="T120" i="28" s="1"/>
  <c r="Q120" i="28"/>
  <c r="P120" i="28"/>
  <c r="V119" i="28"/>
  <c r="U119" i="28"/>
  <c r="S119" i="28"/>
  <c r="R119" i="28"/>
  <c r="T119" i="28" s="1"/>
  <c r="Q119" i="28"/>
  <c r="P119" i="28"/>
  <c r="V118" i="28"/>
  <c r="U118" i="28"/>
  <c r="S118" i="28"/>
  <c r="R118" i="28"/>
  <c r="T118" i="28" s="1"/>
  <c r="Q118" i="28"/>
  <c r="P118" i="28"/>
  <c r="V117" i="28"/>
  <c r="U117" i="28"/>
  <c r="S117" i="28"/>
  <c r="T117" i="28" s="1"/>
  <c r="R117" i="28"/>
  <c r="Q117" i="28"/>
  <c r="P117" i="28"/>
  <c r="V116" i="28"/>
  <c r="U116" i="28"/>
  <c r="S116" i="28"/>
  <c r="R116" i="28"/>
  <c r="T116" i="28" s="1"/>
  <c r="Q116" i="28"/>
  <c r="P116" i="28"/>
  <c r="V115" i="28"/>
  <c r="U115" i="28"/>
  <c r="S115" i="28"/>
  <c r="R115" i="28"/>
  <c r="T115" i="28" s="1"/>
  <c r="Q115" i="28"/>
  <c r="P115" i="28"/>
  <c r="V114" i="28"/>
  <c r="U114" i="28"/>
  <c r="S114" i="28"/>
  <c r="R114" i="28"/>
  <c r="Q114" i="28"/>
  <c r="P114" i="28"/>
  <c r="V113" i="28"/>
  <c r="U113" i="28"/>
  <c r="S113" i="28"/>
  <c r="R113" i="28"/>
  <c r="T113" i="28" s="1"/>
  <c r="Q113" i="28"/>
  <c r="P113" i="28"/>
  <c r="V112" i="28"/>
  <c r="U112" i="28"/>
  <c r="S112" i="28"/>
  <c r="R112" i="28"/>
  <c r="Q112" i="28"/>
  <c r="P112" i="28"/>
  <c r="V111" i="28"/>
  <c r="U111" i="28"/>
  <c r="T111" i="28"/>
  <c r="S111" i="28"/>
  <c r="R111" i="28"/>
  <c r="Q111" i="28"/>
  <c r="P111" i="28"/>
  <c r="V110" i="28"/>
  <c r="U110" i="28"/>
  <c r="S110" i="28"/>
  <c r="R110" i="28"/>
  <c r="T110" i="28" s="1"/>
  <c r="Q110" i="28"/>
  <c r="P110" i="28"/>
  <c r="V109" i="28"/>
  <c r="U109" i="28"/>
  <c r="S109" i="28"/>
  <c r="R109" i="28"/>
  <c r="T109" i="28" s="1"/>
  <c r="Q109" i="28"/>
  <c r="P109" i="28"/>
  <c r="V108" i="28"/>
  <c r="U108" i="28"/>
  <c r="S108" i="28"/>
  <c r="R108" i="28"/>
  <c r="T108" i="28" s="1"/>
  <c r="Q108" i="28"/>
  <c r="P108" i="28"/>
  <c r="V107" i="28"/>
  <c r="U107" i="28"/>
  <c r="S107" i="28"/>
  <c r="R107" i="28"/>
  <c r="Q107" i="28"/>
  <c r="P107" i="28"/>
  <c r="V106" i="28"/>
  <c r="U106" i="28"/>
  <c r="S106" i="28"/>
  <c r="R106" i="28"/>
  <c r="Q106" i="28"/>
  <c r="P106" i="28"/>
  <c r="V105" i="28"/>
  <c r="U105" i="28"/>
  <c r="S105" i="28"/>
  <c r="R105" i="28"/>
  <c r="T105" i="28" s="1"/>
  <c r="Q105" i="28"/>
  <c r="P105" i="28"/>
  <c r="V104" i="28"/>
  <c r="U104" i="28"/>
  <c r="S104" i="28"/>
  <c r="R104" i="28"/>
  <c r="T104" i="28" s="1"/>
  <c r="Q104" i="28"/>
  <c r="P104" i="28"/>
  <c r="V103" i="28"/>
  <c r="U103" i="28"/>
  <c r="S103" i="28"/>
  <c r="R103" i="28"/>
  <c r="T103" i="28" s="1"/>
  <c r="Q103" i="28"/>
  <c r="P103" i="28"/>
  <c r="V102" i="28"/>
  <c r="U102" i="28"/>
  <c r="S102" i="28"/>
  <c r="R102" i="28"/>
  <c r="Q102" i="28"/>
  <c r="P102" i="28"/>
  <c r="V101" i="28"/>
  <c r="U101" i="28"/>
  <c r="S101" i="28"/>
  <c r="R101" i="28"/>
  <c r="T101" i="28" s="1"/>
  <c r="Q101" i="28"/>
  <c r="P101" i="28"/>
  <c r="V100" i="28"/>
  <c r="U100" i="28"/>
  <c r="S100" i="28"/>
  <c r="R100" i="28"/>
  <c r="T100" i="28" s="1"/>
  <c r="Q100" i="28"/>
  <c r="P100" i="28"/>
  <c r="V99" i="28"/>
  <c r="U99" i="28"/>
  <c r="S99" i="28"/>
  <c r="R99" i="28"/>
  <c r="Q99" i="28"/>
  <c r="P99" i="28"/>
  <c r="V98" i="28"/>
  <c r="U98" i="28"/>
  <c r="S98" i="28"/>
  <c r="R98" i="28"/>
  <c r="Q98" i="28"/>
  <c r="P98" i="28"/>
  <c r="V97" i="28"/>
  <c r="U97" i="28"/>
  <c r="S97" i="28"/>
  <c r="R97" i="28"/>
  <c r="T97" i="28" s="1"/>
  <c r="Q97" i="28"/>
  <c r="P97" i="28"/>
  <c r="V96" i="28"/>
  <c r="U96" i="28"/>
  <c r="S96" i="28"/>
  <c r="R96" i="28"/>
  <c r="T96" i="28" s="1"/>
  <c r="Q96" i="28"/>
  <c r="P96" i="28"/>
  <c r="V95" i="28"/>
  <c r="U95" i="28"/>
  <c r="S95" i="28"/>
  <c r="R95" i="28"/>
  <c r="T95" i="28" s="1"/>
  <c r="Q95" i="28"/>
  <c r="P95" i="28"/>
  <c r="V94" i="28"/>
  <c r="U94" i="28"/>
  <c r="S94" i="28"/>
  <c r="R94" i="28"/>
  <c r="T94" i="28" s="1"/>
  <c r="Q94" i="28"/>
  <c r="P94" i="28"/>
  <c r="V93" i="28"/>
  <c r="U93" i="28"/>
  <c r="S93" i="28"/>
  <c r="R93" i="28"/>
  <c r="Q93" i="28"/>
  <c r="P93" i="28"/>
  <c r="V92" i="28"/>
  <c r="U92" i="28"/>
  <c r="S92" i="28"/>
  <c r="R92" i="28"/>
  <c r="T92" i="28" s="1"/>
  <c r="Q92" i="28"/>
  <c r="P92" i="28"/>
  <c r="V91" i="28"/>
  <c r="U91" i="28"/>
  <c r="S91" i="28"/>
  <c r="R91" i="28"/>
  <c r="T91" i="28" s="1"/>
  <c r="Q91" i="28"/>
  <c r="P91" i="28"/>
  <c r="V90" i="28"/>
  <c r="U90" i="28"/>
  <c r="S90" i="28"/>
  <c r="R90" i="28"/>
  <c r="T90" i="28" s="1"/>
  <c r="Q90" i="28"/>
  <c r="P90" i="28"/>
  <c r="V89" i="28"/>
  <c r="U89" i="28"/>
  <c r="S89" i="28"/>
  <c r="R89" i="28"/>
  <c r="Q89" i="28"/>
  <c r="P89" i="28"/>
  <c r="V88" i="28"/>
  <c r="U88" i="28"/>
  <c r="S88" i="28"/>
  <c r="R88" i="28"/>
  <c r="T88" i="28" s="1"/>
  <c r="Q88" i="28"/>
  <c r="P88" i="28"/>
  <c r="V87" i="28"/>
  <c r="U87" i="28"/>
  <c r="S87" i="28"/>
  <c r="R87" i="28"/>
  <c r="Q87" i="28"/>
  <c r="P87" i="28"/>
  <c r="V86" i="28"/>
  <c r="U86" i="28"/>
  <c r="S86" i="28"/>
  <c r="R86" i="28"/>
  <c r="T86" i="28" s="1"/>
  <c r="Q86" i="28"/>
  <c r="P86" i="28"/>
  <c r="V85" i="28"/>
  <c r="U85" i="28"/>
  <c r="S85" i="28"/>
  <c r="R85" i="28"/>
  <c r="T85" i="28" s="1"/>
  <c r="Q85" i="28"/>
  <c r="P85" i="28"/>
  <c r="V84" i="28"/>
  <c r="U84" i="28"/>
  <c r="S84" i="28"/>
  <c r="R84" i="28"/>
  <c r="T84" i="28" s="1"/>
  <c r="Q84" i="28"/>
  <c r="P84" i="28"/>
  <c r="V83" i="28"/>
  <c r="U83" i="28"/>
  <c r="S83" i="28"/>
  <c r="R83" i="28"/>
  <c r="T83" i="28" s="1"/>
  <c r="Q83" i="28"/>
  <c r="P83" i="28"/>
  <c r="V82" i="28"/>
  <c r="U82" i="28"/>
  <c r="S82" i="28"/>
  <c r="R82" i="28"/>
  <c r="Q82" i="28"/>
  <c r="P82" i="28"/>
  <c r="V81" i="28"/>
  <c r="U81" i="28"/>
  <c r="S81" i="28"/>
  <c r="R81" i="28"/>
  <c r="Q81" i="28"/>
  <c r="P81" i="28"/>
  <c r="V80" i="28"/>
  <c r="U80" i="28"/>
  <c r="S80" i="28"/>
  <c r="R80" i="28"/>
  <c r="T80" i="28" s="1"/>
  <c r="Q80" i="28"/>
  <c r="P80" i="28"/>
  <c r="V79" i="28"/>
  <c r="U79" i="28"/>
  <c r="S79" i="28"/>
  <c r="T79" i="28" s="1"/>
  <c r="R79" i="28"/>
  <c r="Q79" i="28"/>
  <c r="P79" i="28"/>
  <c r="V78" i="28"/>
  <c r="U78" i="28"/>
  <c r="S78" i="28"/>
  <c r="R78" i="28"/>
  <c r="T78" i="28" s="1"/>
  <c r="Q78" i="28"/>
  <c r="P78" i="28"/>
  <c r="V77" i="28"/>
  <c r="U77" i="28"/>
  <c r="S77" i="28"/>
  <c r="R77" i="28"/>
  <c r="Q77" i="28"/>
  <c r="P77" i="28"/>
  <c r="V76" i="28"/>
  <c r="U76" i="28"/>
  <c r="S76" i="28"/>
  <c r="R76" i="28"/>
  <c r="Q76" i="28"/>
  <c r="P76" i="28"/>
  <c r="V75" i="28"/>
  <c r="U75" i="28"/>
  <c r="S75" i="28"/>
  <c r="R75" i="28"/>
  <c r="T75" i="28" s="1"/>
  <c r="Q75" i="28"/>
  <c r="P75" i="28"/>
  <c r="V74" i="28"/>
  <c r="U74" i="28"/>
  <c r="S74" i="28"/>
  <c r="R74" i="28"/>
  <c r="Q74" i="28"/>
  <c r="P74" i="28"/>
  <c r="V73" i="28"/>
  <c r="U73" i="28"/>
  <c r="S73" i="28"/>
  <c r="R73" i="28"/>
  <c r="T73" i="28" s="1"/>
  <c r="Q73" i="28"/>
  <c r="P73" i="28"/>
  <c r="V72" i="28"/>
  <c r="U72" i="28"/>
  <c r="S72" i="28"/>
  <c r="R72" i="28"/>
  <c r="Q72" i="28"/>
  <c r="P72" i="28"/>
  <c r="V71" i="28"/>
  <c r="U71" i="28"/>
  <c r="S71" i="28"/>
  <c r="R71" i="28"/>
  <c r="T71" i="28" s="1"/>
  <c r="Q71" i="28"/>
  <c r="P71" i="28"/>
  <c r="V70" i="28"/>
  <c r="U70" i="28"/>
  <c r="S70" i="28"/>
  <c r="R70" i="28"/>
  <c r="T70" i="28" s="1"/>
  <c r="Q70" i="28"/>
  <c r="P70" i="28"/>
  <c r="V69" i="28"/>
  <c r="U69" i="28"/>
  <c r="S69" i="28"/>
  <c r="R69" i="28"/>
  <c r="T69" i="28" s="1"/>
  <c r="Q69" i="28"/>
  <c r="P69" i="28"/>
  <c r="V68" i="28"/>
  <c r="U68" i="28"/>
  <c r="S68" i="28"/>
  <c r="R68" i="28"/>
  <c r="Q68" i="28"/>
  <c r="P68" i="28"/>
  <c r="V67" i="28"/>
  <c r="U67" i="28"/>
  <c r="S67" i="28"/>
  <c r="R67" i="28"/>
  <c r="T67" i="28" s="1"/>
  <c r="Q67" i="28"/>
  <c r="P67" i="28"/>
  <c r="V66" i="28"/>
  <c r="U66" i="28"/>
  <c r="S66" i="28"/>
  <c r="R66" i="28"/>
  <c r="T66" i="28" s="1"/>
  <c r="Q66" i="28"/>
  <c r="P66" i="28"/>
  <c r="V65" i="28"/>
  <c r="U65" i="28"/>
  <c r="S65" i="28"/>
  <c r="R65" i="28"/>
  <c r="T65" i="28" s="1"/>
  <c r="Q65" i="28"/>
  <c r="P65" i="28"/>
  <c r="V64" i="28"/>
  <c r="U64" i="28"/>
  <c r="S64" i="28"/>
  <c r="R64" i="28"/>
  <c r="T64" i="28" s="1"/>
  <c r="Q64" i="28"/>
  <c r="P64" i="28"/>
  <c r="V63" i="28"/>
  <c r="U63" i="28"/>
  <c r="S63" i="28"/>
  <c r="R63" i="28"/>
  <c r="Q63" i="28"/>
  <c r="P63" i="28"/>
  <c r="V62" i="28"/>
  <c r="U62" i="28"/>
  <c r="S62" i="28"/>
  <c r="R62" i="28"/>
  <c r="T62" i="28" s="1"/>
  <c r="Q62" i="28"/>
  <c r="P62" i="28"/>
  <c r="V61" i="28"/>
  <c r="U61" i="28"/>
  <c r="T61" i="28"/>
  <c r="S61" i="28"/>
  <c r="R61" i="28"/>
  <c r="Q61" i="28"/>
  <c r="P61" i="28"/>
  <c r="V60" i="28"/>
  <c r="U60" i="28"/>
  <c r="S60" i="28"/>
  <c r="R60" i="28"/>
  <c r="T60" i="28" s="1"/>
  <c r="Q60" i="28"/>
  <c r="P60" i="28"/>
  <c r="V59" i="28"/>
  <c r="U59" i="28"/>
  <c r="S59" i="28"/>
  <c r="R59" i="28"/>
  <c r="Q59" i="28"/>
  <c r="P59" i="28"/>
  <c r="V58" i="28"/>
  <c r="U58" i="28"/>
  <c r="S58" i="28"/>
  <c r="R58" i="28"/>
  <c r="Q58" i="28"/>
  <c r="P58" i="28"/>
  <c r="V57" i="28"/>
  <c r="U57" i="28"/>
  <c r="S57" i="28"/>
  <c r="R57" i="28"/>
  <c r="T57" i="28" s="1"/>
  <c r="Q57" i="28"/>
  <c r="P57" i="28"/>
  <c r="V56" i="28"/>
  <c r="U56" i="28"/>
  <c r="S56" i="28"/>
  <c r="R56" i="28"/>
  <c r="T56" i="28" s="1"/>
  <c r="Q56" i="28"/>
  <c r="P56" i="28"/>
  <c r="V55" i="28"/>
  <c r="U55" i="28"/>
  <c r="S55" i="28"/>
  <c r="R55" i="28"/>
  <c r="T55" i="28" s="1"/>
  <c r="Q55" i="28"/>
  <c r="P55" i="28"/>
  <c r="V54" i="28"/>
  <c r="U54" i="28"/>
  <c r="S54" i="28"/>
  <c r="R54" i="28"/>
  <c r="T54" i="28" s="1"/>
  <c r="Q54" i="28"/>
  <c r="P54" i="28"/>
  <c r="V53" i="28"/>
  <c r="U53" i="28"/>
  <c r="S53" i="28"/>
  <c r="R53" i="28"/>
  <c r="T53" i="28" s="1"/>
  <c r="Q53" i="28"/>
  <c r="P53" i="28"/>
  <c r="V52" i="28"/>
  <c r="U52" i="28"/>
  <c r="S52" i="28"/>
  <c r="R52" i="28"/>
  <c r="T52" i="28" s="1"/>
  <c r="Q52" i="28"/>
  <c r="P52" i="28"/>
  <c r="V51" i="28"/>
  <c r="U51" i="28"/>
  <c r="S51" i="28"/>
  <c r="R51" i="28"/>
  <c r="Q51" i="28"/>
  <c r="P51" i="28"/>
  <c r="V50" i="28"/>
  <c r="U50" i="28"/>
  <c r="S50" i="28"/>
  <c r="R50" i="28"/>
  <c r="T50" i="28" s="1"/>
  <c r="Q50" i="28"/>
  <c r="P50" i="28"/>
  <c r="V49" i="28"/>
  <c r="U49" i="28"/>
  <c r="S49" i="28"/>
  <c r="T49" i="28" s="1"/>
  <c r="R49" i="28"/>
  <c r="Q49" i="28"/>
  <c r="P49" i="28"/>
  <c r="V48" i="28"/>
  <c r="U48" i="28"/>
  <c r="S48" i="28"/>
  <c r="R48" i="28"/>
  <c r="T48" i="28" s="1"/>
  <c r="Q48" i="28"/>
  <c r="P48" i="28"/>
  <c r="V47" i="28"/>
  <c r="U47" i="28"/>
  <c r="S47" i="28"/>
  <c r="R47" i="28"/>
  <c r="Q47" i="28"/>
  <c r="P47" i="28"/>
  <c r="V46" i="28"/>
  <c r="U46" i="28"/>
  <c r="S46" i="28"/>
  <c r="R46" i="28"/>
  <c r="T46" i="28" s="1"/>
  <c r="Q46" i="28"/>
  <c r="P46" i="28"/>
  <c r="V45" i="28"/>
  <c r="U45" i="28"/>
  <c r="S45" i="28"/>
  <c r="R45" i="28"/>
  <c r="T45" i="28" s="1"/>
  <c r="Q45" i="28"/>
  <c r="P45" i="28"/>
  <c r="V44" i="28"/>
  <c r="U44" i="28"/>
  <c r="S44" i="28"/>
  <c r="R44" i="28"/>
  <c r="T44" i="28" s="1"/>
  <c r="Q44" i="28"/>
  <c r="P44" i="28"/>
  <c r="V43" i="28"/>
  <c r="U43" i="28"/>
  <c r="S43" i="28"/>
  <c r="R43" i="28"/>
  <c r="T43" i="28" s="1"/>
  <c r="Q43" i="28"/>
  <c r="P43" i="28"/>
  <c r="V42" i="28"/>
  <c r="U42" i="28"/>
  <c r="S42" i="28"/>
  <c r="R42" i="28"/>
  <c r="Q42" i="28"/>
  <c r="P42" i="28"/>
  <c r="V41" i="28"/>
  <c r="U41" i="28"/>
  <c r="S41" i="28"/>
  <c r="R41" i="28"/>
  <c r="Q41" i="28"/>
  <c r="P41" i="28"/>
  <c r="V40" i="28"/>
  <c r="U40" i="28"/>
  <c r="S40" i="28"/>
  <c r="R40" i="28"/>
  <c r="Q40" i="28"/>
  <c r="P40" i="28"/>
  <c r="V39" i="28"/>
  <c r="U39" i="28"/>
  <c r="S39" i="28"/>
  <c r="R39" i="28"/>
  <c r="T39" i="28" s="1"/>
  <c r="Q39" i="28"/>
  <c r="P39" i="28"/>
  <c r="V38" i="28"/>
  <c r="U38" i="28"/>
  <c r="S38" i="28"/>
  <c r="R38" i="28"/>
  <c r="Q38" i="28"/>
  <c r="P38" i="28"/>
  <c r="V37" i="28"/>
  <c r="U37" i="28"/>
  <c r="S37" i="28"/>
  <c r="R37" i="28"/>
  <c r="T37" i="28" s="1"/>
  <c r="Q37" i="28"/>
  <c r="P37" i="28"/>
  <c r="V36" i="28"/>
  <c r="U36" i="28"/>
  <c r="S36" i="28"/>
  <c r="R36" i="28"/>
  <c r="Q36" i="28"/>
  <c r="P36" i="28"/>
  <c r="V35" i="28"/>
  <c r="U35" i="28"/>
  <c r="S35" i="28"/>
  <c r="R35" i="28"/>
  <c r="T35" i="28" s="1"/>
  <c r="Q35" i="28"/>
  <c r="P35" i="28"/>
  <c r="V34" i="28"/>
  <c r="U34" i="28"/>
  <c r="S34" i="28"/>
  <c r="R34" i="28"/>
  <c r="T34" i="28" s="1"/>
  <c r="Q34" i="28"/>
  <c r="P34" i="28"/>
  <c r="V33" i="28"/>
  <c r="U33" i="28"/>
  <c r="S33" i="28"/>
  <c r="R33" i="28"/>
  <c r="T33" i="28" s="1"/>
  <c r="Q33" i="28"/>
  <c r="P33" i="28"/>
  <c r="V32" i="28"/>
  <c r="U32" i="28"/>
  <c r="S32" i="28"/>
  <c r="R32" i="28"/>
  <c r="T32" i="28" s="1"/>
  <c r="Q32" i="28"/>
  <c r="P32" i="28"/>
  <c r="V31" i="28"/>
  <c r="U31" i="28"/>
  <c r="S31" i="28"/>
  <c r="R31" i="28"/>
  <c r="T31" i="28" s="1"/>
  <c r="Q31" i="28"/>
  <c r="P31" i="28"/>
  <c r="V30" i="28"/>
  <c r="U30" i="28"/>
  <c r="T30" i="28"/>
  <c r="S30" i="28"/>
  <c r="R30" i="28"/>
  <c r="Q30" i="28"/>
  <c r="P30" i="28"/>
  <c r="V29" i="28"/>
  <c r="U29" i="28"/>
  <c r="S29" i="28"/>
  <c r="R29" i="28"/>
  <c r="T29" i="28" s="1"/>
  <c r="Q29" i="28"/>
  <c r="P29" i="28"/>
  <c r="V28" i="28"/>
  <c r="U28" i="28"/>
  <c r="S28" i="28"/>
  <c r="R28" i="28"/>
  <c r="Q28" i="28"/>
  <c r="P28" i="28"/>
  <c r="V27" i="28"/>
  <c r="U27" i="28"/>
  <c r="S27" i="28"/>
  <c r="R27" i="28"/>
  <c r="T27" i="28" s="1"/>
  <c r="Q27" i="28"/>
  <c r="P27" i="28"/>
  <c r="V26" i="28"/>
  <c r="U26" i="28"/>
  <c r="S26" i="28"/>
  <c r="R26" i="28"/>
  <c r="T26" i="28" s="1"/>
  <c r="Q26" i="28"/>
  <c r="P26" i="28"/>
  <c r="V25" i="28"/>
  <c r="U25" i="28"/>
  <c r="S25" i="28"/>
  <c r="R25" i="28"/>
  <c r="T25" i="28" s="1"/>
  <c r="Q25" i="28"/>
  <c r="P25" i="28"/>
  <c r="V24" i="28"/>
  <c r="U24" i="28"/>
  <c r="S24" i="28"/>
  <c r="R24" i="28"/>
  <c r="T24" i="28" s="1"/>
  <c r="Q24" i="28"/>
  <c r="P24" i="28"/>
  <c r="V23" i="28"/>
  <c r="U23" i="28"/>
  <c r="S23" i="28"/>
  <c r="R23" i="28"/>
  <c r="Q23" i="28"/>
  <c r="P23" i="28"/>
  <c r="V22" i="28"/>
  <c r="U22" i="28"/>
  <c r="S22" i="28"/>
  <c r="R22" i="28"/>
  <c r="T22" i="28" s="1"/>
  <c r="Q22" i="28"/>
  <c r="P22" i="28"/>
  <c r="V21" i="28"/>
  <c r="U21" i="28"/>
  <c r="S21" i="28"/>
  <c r="R21" i="28"/>
  <c r="T21" i="28" s="1"/>
  <c r="Q21" i="28"/>
  <c r="P21" i="28"/>
  <c r="V20" i="28"/>
  <c r="U20" i="28"/>
  <c r="S20" i="28"/>
  <c r="R20" i="28"/>
  <c r="Q20" i="28"/>
  <c r="P20" i="28"/>
  <c r="V19" i="28"/>
  <c r="U19" i="28"/>
  <c r="S19" i="28"/>
  <c r="R19" i="28"/>
  <c r="Q19" i="28"/>
  <c r="P19" i="28"/>
  <c r="V18" i="28"/>
  <c r="U18" i="28"/>
  <c r="S18" i="28"/>
  <c r="R18" i="28"/>
  <c r="T18" i="28" s="1"/>
  <c r="Q18" i="28"/>
  <c r="P18" i="28"/>
  <c r="V17" i="28"/>
  <c r="U17" i="28"/>
  <c r="S17" i="28"/>
  <c r="R17" i="28"/>
  <c r="T17" i="28" s="1"/>
  <c r="Q17" i="28"/>
  <c r="P17" i="28"/>
  <c r="V16" i="28"/>
  <c r="U16" i="28"/>
  <c r="S16" i="28"/>
  <c r="R16" i="28"/>
  <c r="T16" i="28" s="1"/>
  <c r="Q16" i="28"/>
  <c r="P16" i="28"/>
  <c r="V15" i="28"/>
  <c r="U15" i="28"/>
  <c r="T15" i="28"/>
  <c r="S15" i="28"/>
  <c r="R15" i="28"/>
  <c r="Q15" i="28"/>
  <c r="P15" i="28"/>
  <c r="V14" i="28"/>
  <c r="U14" i="28"/>
  <c r="S14" i="28"/>
  <c r="R14" i="28"/>
  <c r="Q14" i="28"/>
  <c r="P14" i="28"/>
  <c r="V13" i="28"/>
  <c r="U13" i="28"/>
  <c r="S13" i="28"/>
  <c r="R13" i="28"/>
  <c r="T13" i="28" s="1"/>
  <c r="Q13" i="28"/>
  <c r="P13" i="28"/>
  <c r="V12" i="28"/>
  <c r="U12" i="28"/>
  <c r="S12" i="28"/>
  <c r="R12" i="28"/>
  <c r="Q12" i="28"/>
  <c r="P12" i="28"/>
  <c r="V11" i="28"/>
  <c r="U11" i="28"/>
  <c r="S11" i="28"/>
  <c r="R11" i="28"/>
  <c r="T11" i="28" s="1"/>
  <c r="Q11" i="28"/>
  <c r="P11" i="28"/>
  <c r="V10" i="28"/>
  <c r="U10" i="28"/>
  <c r="S10" i="28"/>
  <c r="R10" i="28"/>
  <c r="T10" i="28" s="1"/>
  <c r="Q10" i="28"/>
  <c r="P10" i="28"/>
  <c r="V9" i="28"/>
  <c r="U9" i="28"/>
  <c r="S9" i="28"/>
  <c r="R9" i="28"/>
  <c r="T9" i="28" s="1"/>
  <c r="Q9" i="28"/>
  <c r="P9" i="28"/>
  <c r="V8" i="28"/>
  <c r="U8" i="28"/>
  <c r="S8" i="28"/>
  <c r="R8" i="28"/>
  <c r="Q8" i="28"/>
  <c r="P8" i="28"/>
  <c r="T190" i="28" l="1"/>
  <c r="T547" i="28"/>
  <c r="T879" i="28"/>
  <c r="T992" i="28"/>
  <c r="T437" i="28"/>
  <c r="T141" i="28"/>
  <c r="T459" i="28"/>
  <c r="T967" i="28"/>
  <c r="T412" i="28"/>
  <c r="T960" i="28"/>
  <c r="T112" i="28"/>
  <c r="T376" i="28"/>
  <c r="T40" i="28"/>
  <c r="T58" i="28"/>
  <c r="T76" i="28"/>
  <c r="T87" i="28"/>
  <c r="T326" i="28"/>
  <c r="T387" i="28"/>
  <c r="T416" i="28"/>
  <c r="T427" i="28"/>
  <c r="T445" i="28"/>
  <c r="T722" i="28"/>
  <c r="T740" i="28"/>
  <c r="T964" i="28"/>
  <c r="T982" i="28"/>
  <c r="T993" i="28"/>
  <c r="T1011" i="28"/>
  <c r="T857" i="28"/>
  <c r="T850" i="28"/>
  <c r="T133" i="28"/>
  <c r="T505" i="28"/>
  <c r="T498" i="28"/>
  <c r="T19" i="28"/>
  <c r="T316" i="28"/>
  <c r="T586" i="28"/>
  <c r="T828" i="28"/>
  <c r="T219" i="28"/>
  <c r="T637" i="28"/>
  <c r="T270" i="28"/>
  <c r="T630" i="28"/>
  <c r="T1070" i="28"/>
  <c r="T212" i="28"/>
  <c r="T872" i="28"/>
  <c r="T129" i="28"/>
  <c r="T865" i="28"/>
  <c r="T151" i="28"/>
  <c r="T562" i="28"/>
  <c r="T1031" i="28"/>
  <c r="T775" i="28"/>
  <c r="T173" i="28"/>
  <c r="T473" i="28"/>
  <c r="T491" i="28"/>
  <c r="T430" i="28"/>
  <c r="T750" i="28"/>
  <c r="T51" i="28"/>
  <c r="T957" i="28"/>
  <c r="T305" i="28"/>
  <c r="T701" i="28"/>
  <c r="T366" i="28"/>
  <c r="T907" i="28"/>
  <c r="T943" i="28"/>
  <c r="T12" i="28"/>
  <c r="T23" i="28"/>
  <c r="T240" i="28"/>
  <c r="T251" i="28"/>
  <c r="T262" i="28"/>
  <c r="T291" i="28"/>
  <c r="T302" i="28"/>
  <c r="T345" i="28"/>
  <c r="T363" i="28"/>
  <c r="T622" i="28"/>
  <c r="T835" i="28"/>
  <c r="T864" i="28"/>
  <c r="T882" i="28"/>
  <c r="T893" i="28"/>
  <c r="T922" i="28"/>
  <c r="T41" i="28"/>
  <c r="T915" i="28"/>
  <c r="T1050" i="28"/>
  <c r="T59" i="28"/>
  <c r="T145" i="28"/>
  <c r="T163" i="28"/>
  <c r="T181" i="28"/>
  <c r="T195" i="28"/>
  <c r="T349" i="28"/>
  <c r="T388" i="28"/>
  <c r="T623" i="28"/>
  <c r="T808" i="28"/>
  <c r="T894" i="28"/>
  <c r="T965" i="28"/>
  <c r="T77" i="28"/>
  <c r="T238" i="28"/>
  <c r="T256" i="28"/>
  <c r="T410" i="28"/>
  <c r="T591" i="28"/>
  <c r="T652" i="28"/>
  <c r="T691" i="28"/>
  <c r="T833" i="28"/>
  <c r="T976" i="28"/>
  <c r="T102" i="28"/>
  <c r="T342" i="28"/>
  <c r="T723" i="28"/>
  <c r="T844" i="28"/>
  <c r="T994" i="28"/>
  <c r="T167" i="28"/>
  <c r="T192" i="28"/>
  <c r="T217" i="28"/>
  <c r="T278" i="28"/>
  <c r="T855" i="28"/>
  <c r="T951" i="28"/>
  <c r="T987" i="28"/>
  <c r="T42" i="28"/>
  <c r="T63" i="28"/>
  <c r="T74" i="28"/>
  <c r="T81" i="28"/>
  <c r="T99" i="28"/>
  <c r="T106" i="28"/>
  <c r="T153" i="28"/>
  <c r="T221" i="28"/>
  <c r="T228" i="28"/>
  <c r="T264" i="28"/>
  <c r="T432" i="28"/>
  <c r="T457" i="28"/>
  <c r="T464" i="28"/>
  <c r="T482" i="28"/>
  <c r="T521" i="28"/>
  <c r="T560" i="28"/>
  <c r="T613" i="28"/>
  <c r="T649" i="28"/>
  <c r="T656" i="28"/>
  <c r="T681" i="28"/>
  <c r="T688" i="28"/>
  <c r="T734" i="28"/>
  <c r="T759" i="28"/>
  <c r="T798" i="28"/>
  <c r="T830" i="28"/>
  <c r="T884" i="28"/>
  <c r="T955" i="28"/>
  <c r="T973" i="28"/>
  <c r="T980" i="28"/>
  <c r="T998" i="28"/>
  <c r="T98" i="28"/>
  <c r="T14" i="28"/>
  <c r="T28" i="28"/>
  <c r="T146" i="28"/>
  <c r="T425" i="28"/>
  <c r="T823" i="28"/>
  <c r="T877" i="28"/>
  <c r="T239" i="28"/>
  <c r="T539" i="28"/>
  <c r="T564" i="28"/>
  <c r="T635" i="28"/>
  <c r="T692" i="28"/>
  <c r="T752" i="28"/>
  <c r="T934" i="28"/>
  <c r="T393" i="28"/>
  <c r="T525" i="28"/>
  <c r="T731" i="28"/>
  <c r="T745" i="28"/>
  <c r="T863" i="28"/>
  <c r="T114" i="28"/>
  <c r="T781" i="28"/>
  <c r="T788" i="28"/>
  <c r="T806" i="28"/>
  <c r="T1048" i="28"/>
  <c r="T265" i="28"/>
  <c r="T301" i="28"/>
  <c r="T315" i="28"/>
  <c r="T322" i="28"/>
  <c r="T372" i="28"/>
  <c r="T458" i="28"/>
  <c r="T483" i="28"/>
  <c r="T490" i="28"/>
  <c r="T515" i="28"/>
  <c r="T529" i="28"/>
  <c r="T561" i="28"/>
  <c r="T568" i="28"/>
  <c r="T582" i="28"/>
  <c r="T607" i="28"/>
  <c r="T632" i="28"/>
  <c r="T689" i="28"/>
  <c r="T735" i="28"/>
  <c r="T749" i="28"/>
  <c r="T760" i="28"/>
  <c r="T956" i="28"/>
  <c r="T974" i="28"/>
  <c r="T1052" i="28"/>
  <c r="T1066" i="28"/>
  <c r="T1080" i="28"/>
  <c r="T1075" i="28"/>
  <c r="T89" i="28"/>
  <c r="T107" i="28"/>
  <c r="T321" i="28"/>
  <c r="T353" i="28"/>
  <c r="T364" i="28"/>
  <c r="T520" i="28"/>
  <c r="T82" i="28"/>
  <c r="T168" i="28"/>
  <c r="T300" i="28"/>
  <c r="T371" i="28"/>
  <c r="T478" i="28"/>
  <c r="T566" i="28"/>
  <c r="T679" i="28"/>
  <c r="T838" i="28"/>
  <c r="T867" i="28"/>
  <c r="T892" i="28"/>
  <c r="T899" i="28"/>
  <c r="T1009" i="28"/>
  <c r="T1023" i="28"/>
  <c r="T8" i="28"/>
  <c r="T36" i="28"/>
  <c r="T68" i="28"/>
  <c r="T93" i="28"/>
  <c r="T136" i="28"/>
  <c r="T229" i="28"/>
  <c r="T247" i="28"/>
  <c r="T261" i="28"/>
  <c r="T279" i="28"/>
  <c r="T311" i="28"/>
  <c r="T325" i="28"/>
  <c r="T332" i="28"/>
  <c r="T407" i="28"/>
  <c r="T421" i="28"/>
  <c r="T439" i="28"/>
  <c r="T517" i="28"/>
  <c r="T531" i="28"/>
  <c r="T538" i="28"/>
  <c r="T573" i="28"/>
  <c r="T644" i="28"/>
  <c r="T690" i="28"/>
  <c r="T739" i="28"/>
  <c r="T757" i="28"/>
  <c r="T782" i="28"/>
  <c r="T796" i="28"/>
  <c r="T817" i="28"/>
  <c r="T842" i="28"/>
  <c r="T860" i="28"/>
  <c r="T878" i="28"/>
  <c r="T917" i="28"/>
  <c r="T938" i="28"/>
  <c r="T988" i="28"/>
  <c r="T1006" i="28"/>
  <c r="T1058" i="28"/>
  <c r="T1065" i="28"/>
  <c r="T959" i="28"/>
  <c r="T38" i="28"/>
  <c r="T172" i="28"/>
  <c r="T179" i="28"/>
  <c r="T307" i="28"/>
  <c r="T438" i="28"/>
  <c r="T455" i="28"/>
  <c r="T610" i="28"/>
  <c r="T776" i="28"/>
  <c r="T925" i="28"/>
  <c r="T1022" i="28"/>
  <c r="T72" i="28"/>
  <c r="T282" i="28"/>
  <c r="T328" i="28"/>
  <c r="T394" i="28"/>
  <c r="T711" i="28"/>
  <c r="T754" i="28"/>
  <c r="T764" i="28"/>
  <c r="T827" i="28"/>
  <c r="T20" i="28"/>
  <c r="T135" i="28"/>
  <c r="T263" i="28"/>
  <c r="T309" i="28"/>
  <c r="T434" i="28"/>
  <c r="T556" i="28"/>
  <c r="T848" i="28"/>
  <c r="T881" i="28"/>
  <c r="T911" i="28"/>
  <c r="T380" i="28"/>
  <c r="T460" i="28"/>
  <c r="T595" i="28"/>
  <c r="T837" i="28"/>
  <c r="T1079" i="28"/>
  <c r="T47" i="28"/>
  <c r="T152" i="28"/>
  <c r="T289" i="28"/>
  <c r="T446" i="28"/>
  <c r="T526" i="28"/>
  <c r="T710" i="28"/>
  <c r="T952" i="28"/>
</calcChain>
</file>

<file path=xl/sharedStrings.xml><?xml version="1.0" encoding="utf-8"?>
<sst xmlns="http://schemas.openxmlformats.org/spreadsheetml/2006/main" count="46240" uniqueCount="255">
  <si>
    <t>ID results</t>
  </si>
  <si>
    <t>TTC Adjustment</t>
  </si>
  <si>
    <t>TTC Validated</t>
  </si>
  <si>
    <t>ANTC</t>
  </si>
  <si>
    <t>LimitedBy</t>
  </si>
  <si>
    <t>AT</t>
  </si>
  <si>
    <t>CH</t>
  </si>
  <si>
    <t>FR</t>
  </si>
  <si>
    <t>SI</t>
  </si>
  <si>
    <t>IT</t>
  </si>
  <si>
    <t>Business day</t>
  </si>
  <si>
    <t>Month</t>
  </si>
  <si>
    <t>Timestamp</t>
  </si>
  <si>
    <t>TTC_Full_Import</t>
  </si>
  <si>
    <t>TTCImport</t>
  </si>
  <si>
    <t>TTCExport</t>
  </si>
  <si>
    <t>ANTCfinal</t>
  </si>
  <si>
    <t>ANTCfeasible</t>
  </si>
  <si>
    <t>ANTC NTC1</t>
  </si>
  <si>
    <t>Adjustment</t>
  </si>
  <si>
    <t>NTC1</t>
  </si>
  <si>
    <t>70% red</t>
  </si>
  <si>
    <t>TTCRed_Import</t>
  </si>
  <si>
    <t>TTCRed_Transit_Import</t>
  </si>
  <si>
    <t>TTCRed_Transit_Export</t>
  </si>
  <si>
    <t>TTRed_Transit</t>
  </si>
  <si>
    <t>TTC and 70% red</t>
  </si>
  <si>
    <t>FLAG</t>
  </si>
  <si>
    <t>Bilateral - MNII</t>
  </si>
  <si>
    <t>MNII</t>
  </si>
  <si>
    <t>Reason</t>
  </si>
  <si>
    <t>Bilateral - MIEC</t>
  </si>
  <si>
    <t>MNIE</t>
  </si>
  <si>
    <t>Bilateral</t>
  </si>
  <si>
    <t>MIEC</t>
  </si>
  <si>
    <t>2026-01-01</t>
  </si>
  <si>
    <t>January</t>
  </si>
  <si>
    <t>12:30</t>
  </si>
  <si>
    <t>GSK Limitation</t>
  </si>
  <si>
    <t>TTC Validation phase - bilateral reduction</t>
  </si>
  <si>
    <t>None</t>
  </si>
  <si>
    <t>Because of high redispatch the leftover intraday capacity was set to 0</t>
  </si>
  <si>
    <t>ATC blocked</t>
  </si>
  <si>
    <t>13:30</t>
  </si>
  <si>
    <t>ID schedules</t>
  </si>
  <si>
    <t>14:30</t>
  </si>
  <si>
    <t>15:30</t>
  </si>
  <si>
    <t>16:30</t>
  </si>
  <si>
    <t>17:30</t>
  </si>
  <si>
    <t>18:30</t>
  </si>
  <si>
    <t>Critical Branch</t>
  </si>
  <si>
    <t>19:30</t>
  </si>
  <si>
    <t>20:30</t>
  </si>
  <si>
    <t>21:30</t>
  </si>
  <si>
    <t>Adjustment reached</t>
  </si>
  <si>
    <t>Process fail during TSO validation phase</t>
  </si>
  <si>
    <t>22:30</t>
  </si>
  <si>
    <t>23:30</t>
  </si>
  <si>
    <t>2026-01-02</t>
  </si>
  <si>
    <t>Reduction because NTC over thermal limit on border</t>
  </si>
  <si>
    <t>Smoothing ramp</t>
  </si>
  <si>
    <t>Full import calculation</t>
  </si>
  <si>
    <t>2026-01-03</t>
  </si>
  <si>
    <t>Validation phase</t>
  </si>
  <si>
    <t>"Expected overloading on the following CNEC: CNE: 380kV Fiorano-Robbia [DIR] [CH], C: N-1 SOAZZA-BULCIAGO"</t>
  </si>
  <si>
    <t>2026-01-04</t>
  </si>
  <si>
    <t>Reduction due to missing redispatch potential</t>
  </si>
  <si>
    <t>"Expected overloading on the following CNEC: CNE: 380kV Fiorano-Robbia [DIR][IT], C: N-1 SOAZZA-BULCIAGO"</t>
  </si>
  <si>
    <t>2026-01-05</t>
  </si>
  <si>
    <t>Minimum Margin</t>
  </si>
  <si>
    <t>N-1 Creys-Saint Vulbas 2 / [FR-FR] Creys-Saint Vulbas 1 [OPP] [FR]</t>
  </si>
  <si>
    <t>N-2 Albertville-Grande Ile / [FR-FR] Passy-Pressy [OPP] [FR]</t>
  </si>
  <si>
    <t>2026-01-06</t>
  </si>
  <si>
    <t>2026-01-07</t>
  </si>
  <si>
    <t>Forecasted security violation</t>
  </si>
  <si>
    <t>"Expected overloading on the following CNEC: CNE: 220kV Pressy-Vallorcine [OPP] [CH], C: N-1 BOIS TOLLOT-ROMANEL"</t>
  </si>
  <si>
    <t>2026-01-08</t>
  </si>
  <si>
    <t>2026-01-09</t>
  </si>
  <si>
    <t>Min import NTC Threshold</t>
  </si>
  <si>
    <t>2026-01-10</t>
  </si>
  <si>
    <t>2026-01-11</t>
  </si>
  <si>
    <t>"Expected overloading on the following CNEC: CNE: 380kV Fiorano-Robbia [DIR] [CH], C: 380KV GORLAGO-ROBBIA"</t>
  </si>
  <si>
    <t>2026-01-12</t>
  </si>
  <si>
    <t>2026-01-13</t>
  </si>
  <si>
    <t>"Expected overloading on the following CNEC: CNE: 220kV Avise - Riddes [OPP] [CH], C: N-2 ALBERTVILLE-RONDISSONE"</t>
  </si>
  <si>
    <t>2026-01-14</t>
  </si>
  <si>
    <t>2026-01-15</t>
  </si>
  <si>
    <t>2026-01-16</t>
  </si>
  <si>
    <t>2026-01-17</t>
  </si>
  <si>
    <t>"Expected overloading on the following CNEC: CNE: 380kV Fiorano-Robbia [DIR][IT], C: 380KV GORLAGO-ROBBIA"</t>
  </si>
  <si>
    <t>2026-01-18</t>
  </si>
  <si>
    <t>2026-01-19</t>
  </si>
  <si>
    <t>Forecasted security violations</t>
  </si>
  <si>
    <t>2026-01-20</t>
  </si>
  <si>
    <t>forecasted security violations</t>
  </si>
  <si>
    <t>2026-01-21</t>
  </si>
  <si>
    <t>2026-01-22</t>
  </si>
  <si>
    <t>Scheduled TTC</t>
  </si>
  <si>
    <t>2026-01-23</t>
  </si>
  <si>
    <t>2026-01-24</t>
  </si>
  <si>
    <t>N-2 Robbia-Gorlago + Robbia-S.Fiorano / [CH-IT] LAVORGO-MUSIGNANO [DIR] [CH]</t>
  </si>
  <si>
    <t>2026-01-25</t>
  </si>
  <si>
    <t>2026-01-26</t>
  </si>
  <si>
    <t>2026-01-27</t>
  </si>
  <si>
    <t>2026-01-28</t>
  </si>
  <si>
    <t>2026-01-29</t>
  </si>
  <si>
    <t>2026-01-30</t>
  </si>
  <si>
    <t>2026-01-31</t>
  </si>
  <si>
    <t>2026-02-01</t>
  </si>
  <si>
    <t>February</t>
  </si>
  <si>
    <t>2026-02-02</t>
  </si>
  <si>
    <t>N-2 Robbia-Gorlago + Robbia-S.Fiorano / [IT-IT] BOVISIO-VERDERIO [DIR][IT]</t>
  </si>
  <si>
    <t>380kV Gorlago-Robbia / [CH-IT] ROBBIA-FIORANO [DIR] [CH]</t>
  </si>
  <si>
    <t>2026-02-03</t>
  </si>
  <si>
    <t>N-2 Albertville-Rondissone / [FR-IT] VILLARODIN-VENAUS [DIR][IT]</t>
  </si>
  <si>
    <t>2026-02-04</t>
  </si>
  <si>
    <t>2026-02-05</t>
  </si>
  <si>
    <t>2026-02-06</t>
  </si>
  <si>
    <t>2026-02-07</t>
  </si>
  <si>
    <t>2026-02-08</t>
  </si>
  <si>
    <t>2026-02-09</t>
  </si>
  <si>
    <t>Overload - N-1 Creys-Saint Vulbas 2 / Creys-Saint Vulbas 1</t>
  </si>
  <si>
    <t>2026-02-10</t>
  </si>
  <si>
    <t>2026-02-11</t>
  </si>
  <si>
    <t>"Missing CNEC in CC: CNE: 220kV Pressy-Vallorcine [OPP] [CH], C: N-1 GENISSIAT-CORNIER"</t>
  </si>
  <si>
    <t>2026-02-12</t>
  </si>
  <si>
    <t>2026-02-13</t>
  </si>
  <si>
    <t>Outage - Albertville-Grande ile 3</t>
  </si>
  <si>
    <t>2026-02-14</t>
  </si>
  <si>
    <t>2026-02-15</t>
  </si>
  <si>
    <t>2026-02-16</t>
  </si>
  <si>
    <t>2026-02-17</t>
  </si>
  <si>
    <t>Automatic validation applied during TSO validation phase</t>
  </si>
  <si>
    <t>2026-02-18</t>
  </si>
  <si>
    <t>2026-02-19</t>
  </si>
  <si>
    <t>2026-02-20</t>
  </si>
  <si>
    <t>2026-02-21</t>
  </si>
  <si>
    <t>2026-02-22</t>
  </si>
  <si>
    <t>"Expected overloading on the following CNEC: CNE: 380kV Fiorano-Robbia [DIR][IT], C: N-2 ALBERTVILLE-RONDISSONE"</t>
  </si>
  <si>
    <t>2026-02-23</t>
  </si>
  <si>
    <t>2026-02-24</t>
  </si>
  <si>
    <t>N-1 Creys-Saint Vulbas 1 / [FR-FR] Creys-Saint Vulbas 2 [OPP] [FR]</t>
  </si>
  <si>
    <t>2026-02-25</t>
  </si>
  <si>
    <t>2026-02-26</t>
  </si>
  <si>
    <t>2026-02-27</t>
  </si>
  <si>
    <t>2026-02-28</t>
  </si>
  <si>
    <t>2026-03-01</t>
  </si>
  <si>
    <t>March</t>
  </si>
  <si>
    <t>2026-03-02</t>
  </si>
  <si>
    <t>2026-03-03</t>
  </si>
  <si>
    <t>N-2 Albertville-Rondissone / [CH-IT] RIDDES-VALPELLINE [DIR] [CH]</t>
  </si>
  <si>
    <t>Outage - Bus bar 2.1 GENISSIAT</t>
  </si>
  <si>
    <t>2026-03-04</t>
  </si>
  <si>
    <t>2026-03-05</t>
  </si>
  <si>
    <t>"Expected overloading on the following CNEC: CNE: 380kV Sils - Soazza [DIR], C: N-2 Robbia-Gorlago + Robbia-S.Fiorano"</t>
  </si>
  <si>
    <t>N-2 Albertville-Grande Ile / [FR-FR] BOIS TOLLOT-GENISSIAT [OPP] [FR]</t>
  </si>
  <si>
    <t>Overload - Retrait Barre Genissiat 400kV</t>
  </si>
  <si>
    <t>2026-03-06</t>
  </si>
  <si>
    <t>2026-03-07</t>
  </si>
  <si>
    <t>2026-03-08</t>
  </si>
  <si>
    <t>"Expected overloading on the following CNEC: CNE: 380kV Pradella-Nauders 2 [OPP] [CH], C: N-1 PRADELLA-NAUDERS 1"</t>
  </si>
  <si>
    <t>N-1 Creys-Saint Vulbas 1 / [FR-FR] CREYS-SAINT VULBAS 2 [OPP] [FR]</t>
  </si>
  <si>
    <t>Outage - CHAFFARD - GRANDE ILE 1</t>
  </si>
  <si>
    <t>N-2 Pradella-Robbia + Filisur-Robbia / [CH-IT] Lavorgo-Musignano [DIR] [CH]</t>
  </si>
  <si>
    <t>2026-03-09</t>
  </si>
  <si>
    <t>N-1 Creys-Saint Vulbas 2 / [FR-FR] CREYS-SAINT VULBAS 1 [OPP] [FR]</t>
  </si>
  <si>
    <t>2026-03-10</t>
  </si>
  <si>
    <t>2026-03-11</t>
  </si>
  <si>
    <t>Outage - OUTAGE PRAZ - VILLARODIN</t>
  </si>
  <si>
    <t>"Missing CNEC in CC: CNE: 380/220kV Lavorgo [OPP], C: N-2 ALBERTVILLE-RONDISSONE"</t>
  </si>
  <si>
    <t>Outage - RDCR FIL Link 1 &amp; 2</t>
  </si>
  <si>
    <t>2026-03-12</t>
  </si>
  <si>
    <t>"Missing CNEC in CC: CNE: 220kV Pressy-Vallorcine [OPP] [CH], C: N-1 ALBERTVILLE-COCHE"</t>
  </si>
  <si>
    <t>2026-03-13</t>
  </si>
  <si>
    <t>Outage - PRAZ - VILLARODIN</t>
  </si>
  <si>
    <t>2026-03-14</t>
  </si>
  <si>
    <t>2026-03-15</t>
  </si>
  <si>
    <t>Outage - maintenance work on bus bar 2.1 GENISSIAT</t>
  </si>
  <si>
    <t>2026-03-16</t>
  </si>
  <si>
    <t>N-2 Albertville-Grande Ile / [FR-FR] ALBERTVILLE-GRANDE ILE 3 [OPP] [FR]</t>
  </si>
  <si>
    <t>N-1 Albertville-Grande Ile 2 / [FR-FR] Albertville-Grande Ile 1 [OPP] [FR]</t>
  </si>
  <si>
    <t>Outage - RO CORNIER - GENISSIAT 400 kV</t>
  </si>
  <si>
    <t>2026-03-17</t>
  </si>
  <si>
    <t>Outage - CHAFFARD-GRANDE ILE 1 and Busbar GENISSIAT 2.1</t>
  </si>
  <si>
    <t>Outage - S1.2 and S1.3 VILLARODIN</t>
  </si>
  <si>
    <t>N-2 Albertville-Rondissone / [IT-IT] Piossasco-Magliano [DIR][IT]</t>
  </si>
  <si>
    <t>2026-03-18</t>
  </si>
  <si>
    <t>2026-03-19</t>
  </si>
  <si>
    <t>2026-03-20</t>
  </si>
  <si>
    <t>N situation / [AT-AT] PST NAUDERS 2 NRPST22 [DIR]</t>
  </si>
  <si>
    <t>2026-03-21</t>
  </si>
  <si>
    <t>N-2 Pradella-Robbia + Filisur-Robbia / [CH-IT] LAVORGO-MUSIGNANO [DIR] [CH]</t>
  </si>
  <si>
    <t>2026-03-22</t>
  </si>
  <si>
    <t>2026-03-23</t>
  </si>
  <si>
    <t>2026-03-24</t>
  </si>
  <si>
    <t>N-2 Albertville-Rondissone / [IT-FR] Venaus-Villarodin [OPP] [FR]</t>
  </si>
  <si>
    <t>2026-03-25</t>
  </si>
  <si>
    <t>2026-03-26</t>
  </si>
  <si>
    <t>2026-03-27</t>
  </si>
  <si>
    <t>2026-03-28</t>
  </si>
  <si>
    <t>2026-03-29</t>
  </si>
  <si>
    <t>2026-03-30</t>
  </si>
  <si>
    <t>N-2 Albertville-Grande Ile / [FR-FR] Albertville-Grande Ile 3 [OPP] [FR]</t>
  </si>
  <si>
    <t>N-1 Albertville-Grande Ile 2 / [FR-FR] Chavanod-Genissiat [OPP] [FR]</t>
  </si>
  <si>
    <t>2026-03-31</t>
  </si>
  <si>
    <t>ID 70% reduction results</t>
  </si>
  <si>
    <t>BD</t>
  </si>
  <si>
    <t>TS</t>
  </si>
  <si>
    <t>70% reduction</t>
  </si>
  <si>
    <t>% reduction</t>
  </si>
  <si>
    <t>Category</t>
  </si>
  <si>
    <t>ID Validation reduction results</t>
  </si>
  <si>
    <t>TTC Validation</t>
  </si>
  <si>
    <t>TTC Validation Reduction</t>
  </si>
  <si>
    <t>Reason for TTC Reduction</t>
  </si>
  <si>
    <t>TTC_Import</t>
  </si>
  <si>
    <t>TTC_Transit_Import</t>
  </si>
  <si>
    <t>TTC_Transit_Export</t>
  </si>
  <si>
    <t>Final</t>
  </si>
  <si>
    <t>Feasible</t>
  </si>
  <si>
    <t xml:space="preserve"> NTC1</t>
  </si>
  <si>
    <t>Adj</t>
  </si>
  <si>
    <t>TTC Reduction - Import</t>
  </si>
  <si>
    <t>TTC Reduction - Transit</t>
  </si>
  <si>
    <t>Reduction TTC and 70%</t>
  </si>
  <si>
    <t>Smoothing</t>
  </si>
  <si>
    <t>TSO</t>
  </si>
  <si>
    <t>NTC Bilateral</t>
  </si>
  <si>
    <t>NA</t>
  </si>
  <si>
    <t>Outage - Outage Gd-Ile - Piossasco 2</t>
  </si>
  <si>
    <t>Outage - Gd-Ile- PIOSSASCO 2</t>
  </si>
  <si>
    <t>N situation / [IT-IT] Rondissone-Trino [DIR][IT]</t>
  </si>
  <si>
    <t>Outage - Unplanned outage LA PRAZ VILLARODIN</t>
  </si>
  <si>
    <t>Outage - PRAZ VILLARODIN</t>
  </si>
  <si>
    <t>Outage Cornier - Riddes 225kV</t>
  </si>
  <si>
    <t>Outage - OUTAGE TD LA PRAZ</t>
  </si>
  <si>
    <t>OUTAGE PRAZ - VILLARODIN</t>
  </si>
  <si>
    <t>Outage - Outage Chaffard - Gd Ile 1 + Gd Ile - Piossasco 1</t>
  </si>
  <si>
    <t>Outage - RO CHAFFARD G.ILE 1</t>
  </si>
  <si>
    <t>Outage - Outage CHAFFARD - GD ILE 1</t>
  </si>
  <si>
    <t>Outage - CHAFFARD GRANDE ILE 1</t>
  </si>
  <si>
    <t>Long description</t>
  </si>
  <si>
    <t>Type</t>
  </si>
  <si>
    <t># of TS</t>
  </si>
  <si>
    <t>Redispatch</t>
  </si>
  <si>
    <t>No Flags Reason (Not considered in the calculation)</t>
  </si>
  <si>
    <t>No Flags Reason</t>
  </si>
  <si>
    <t>NTC over thermal limit</t>
  </si>
  <si>
    <t>Overload</t>
  </si>
  <si>
    <t>Missing CNEC in CC</t>
  </si>
  <si>
    <t>Outage</t>
  </si>
  <si>
    <t xml:space="preserve"> </t>
  </si>
  <si>
    <t>Process Fail</t>
  </si>
  <si>
    <t>ATC Blocked</t>
  </si>
  <si>
    <t>Forecast Security Violation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</si>
</sst>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]dd/mm/yy;@" x16r2:formatCode16="[$-en-DE,1]dd/mm/yy;@"/>
    <numFmt numFmtId="165" formatCode="yyyy\-mm\-dd;@"/>
  </numFmts>
  <fonts count="19">
    <font>
      <sz val="11"/>
      <color theme="1"/>
      <name val="Calibri"/>
      <family val="2"/>
      <scheme val="minor"/>
    </font>
    <font>
      <b/>
      <sz val="10"/>
      <color theme="1"/>
      <name val="Arial Nova"/>
      <family val="2"/>
    </font>
    <font>
      <sz val="10"/>
      <color theme="1"/>
      <name val="Arial Nova"/>
      <family val="2"/>
    </font>
    <font>
      <sz val="11"/>
      <color theme="1"/>
      <name val="Arial Nova"/>
      <family val="2"/>
    </font>
    <font>
      <b/>
      <sz val="24"/>
      <color rgb="FF7030A0"/>
      <name val="Arial Nova"/>
      <family val="2"/>
    </font>
    <font>
      <sz val="11"/>
      <color theme="1"/>
      <name val="Calibri"/>
      <family val="2"/>
      <scheme val="minor"/>
    </font>
    <font>
      <b/>
      <sz val="8"/>
      <color theme="1"/>
      <name val="Arial Nova"/>
      <family val="2"/>
    </font>
    <font>
      <sz val="8"/>
      <color theme="1"/>
      <name val="Arial Nova"/>
      <family val="2"/>
    </font>
    <font>
      <sz val="8"/>
      <color theme="1"/>
      <name val="Calibri"/>
      <family val="2"/>
      <scheme val="minor"/>
    </font>
    <font>
      <b/>
      <sz val="8"/>
      <color theme="0"/>
      <name val="Arial Nova"/>
      <family val="2"/>
    </font>
    <font>
      <sz val="11"/>
      <color theme="1"/>
      <name val="Calibri"/>
      <family val="2"/>
    </font>
    <font>
      <b/>
      <sz val="24"/>
      <color theme="3" tint="-0.249977111117893"/>
      <name val="Arial Nova"/>
      <family val="2"/>
    </font>
    <font>
      <b/>
      <sz val="11"/>
      <color theme="0"/>
      <name val="Calibri"/>
      <family val="2"/>
    </font>
    <font>
      <b/>
      <sz val="24"/>
      <color theme="4" tint="-0.499984740745262"/>
      <name val="Arial Nova"/>
      <family val="2"/>
    </font>
    <font>
      <sz val="8"/>
      <color rgb="FF000000"/>
      <name val="Arial Nova"/>
      <family val="2"/>
    </font>
    <font>
      <b/>
      <sz val="8"/>
      <color rgb="FFFFFFFF"/>
      <name val="Arial Nova"/>
      <family val="2"/>
    </font>
    <font>
      <b/>
      <sz val="8"/>
      <color rgb="FF000000"/>
      <name val="Arial Nova"/>
      <family val="2"/>
    </font>
    <font>
      <sz val="10"/>
      <name val="Arial Nova"/>
      <family val="2"/>
    </font>
    <font>
      <sz val="8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CDFF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rgb="FF203764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97">
    <xf numFmtId="0" fontId="0" fillId="0" borderId="0" xfId="0"/>
    <xf numFmtId="0" fontId="3" fillId="0" borderId="0" xfId="0" applyFont="1"/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6" xfId="0" applyBorder="1"/>
    <xf numFmtId="0" fontId="1" fillId="2" borderId="4" xfId="0" applyFont="1" applyFill="1" applyBorder="1" applyAlignment="1">
      <alignment horizontal="center"/>
    </xf>
    <xf numFmtId="0" fontId="0" fillId="0" borderId="10" xfId="0" applyBorder="1"/>
    <xf numFmtId="0" fontId="0" fillId="0" borderId="12" xfId="0" applyBorder="1"/>
    <xf numFmtId="0" fontId="1" fillId="2" borderId="11" xfId="0" applyFont="1" applyFill="1" applyBorder="1" applyAlignment="1">
      <alignment horizontal="center"/>
    </xf>
    <xf numFmtId="0" fontId="0" fillId="0" borderId="13" xfId="0" applyBorder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49" fontId="6" fillId="4" borderId="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6" fillId="4" borderId="4" xfId="0" applyNumberFormat="1" applyFont="1" applyFill="1" applyBorder="1" applyAlignment="1">
      <alignment horizontal="center" vertical="center"/>
    </xf>
    <xf numFmtId="0" fontId="2" fillId="0" borderId="0" xfId="0" applyFont="1"/>
    <xf numFmtId="49" fontId="6" fillId="4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/>
    <xf numFmtId="0" fontId="2" fillId="0" borderId="4" xfId="0" applyFont="1" applyBorder="1"/>
    <xf numFmtId="0" fontId="2" fillId="0" borderId="6" xfId="0" applyFont="1" applyBorder="1"/>
    <xf numFmtId="0" fontId="2" fillId="0" borderId="9" xfId="0" applyFont="1" applyBorder="1"/>
    <xf numFmtId="0" fontId="12" fillId="5" borderId="0" xfId="0" applyFont="1" applyFill="1"/>
    <xf numFmtId="0" fontId="6" fillId="4" borderId="5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9" fontId="0" fillId="0" borderId="0" xfId="2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9" fontId="16" fillId="7" borderId="10" xfId="0" applyNumberFormat="1" applyFont="1" applyFill="1" applyBorder="1" applyAlignment="1">
      <alignment horizontal="center" vertical="center"/>
    </xf>
    <xf numFmtId="49" fontId="16" fillId="7" borderId="4" xfId="0" applyNumberFormat="1" applyFont="1" applyFill="1" applyBorder="1" applyAlignment="1">
      <alignment horizontal="center" vertical="center"/>
    </xf>
    <xf numFmtId="0" fontId="16" fillId="7" borderId="10" xfId="0" applyFont="1" applyFill="1" applyBorder="1" applyAlignment="1">
      <alignment horizontal="center" vertical="center"/>
    </xf>
    <xf numFmtId="0" fontId="16" fillId="7" borderId="10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3" xfId="0" applyFont="1" applyBorder="1"/>
    <xf numFmtId="0" fontId="2" fillId="0" borderId="2" xfId="0" applyFont="1" applyBorder="1"/>
    <xf numFmtId="0" fontId="2" fillId="0" borderId="0" xfId="0" applyFont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7" xfId="0" applyFont="1" applyBorder="1"/>
    <xf numFmtId="49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0" fontId="10" fillId="0" borderId="5" xfId="0" applyFont="1" applyBorder="1"/>
    <xf numFmtId="0" fontId="10" fillId="0" borderId="6" xfId="0" applyFont="1" applyBorder="1"/>
    <xf numFmtId="164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3" xfId="0" applyBorder="1" applyAlignment="1">
      <alignment horizontal="left"/>
    </xf>
    <xf numFmtId="164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0" fillId="0" borderId="12" xfId="0" applyBorder="1" applyAlignment="1">
      <alignment horizontal="right"/>
    </xf>
    <xf numFmtId="164" fontId="2" fillId="0" borderId="2" xfId="0" applyNumberFormat="1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left"/>
    </xf>
    <xf numFmtId="0" fontId="0" fillId="0" borderId="10" xfId="0" applyBorder="1" applyAlignment="1">
      <alignment horizontal="right"/>
    </xf>
    <xf numFmtId="0" fontId="2" fillId="0" borderId="8" xfId="0" applyFont="1" applyBorder="1" applyAlignment="1">
      <alignment horizontal="left"/>
    </xf>
    <xf numFmtId="0" fontId="17" fillId="0" borderId="4" xfId="0" applyFont="1" applyBorder="1"/>
    <xf numFmtId="0" fontId="17" fillId="0" borderId="6" xfId="0" applyFont="1" applyBorder="1"/>
    <xf numFmtId="0" fontId="17" fillId="0" borderId="9" xfId="0" applyFont="1" applyBorder="1"/>
    <xf numFmtId="165" fontId="2" fillId="0" borderId="2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165" fontId="2" fillId="8" borderId="5" xfId="0" applyNumberFormat="1" applyFont="1" applyFill="1" applyBorder="1" applyAlignment="1">
      <alignment horizontal="center"/>
    </xf>
    <xf numFmtId="0" fontId="2" fillId="8" borderId="0" xfId="0" applyFont="1" applyFill="1" applyAlignment="1">
      <alignment horizontal="center"/>
    </xf>
    <xf numFmtId="49" fontId="2" fillId="8" borderId="6" xfId="0" applyNumberFormat="1" applyFont="1" applyFill="1" applyBorder="1" applyAlignment="1">
      <alignment horizontal="center"/>
    </xf>
    <xf numFmtId="0" fontId="2" fillId="8" borderId="0" xfId="0" applyFont="1" applyFill="1" applyAlignment="1">
      <alignment horizontal="right"/>
    </xf>
    <xf numFmtId="0" fontId="2" fillId="8" borderId="6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right"/>
    </xf>
    <xf numFmtId="0" fontId="2" fillId="8" borderId="5" xfId="0" applyFont="1" applyFill="1" applyBorder="1"/>
    <xf numFmtId="0" fontId="2" fillId="8" borderId="0" xfId="0" applyFont="1" applyFill="1"/>
    <xf numFmtId="0" fontId="2" fillId="8" borderId="6" xfId="0" applyFont="1" applyFill="1" applyBorder="1"/>
    <xf numFmtId="0" fontId="0" fillId="8" borderId="13" xfId="0" applyFill="1" applyBorder="1"/>
    <xf numFmtId="0" fontId="2" fillId="8" borderId="0" xfId="0" applyFont="1" applyFill="1" applyAlignment="1">
      <alignment horizontal="left"/>
    </xf>
    <xf numFmtId="9" fontId="7" fillId="0" borderId="13" xfId="2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3" xfId="1" applyNumberFormat="1" applyFont="1" applyBorder="1" applyAlignment="1">
      <alignment horizontal="center" vertical="center"/>
    </xf>
    <xf numFmtId="10" fontId="7" fillId="0" borderId="13" xfId="2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left" wrapText="1"/>
    </xf>
    <xf numFmtId="0" fontId="7" fillId="0" borderId="6" xfId="0" applyFont="1" applyBorder="1" applyAlignment="1">
      <alignment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165" fontId="8" fillId="0" borderId="5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2" fillId="8" borderId="7" xfId="0" applyFont="1" applyFill="1" applyBorder="1"/>
    <xf numFmtId="0" fontId="2" fillId="8" borderId="8" xfId="0" applyFont="1" applyFill="1" applyBorder="1"/>
    <xf numFmtId="0" fontId="2" fillId="8" borderId="9" xfId="0" applyFont="1" applyFill="1" applyBorder="1"/>
    <xf numFmtId="0" fontId="2" fillId="8" borderId="2" xfId="0" applyFont="1" applyFill="1" applyBorder="1"/>
    <xf numFmtId="0" fontId="2" fillId="8" borderId="3" xfId="0" applyFont="1" applyFill="1" applyBorder="1"/>
    <xf numFmtId="0" fontId="2" fillId="8" borderId="4" xfId="0" applyFont="1" applyFill="1" applyBorder="1"/>
    <xf numFmtId="0" fontId="2" fillId="8" borderId="8" xfId="0" applyFont="1" applyFill="1" applyBorder="1" applyAlignment="1">
      <alignment horizontal="right"/>
    </xf>
    <xf numFmtId="0" fontId="2" fillId="8" borderId="9" xfId="0" applyFont="1" applyFill="1" applyBorder="1" applyAlignment="1">
      <alignment horizontal="right"/>
    </xf>
    <xf numFmtId="0" fontId="2" fillId="8" borderId="3" xfId="0" applyFont="1" applyFill="1" applyBorder="1" applyAlignment="1">
      <alignment horizontal="right"/>
    </xf>
    <xf numFmtId="0" fontId="2" fillId="8" borderId="4" xfId="0" applyFont="1" applyFill="1" applyBorder="1" applyAlignment="1">
      <alignment horizontal="right"/>
    </xf>
    <xf numFmtId="49" fontId="7" fillId="0" borderId="0" xfId="0" applyNumberFormat="1" applyFont="1" applyAlignment="1">
      <alignment horizontal="center" vertical="center"/>
    </xf>
    <xf numFmtId="0" fontId="7" fillId="0" borderId="13" xfId="0" applyFont="1" applyBorder="1" applyAlignment="1">
      <alignment horizontal="center"/>
    </xf>
    <xf numFmtId="10" fontId="7" fillId="0" borderId="13" xfId="2" applyNumberFormat="1" applyFont="1" applyBorder="1" applyAlignment="1">
      <alignment horizontal="center"/>
    </xf>
    <xf numFmtId="9" fontId="7" fillId="0" borderId="13" xfId="2" applyFont="1" applyBorder="1" applyAlignment="1">
      <alignment horizontal="center"/>
    </xf>
    <xf numFmtId="165" fontId="7" fillId="0" borderId="13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10" fontId="7" fillId="0" borderId="12" xfId="2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165" fontId="8" fillId="8" borderId="5" xfId="0" applyNumberFormat="1" applyFont="1" applyFill="1" applyBorder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left" vertical="center" wrapText="1"/>
    </xf>
    <xf numFmtId="0" fontId="8" fillId="8" borderId="0" xfId="0" applyFont="1" applyFill="1" applyAlignment="1">
      <alignment horizontal="left" vertical="center"/>
    </xf>
    <xf numFmtId="0" fontId="7" fillId="8" borderId="6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5" fillId="6" borderId="1" xfId="0" applyFont="1" applyFill="1" applyBorder="1" applyAlignment="1"/>
    <xf numFmtId="49" fontId="7" fillId="0" borderId="0" xfId="0" applyNumberFormat="1" applyFont="1" applyAlignment="1">
      <alignment horizontal="right" vertical="center"/>
    </xf>
    <xf numFmtId="0" fontId="7" fillId="0" borderId="5" xfId="0" applyFont="1" applyBorder="1"/>
    <xf numFmtId="0" fontId="7" fillId="0" borderId="6" xfId="0" applyFont="1" applyBorder="1"/>
    <xf numFmtId="20" fontId="7" fillId="0" borderId="13" xfId="0" applyNumberFormat="1" applyFont="1" applyBorder="1" applyAlignment="1">
      <alignment horizontal="center"/>
    </xf>
    <xf numFmtId="0" fontId="7" fillId="0" borderId="13" xfId="0" applyFont="1" applyBorder="1"/>
    <xf numFmtId="0" fontId="7" fillId="0" borderId="12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16" fillId="7" borderId="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7" fillId="8" borderId="6" xfId="0" applyFont="1" applyFill="1" applyBorder="1" applyAlignment="1">
      <alignment vertical="center" wrapText="1"/>
    </xf>
    <xf numFmtId="0" fontId="7" fillId="0" borderId="8" xfId="0" applyFont="1" applyBorder="1" applyAlignment="1">
      <alignment horizontal="center" vertical="center"/>
    </xf>
    <xf numFmtId="0" fontId="15" fillId="6" borderId="2" xfId="0" applyFont="1" applyFill="1" applyBorder="1" applyAlignment="1">
      <alignment horizontal="center"/>
    </xf>
    <xf numFmtId="14" fontId="8" fillId="0" borderId="5" xfId="0" applyNumberFormat="1" applyFont="1" applyBorder="1" applyAlignment="1">
      <alignment horizontal="center" vertical="center"/>
    </xf>
    <xf numFmtId="20" fontId="8" fillId="0" borderId="6" xfId="0" applyNumberFormat="1" applyFont="1" applyBorder="1" applyAlignment="1">
      <alignment horizontal="center" vertical="center"/>
    </xf>
    <xf numFmtId="0" fontId="15" fillId="6" borderId="8" xfId="0" applyFont="1" applyFill="1" applyBorder="1" applyAlignment="1">
      <alignment horizontal="center"/>
    </xf>
    <xf numFmtId="0" fontId="15" fillId="6" borderId="9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6" borderId="2" xfId="0" applyFont="1" applyFill="1" applyBorder="1" applyAlignment="1">
      <alignment horizontal="center"/>
    </xf>
    <xf numFmtId="0" fontId="15" fillId="6" borderId="3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colors>
    <mruColors>
      <color rgb="FFFFAFAF"/>
      <color rgb="FFE4D2F2"/>
      <color rgb="FFFFB7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98C09-502B-9E42-8788-BD3E092141F6}">
  <dimension ref="B1:BD1087"/>
  <sheetViews>
    <sheetView showGridLines="0" topLeftCell="A15" workbookViewId="0">
      <selection activeCell="P578" sqref="P578"/>
    </sheetView>
  </sheetViews>
  <sheetFormatPr defaultColWidth="10.85546875" defaultRowHeight="14.45"/>
  <cols>
    <col min="2" max="2" width="12" bestFit="1" customWidth="1"/>
    <col min="3" max="3" width="12" customWidth="1"/>
    <col min="4" max="4" width="10.42578125" bestFit="1" customWidth="1"/>
    <col min="5" max="5" width="19.42578125" bestFit="1" customWidth="1"/>
    <col min="6" max="7" width="12.85546875" customWidth="1"/>
    <col min="8" max="8" width="19.42578125" bestFit="1" customWidth="1"/>
    <col min="9" max="10" width="14.42578125" bestFit="1" customWidth="1"/>
    <col min="11" max="11" width="8.42578125" customWidth="1"/>
    <col min="12" max="12" width="14" customWidth="1"/>
    <col min="13" max="13" width="13.42578125" customWidth="1"/>
    <col min="14" max="14" width="11" customWidth="1"/>
    <col min="15" max="15" width="18.42578125" customWidth="1"/>
    <col min="16" max="16" width="32.140625" customWidth="1"/>
    <col min="17" max="17" width="12.5703125" customWidth="1"/>
    <col min="18" max="18" width="22.42578125" customWidth="1"/>
    <col min="19" max="20" width="0" hidden="1" customWidth="1"/>
    <col min="21" max="21" width="22.42578125" customWidth="1"/>
    <col min="22" max="23" width="14.140625" customWidth="1"/>
    <col min="24" max="24" width="18" customWidth="1"/>
    <col min="25" max="25" width="8.42578125" customWidth="1"/>
    <col min="26" max="26" width="17.140625" customWidth="1"/>
    <col min="27" max="27" width="18.42578125" customWidth="1"/>
    <col min="28" max="28" width="8.42578125" customWidth="1"/>
    <col min="29" max="31" width="17.140625" customWidth="1"/>
    <col min="32" max="32" width="8.42578125" customWidth="1"/>
    <col min="33" max="33" width="17.140625" customWidth="1"/>
    <col min="34" max="37" width="8.42578125" customWidth="1"/>
    <col min="38" max="38" width="18.140625" customWidth="1"/>
    <col min="39" max="39" width="18.85546875" bestFit="1" customWidth="1"/>
    <col min="40" max="40" width="8.42578125" customWidth="1"/>
    <col min="41" max="41" width="18.140625" customWidth="1"/>
    <col min="42" max="42" width="12.5703125" bestFit="1" customWidth="1"/>
    <col min="43" max="43" width="12.5703125" customWidth="1"/>
    <col min="44" max="44" width="8.85546875" customWidth="1"/>
    <col min="45" max="45" width="18.85546875" bestFit="1" customWidth="1"/>
    <col min="46" max="47" width="8.85546875" customWidth="1"/>
    <col min="48" max="48" width="12.5703125" bestFit="1" customWidth="1"/>
    <col min="49" max="49" width="12.5703125" customWidth="1"/>
    <col min="50" max="50" width="8.85546875" customWidth="1"/>
    <col min="51" max="51" width="18.85546875" bestFit="1" customWidth="1"/>
    <col min="52" max="52" width="8.85546875" customWidth="1"/>
    <col min="53" max="53" width="18.5703125" customWidth="1"/>
  </cols>
  <sheetData>
    <row r="1" spans="2:56" s="3" customFormat="1" ht="30" customHeight="1">
      <c r="D1" s="187" t="s">
        <v>0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</row>
    <row r="2" spans="2:56" s="3" customFormat="1" ht="30" customHeight="1"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</row>
    <row r="3" spans="2:56" s="3" customFormat="1" ht="30" customHeight="1"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</row>
    <row r="4" spans="2:56" s="3" customFormat="1" ht="30" customHeight="1"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</row>
    <row r="5" spans="2:56" s="3" customFormat="1" ht="15.95" customHeight="1" thickBot="1"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</row>
    <row r="6" spans="2:56" ht="15" thickBot="1">
      <c r="E6" s="185" t="s">
        <v>1</v>
      </c>
      <c r="F6" s="185"/>
      <c r="G6" s="186"/>
      <c r="H6" s="185" t="s">
        <v>2</v>
      </c>
      <c r="I6" s="185"/>
      <c r="J6" s="186"/>
      <c r="K6" s="185" t="s">
        <v>3</v>
      </c>
      <c r="L6" s="185"/>
      <c r="M6" s="186"/>
      <c r="N6" s="185" t="s">
        <v>4</v>
      </c>
      <c r="O6" s="185"/>
      <c r="W6" s="164" t="s">
        <v>5</v>
      </c>
      <c r="X6" s="164" t="s">
        <v>5</v>
      </c>
      <c r="Y6" s="164" t="s">
        <v>5</v>
      </c>
      <c r="Z6" s="164" t="s">
        <v>5</v>
      </c>
      <c r="AA6" s="164" t="s">
        <v>5</v>
      </c>
      <c r="AB6" s="164" t="s">
        <v>5</v>
      </c>
      <c r="AC6" s="164" t="s">
        <v>6</v>
      </c>
      <c r="AD6" s="164" t="s">
        <v>6</v>
      </c>
      <c r="AE6" s="164" t="s">
        <v>6</v>
      </c>
      <c r="AF6" s="164" t="s">
        <v>6</v>
      </c>
      <c r="AG6" s="164" t="s">
        <v>6</v>
      </c>
      <c r="AH6" s="164" t="s">
        <v>6</v>
      </c>
      <c r="AI6" s="164" t="s">
        <v>7</v>
      </c>
      <c r="AJ6" s="164" t="s">
        <v>7</v>
      </c>
      <c r="AK6" s="164" t="s">
        <v>7</v>
      </c>
      <c r="AL6" s="164" t="s">
        <v>7</v>
      </c>
      <c r="AM6" s="164" t="s">
        <v>7</v>
      </c>
      <c r="AN6" s="164" t="s">
        <v>7</v>
      </c>
      <c r="AO6" s="164" t="s">
        <v>8</v>
      </c>
      <c r="AP6" s="164" t="s">
        <v>8</v>
      </c>
      <c r="AQ6" s="164" t="s">
        <v>8</v>
      </c>
      <c r="AR6" s="164" t="s">
        <v>8</v>
      </c>
      <c r="AS6" s="164" t="s">
        <v>8</v>
      </c>
      <c r="AT6" s="164" t="s">
        <v>8</v>
      </c>
      <c r="AU6" s="164" t="s">
        <v>9</v>
      </c>
      <c r="AV6" s="164" t="s">
        <v>9</v>
      </c>
      <c r="AW6" s="164" t="s">
        <v>9</v>
      </c>
      <c r="AX6" s="164" t="s">
        <v>9</v>
      </c>
      <c r="AY6" s="164" t="s">
        <v>9</v>
      </c>
      <c r="AZ6" s="164" t="s">
        <v>9</v>
      </c>
      <c r="BA6" s="164" t="s">
        <v>9</v>
      </c>
      <c r="BB6" s="164" t="s">
        <v>9</v>
      </c>
      <c r="BC6" s="164" t="s">
        <v>9</v>
      </c>
      <c r="BD6" s="164" t="s">
        <v>9</v>
      </c>
    </row>
    <row r="7" spans="2:56" ht="15" thickBot="1">
      <c r="B7" s="32" t="s">
        <v>10</v>
      </c>
      <c r="C7" s="31" t="s">
        <v>11</v>
      </c>
      <c r="D7" s="32" t="s">
        <v>12</v>
      </c>
      <c r="E7" s="31" t="s">
        <v>13</v>
      </c>
      <c r="F7" s="31" t="s">
        <v>14</v>
      </c>
      <c r="G7" s="32" t="s">
        <v>15</v>
      </c>
      <c r="H7" s="31" t="s">
        <v>13</v>
      </c>
      <c r="I7" s="31" t="s">
        <v>14</v>
      </c>
      <c r="J7" s="32" t="s">
        <v>15</v>
      </c>
      <c r="K7" s="31" t="s">
        <v>16</v>
      </c>
      <c r="L7" s="31" t="s">
        <v>17</v>
      </c>
      <c r="M7" s="32" t="s">
        <v>18</v>
      </c>
      <c r="N7" s="31" t="s">
        <v>19</v>
      </c>
      <c r="O7" s="32" t="s">
        <v>20</v>
      </c>
      <c r="P7" s="32" t="s">
        <v>21</v>
      </c>
      <c r="Q7" s="32" t="s">
        <v>22</v>
      </c>
      <c r="R7" s="32" t="s">
        <v>23</v>
      </c>
      <c r="S7" s="5" t="s">
        <v>24</v>
      </c>
      <c r="T7" s="8" t="s">
        <v>25</v>
      </c>
      <c r="U7" s="32" t="s">
        <v>26</v>
      </c>
      <c r="V7" s="32" t="s">
        <v>27</v>
      </c>
      <c r="W7" s="31" t="s">
        <v>28</v>
      </c>
      <c r="X7" s="31" t="s">
        <v>29</v>
      </c>
      <c r="Y7" s="32" t="s">
        <v>30</v>
      </c>
      <c r="Z7" s="31" t="s">
        <v>31</v>
      </c>
      <c r="AA7" s="31" t="s">
        <v>32</v>
      </c>
      <c r="AB7" s="32" t="s">
        <v>30</v>
      </c>
      <c r="AC7" s="31" t="s">
        <v>33</v>
      </c>
      <c r="AD7" s="31" t="s">
        <v>29</v>
      </c>
      <c r="AE7" s="32" t="s">
        <v>30</v>
      </c>
      <c r="AF7" s="31" t="s">
        <v>31</v>
      </c>
      <c r="AG7" s="31" t="s">
        <v>34</v>
      </c>
      <c r="AH7" s="32" t="s">
        <v>30</v>
      </c>
      <c r="AI7" s="31" t="s">
        <v>33</v>
      </c>
      <c r="AJ7" s="31" t="s">
        <v>29</v>
      </c>
      <c r="AK7" s="32" t="s">
        <v>30</v>
      </c>
      <c r="AL7" s="31" t="s">
        <v>31</v>
      </c>
      <c r="AM7" s="31" t="s">
        <v>34</v>
      </c>
      <c r="AN7" s="32" t="s">
        <v>30</v>
      </c>
      <c r="AO7" s="31" t="s">
        <v>33</v>
      </c>
      <c r="AP7" s="31" t="s">
        <v>29</v>
      </c>
      <c r="AQ7" s="32" t="s">
        <v>30</v>
      </c>
      <c r="AR7" s="31" t="s">
        <v>31</v>
      </c>
      <c r="AS7" s="31" t="s">
        <v>34</v>
      </c>
      <c r="AT7" s="32" t="s">
        <v>30</v>
      </c>
      <c r="AU7" s="31" t="s">
        <v>33</v>
      </c>
      <c r="AV7" s="31" t="s">
        <v>30</v>
      </c>
      <c r="AW7" s="32" t="s">
        <v>33</v>
      </c>
      <c r="AX7" s="31" t="s">
        <v>30</v>
      </c>
      <c r="AY7" s="31" t="s">
        <v>33</v>
      </c>
      <c r="AZ7" s="32" t="s">
        <v>30</v>
      </c>
      <c r="BA7" s="32" t="s">
        <v>33</v>
      </c>
      <c r="BB7" s="31" t="s">
        <v>30</v>
      </c>
      <c r="BC7" s="31" t="s">
        <v>33</v>
      </c>
      <c r="BD7" s="32" t="s">
        <v>30</v>
      </c>
    </row>
    <row r="8" spans="2:56">
      <c r="B8" s="39" t="s">
        <v>35</v>
      </c>
      <c r="C8" s="40" t="s">
        <v>36</v>
      </c>
      <c r="D8" s="41" t="s">
        <v>37</v>
      </c>
      <c r="E8" s="16"/>
      <c r="F8" s="16">
        <v>6325</v>
      </c>
      <c r="G8" s="21">
        <v>845</v>
      </c>
      <c r="H8" s="42"/>
      <c r="I8" s="16">
        <v>4936</v>
      </c>
      <c r="J8" s="16">
        <v>366</v>
      </c>
      <c r="K8" s="91">
        <v>0</v>
      </c>
      <c r="L8" s="92">
        <v>0</v>
      </c>
      <c r="M8" s="93">
        <v>0</v>
      </c>
      <c r="N8" s="91" t="s">
        <v>38</v>
      </c>
      <c r="O8" s="93" t="s">
        <v>39</v>
      </c>
      <c r="P8" s="21">
        <f t="shared" ref="P8:P71" si="0">IFERROR(K8-L8,0)</f>
        <v>0</v>
      </c>
      <c r="Q8" s="42" t="str">
        <f>IF(AND(ISNUMBER(E8),ISNUMBER(H8),ISBLANK(F8)),E8-H8,"NA")</f>
        <v>NA</v>
      </c>
      <c r="R8" s="21">
        <f>IF(AND(ISNUMBER(F8),ISNUMBER(I8),ISBLANK(E8)),F8-I8,"NA")</f>
        <v>1389</v>
      </c>
      <c r="S8" s="16">
        <f>IF(AND(ISNUMBER(G8),ISNUMBER(J8),ISBLANK(E8)),G8-J8,"NA")</f>
        <v>479</v>
      </c>
      <c r="T8" s="45">
        <f>IF(AND(ISNUMBER(R8),ISNUMBER(S8),ISBLANK(E8)),R8+S8,"NA")</f>
        <v>1868</v>
      </c>
      <c r="U8" s="21">
        <f t="shared" ref="U8:U71" si="1">IF(M8&lt;0,0,IF(L8=K8,M8,M8-(K8-L8)))</f>
        <v>0</v>
      </c>
      <c r="V8" s="9">
        <f>MIN(IF(SUM(W8,AD8:AG8,AI8,AJ8:AM8,AP8:AS8,AC8,AO8,AU8,AV8:BC8)=0,0,1)+IF(O8="Smoothing ramp",1,0)+IF(SUM(W8,X8:AA8)=0,0,1),1)</f>
        <v>1</v>
      </c>
      <c r="W8" s="42">
        <v>-365</v>
      </c>
      <c r="X8" s="16" t="s">
        <v>40</v>
      </c>
      <c r="Y8" s="21" t="s">
        <v>41</v>
      </c>
      <c r="Z8" s="16">
        <v>365</v>
      </c>
      <c r="AA8" s="16" t="s">
        <v>40</v>
      </c>
      <c r="AB8" s="21" t="s">
        <v>41</v>
      </c>
      <c r="AC8" s="16" t="s">
        <v>40</v>
      </c>
      <c r="AD8" s="16" t="s">
        <v>40</v>
      </c>
      <c r="AE8" s="21" t="s">
        <v>40</v>
      </c>
      <c r="AF8" s="16" t="s">
        <v>40</v>
      </c>
      <c r="AG8" s="16" t="s">
        <v>40</v>
      </c>
      <c r="AH8" s="21" t="s">
        <v>40</v>
      </c>
      <c r="AI8" s="42" t="s">
        <v>40</v>
      </c>
      <c r="AJ8" s="16" t="s">
        <v>40</v>
      </c>
      <c r="AK8" s="21" t="s">
        <v>40</v>
      </c>
      <c r="AL8" s="16" t="s">
        <v>40</v>
      </c>
      <c r="AM8" s="16" t="s">
        <v>40</v>
      </c>
      <c r="AN8" s="21" t="s">
        <v>40</v>
      </c>
      <c r="AO8" s="21" t="s">
        <v>40</v>
      </c>
      <c r="AP8" s="21" t="s">
        <v>40</v>
      </c>
      <c r="AQ8" s="9" t="s">
        <v>40</v>
      </c>
      <c r="AR8" s="21" t="s">
        <v>40</v>
      </c>
      <c r="AS8" s="9" t="s">
        <v>40</v>
      </c>
      <c r="AT8" s="9" t="s">
        <v>40</v>
      </c>
      <c r="AU8" s="21">
        <v>-10000</v>
      </c>
      <c r="AV8" s="21" t="s">
        <v>42</v>
      </c>
      <c r="AW8" s="9" t="s">
        <v>40</v>
      </c>
      <c r="AX8" s="21" t="s">
        <v>40</v>
      </c>
      <c r="AY8" s="21" t="s">
        <v>40</v>
      </c>
      <c r="AZ8" s="21" t="s">
        <v>40</v>
      </c>
      <c r="BA8" s="21" t="s">
        <v>40</v>
      </c>
      <c r="BB8" s="21" t="s">
        <v>40</v>
      </c>
      <c r="BC8" s="9" t="s">
        <v>40</v>
      </c>
      <c r="BD8" s="9" t="s">
        <v>40</v>
      </c>
    </row>
    <row r="9" spans="2:56">
      <c r="B9" s="39" t="s">
        <v>35</v>
      </c>
      <c r="C9" s="40" t="s">
        <v>36</v>
      </c>
      <c r="D9" s="41" t="s">
        <v>43</v>
      </c>
      <c r="E9" s="16"/>
      <c r="F9" s="16">
        <v>5204</v>
      </c>
      <c r="G9" s="21">
        <v>896</v>
      </c>
      <c r="H9" s="42"/>
      <c r="I9" s="16">
        <v>5204</v>
      </c>
      <c r="J9" s="16">
        <v>896</v>
      </c>
      <c r="K9" s="91">
        <v>0</v>
      </c>
      <c r="L9" s="92">
        <v>0</v>
      </c>
      <c r="M9" s="93">
        <v>0</v>
      </c>
      <c r="N9" s="91" t="s">
        <v>44</v>
      </c>
      <c r="O9" s="93" t="s">
        <v>39</v>
      </c>
      <c r="P9" s="42">
        <f t="shared" si="0"/>
        <v>0</v>
      </c>
      <c r="Q9" s="42" t="str">
        <f>IF(AND(ISNUMBER(E9),ISNUMBER(H9),ISBLANK(F9)),E9-H9,"NA")</f>
        <v>NA</v>
      </c>
      <c r="R9" s="21">
        <f>IF(AND(ISNUMBER(F9),ISNUMBER(I9),ISBLANK(E9)),F9-I9,"NA")</f>
        <v>0</v>
      </c>
      <c r="S9" s="16">
        <f>IF(AND(ISNUMBER(G9),ISNUMBER(J9),ISBLANK(E9)),G9-J9,"NA")</f>
        <v>0</v>
      </c>
      <c r="T9" s="45">
        <f>IF(AND(ISNUMBER(R9),ISNUMBER(S9),ISBLANK(E9)),R9+S9,"NA")</f>
        <v>0</v>
      </c>
      <c r="U9" s="21">
        <f t="shared" si="1"/>
        <v>0</v>
      </c>
      <c r="V9" s="9">
        <f>MIN(IF(SUM(W9,AD9:AG9,AI9,AJ9:AM9,AP9:AS9,AC9,AO9,AU9,AV9:BC9)=0,0,1)+IF(O9="Smoothing ramp",1,0)+IF(SUM(W9,X9:AA9)=0,0,1),1)</f>
        <v>1</v>
      </c>
      <c r="W9" s="42">
        <v>165</v>
      </c>
      <c r="X9" s="16" t="s">
        <v>40</v>
      </c>
      <c r="Y9" s="21" t="s">
        <v>41</v>
      </c>
      <c r="Z9" s="16">
        <v>252</v>
      </c>
      <c r="AA9" s="16" t="s">
        <v>40</v>
      </c>
      <c r="AB9" s="21" t="s">
        <v>41</v>
      </c>
      <c r="AC9" s="16" t="s">
        <v>40</v>
      </c>
      <c r="AD9" s="16" t="s">
        <v>40</v>
      </c>
      <c r="AE9" s="21" t="s">
        <v>40</v>
      </c>
      <c r="AF9" s="16" t="s">
        <v>40</v>
      </c>
      <c r="AG9" s="16" t="s">
        <v>40</v>
      </c>
      <c r="AH9" s="21" t="s">
        <v>40</v>
      </c>
      <c r="AI9" s="42" t="s">
        <v>40</v>
      </c>
      <c r="AJ9" s="16" t="s">
        <v>40</v>
      </c>
      <c r="AK9" s="21" t="s">
        <v>40</v>
      </c>
      <c r="AL9" s="16" t="s">
        <v>40</v>
      </c>
      <c r="AM9" s="16" t="s">
        <v>40</v>
      </c>
      <c r="AN9" s="21" t="s">
        <v>40</v>
      </c>
      <c r="AO9" s="21" t="s">
        <v>40</v>
      </c>
      <c r="AP9" s="21" t="s">
        <v>40</v>
      </c>
      <c r="AQ9" s="9" t="s">
        <v>40</v>
      </c>
      <c r="AR9" s="21" t="s">
        <v>40</v>
      </c>
      <c r="AS9" s="9" t="s">
        <v>40</v>
      </c>
      <c r="AT9" s="9" t="s">
        <v>40</v>
      </c>
      <c r="AU9" s="21">
        <v>-10000</v>
      </c>
      <c r="AV9" s="21" t="s">
        <v>42</v>
      </c>
      <c r="AW9" s="9" t="s">
        <v>40</v>
      </c>
      <c r="AX9" s="21" t="s">
        <v>40</v>
      </c>
      <c r="AY9" s="21" t="s">
        <v>40</v>
      </c>
      <c r="AZ9" s="21" t="s">
        <v>40</v>
      </c>
      <c r="BA9" s="21" t="s">
        <v>40</v>
      </c>
      <c r="BB9" s="21" t="s">
        <v>40</v>
      </c>
      <c r="BC9" s="9" t="s">
        <v>40</v>
      </c>
      <c r="BD9" s="9" t="s">
        <v>40</v>
      </c>
    </row>
    <row r="10" spans="2:56">
      <c r="B10" s="39" t="s">
        <v>35</v>
      </c>
      <c r="C10" s="40" t="s">
        <v>36</v>
      </c>
      <c r="D10" s="41" t="s">
        <v>45</v>
      </c>
      <c r="E10" s="16"/>
      <c r="F10" s="16">
        <v>5362</v>
      </c>
      <c r="G10" s="21">
        <v>896</v>
      </c>
      <c r="H10" s="42"/>
      <c r="I10" s="16">
        <v>5361</v>
      </c>
      <c r="J10" s="16">
        <v>896</v>
      </c>
      <c r="K10" s="91">
        <v>0</v>
      </c>
      <c r="L10" s="92">
        <v>0</v>
      </c>
      <c r="M10" s="93">
        <v>0</v>
      </c>
      <c r="N10" s="91" t="s">
        <v>44</v>
      </c>
      <c r="O10" s="93" t="s">
        <v>39</v>
      </c>
      <c r="P10" s="42">
        <f t="shared" si="0"/>
        <v>0</v>
      </c>
      <c r="Q10" s="42" t="str">
        <f>IF(AND(ISNUMBER(E10),ISNUMBER(H10),ISBLANK(F10)),E10-H10,"NA")</f>
        <v>NA</v>
      </c>
      <c r="R10" s="21">
        <f>IF(AND(ISNUMBER(F10),ISNUMBER(I10),ISBLANK(E10)),F10-I10,"NA")</f>
        <v>1</v>
      </c>
      <c r="S10" s="16">
        <f>IF(AND(ISNUMBER(G10),ISNUMBER(J10),ISBLANK(E10)),G10-J10,"NA")</f>
        <v>0</v>
      </c>
      <c r="T10" s="45">
        <f>IF(AND(ISNUMBER(R10),ISNUMBER(S10),ISBLANK(E10)),R10+S10,"NA")</f>
        <v>1</v>
      </c>
      <c r="U10" s="21">
        <f t="shared" si="1"/>
        <v>0</v>
      </c>
      <c r="V10" s="9">
        <f>MIN(IF(SUM(W10,AD10:AG10,AI10,AJ10:AM10,AP10:AS10,AC10,AO10,AU10,AV10:BC10)=0,0,1)+IF(O10="Smoothing ramp",1,0)+IF(SUM(W10,X10:AA10)=0,0,1),1)</f>
        <v>1</v>
      </c>
      <c r="W10" s="42">
        <v>165</v>
      </c>
      <c r="X10" s="16" t="s">
        <v>40</v>
      </c>
      <c r="Y10" s="21" t="s">
        <v>41</v>
      </c>
      <c r="Z10" s="16">
        <v>41</v>
      </c>
      <c r="AA10" s="16" t="s">
        <v>40</v>
      </c>
      <c r="AB10" s="21" t="s">
        <v>41</v>
      </c>
      <c r="AC10" s="16" t="s">
        <v>40</v>
      </c>
      <c r="AD10" s="16" t="s">
        <v>40</v>
      </c>
      <c r="AE10" s="21" t="s">
        <v>40</v>
      </c>
      <c r="AF10" s="16" t="s">
        <v>40</v>
      </c>
      <c r="AG10" s="16" t="s">
        <v>40</v>
      </c>
      <c r="AH10" s="21" t="s">
        <v>40</v>
      </c>
      <c r="AI10" s="42" t="s">
        <v>40</v>
      </c>
      <c r="AJ10" s="16" t="s">
        <v>40</v>
      </c>
      <c r="AK10" s="21" t="s">
        <v>40</v>
      </c>
      <c r="AL10" s="16" t="s">
        <v>40</v>
      </c>
      <c r="AM10" s="16" t="s">
        <v>40</v>
      </c>
      <c r="AN10" s="21" t="s">
        <v>40</v>
      </c>
      <c r="AO10" s="21" t="s">
        <v>40</v>
      </c>
      <c r="AP10" s="21" t="s">
        <v>40</v>
      </c>
      <c r="AQ10" s="9" t="s">
        <v>40</v>
      </c>
      <c r="AR10" s="21" t="s">
        <v>40</v>
      </c>
      <c r="AS10" s="9" t="s">
        <v>40</v>
      </c>
      <c r="AT10" s="9" t="s">
        <v>40</v>
      </c>
      <c r="AU10" s="21">
        <v>-10000</v>
      </c>
      <c r="AV10" s="21" t="s">
        <v>42</v>
      </c>
      <c r="AW10" s="9" t="s">
        <v>40</v>
      </c>
      <c r="AX10" s="21" t="s">
        <v>40</v>
      </c>
      <c r="AY10" s="21" t="s">
        <v>40</v>
      </c>
      <c r="AZ10" s="21" t="s">
        <v>40</v>
      </c>
      <c r="BA10" s="21" t="s">
        <v>40</v>
      </c>
      <c r="BB10" s="21" t="s">
        <v>40</v>
      </c>
      <c r="BC10" s="9" t="s">
        <v>40</v>
      </c>
      <c r="BD10" s="9" t="s">
        <v>40</v>
      </c>
    </row>
    <row r="11" spans="2:56">
      <c r="B11" s="39" t="s">
        <v>35</v>
      </c>
      <c r="C11" s="40" t="s">
        <v>36</v>
      </c>
      <c r="D11" s="41" t="s">
        <v>46</v>
      </c>
      <c r="E11" s="16"/>
      <c r="F11" s="16">
        <v>9299</v>
      </c>
      <c r="G11" s="21">
        <v>955</v>
      </c>
      <c r="H11" s="42"/>
      <c r="I11" s="16">
        <v>6515</v>
      </c>
      <c r="J11" s="16">
        <v>946</v>
      </c>
      <c r="K11" s="91">
        <v>0</v>
      </c>
      <c r="L11" s="92">
        <v>0</v>
      </c>
      <c r="M11" s="93">
        <v>0</v>
      </c>
      <c r="N11" s="91" t="s">
        <v>38</v>
      </c>
      <c r="O11" s="93" t="s">
        <v>39</v>
      </c>
      <c r="P11" s="42">
        <f t="shared" si="0"/>
        <v>0</v>
      </c>
      <c r="Q11" s="42" t="str">
        <f>IF(AND(ISNUMBER(E11),ISNUMBER(H11),ISBLANK(F11)),E11-H11,"NA")</f>
        <v>NA</v>
      </c>
      <c r="R11" s="21">
        <f>IF(AND(ISNUMBER(F11),ISNUMBER(I11),ISBLANK(E11)),F11-I11,"NA")</f>
        <v>2784</v>
      </c>
      <c r="S11" s="16">
        <f>IF(AND(ISNUMBER(G11),ISNUMBER(J11),ISBLANK(E11)),G11-J11,"NA")</f>
        <v>9</v>
      </c>
      <c r="T11" s="45">
        <f>IF(AND(ISNUMBER(R11),ISNUMBER(S11),ISBLANK(E11)),R11+S11,"NA")</f>
        <v>2793</v>
      </c>
      <c r="U11" s="21">
        <f t="shared" si="1"/>
        <v>0</v>
      </c>
      <c r="V11" s="9">
        <f>MIN(IF(SUM(W11,AD11:AG11,AI11,AJ11:AM11,AP11:AS11,AC11,AO11,AU11,AV11:BC11)=0,0,1)+IF(O11="Smoothing ramp",1,0)+IF(SUM(W11,X11:AA11)=0,0,1),1)</f>
        <v>1</v>
      </c>
      <c r="W11" s="42">
        <v>165</v>
      </c>
      <c r="X11" s="16" t="s">
        <v>40</v>
      </c>
      <c r="Y11" s="21" t="s">
        <v>41</v>
      </c>
      <c r="Z11" s="16">
        <v>131</v>
      </c>
      <c r="AA11" s="16" t="s">
        <v>40</v>
      </c>
      <c r="AB11" s="21" t="s">
        <v>41</v>
      </c>
      <c r="AC11" s="16" t="s">
        <v>40</v>
      </c>
      <c r="AD11" s="16" t="s">
        <v>40</v>
      </c>
      <c r="AE11" s="21" t="s">
        <v>40</v>
      </c>
      <c r="AF11" s="16" t="s">
        <v>40</v>
      </c>
      <c r="AG11" s="16" t="s">
        <v>40</v>
      </c>
      <c r="AH11" s="21" t="s">
        <v>40</v>
      </c>
      <c r="AI11" s="42" t="s">
        <v>40</v>
      </c>
      <c r="AJ11" s="16" t="s">
        <v>40</v>
      </c>
      <c r="AK11" s="21" t="s">
        <v>40</v>
      </c>
      <c r="AL11" s="16" t="s">
        <v>40</v>
      </c>
      <c r="AM11" s="16" t="s">
        <v>40</v>
      </c>
      <c r="AN11" s="21" t="s">
        <v>40</v>
      </c>
      <c r="AO11" s="21" t="s">
        <v>40</v>
      </c>
      <c r="AP11" s="21" t="s">
        <v>40</v>
      </c>
      <c r="AQ11" s="9" t="s">
        <v>40</v>
      </c>
      <c r="AR11" s="21" t="s">
        <v>40</v>
      </c>
      <c r="AS11" s="9" t="s">
        <v>40</v>
      </c>
      <c r="AT11" s="9" t="s">
        <v>40</v>
      </c>
      <c r="AU11" s="21">
        <v>-10000</v>
      </c>
      <c r="AV11" s="21" t="s">
        <v>42</v>
      </c>
      <c r="AW11" s="9" t="s">
        <v>40</v>
      </c>
      <c r="AX11" s="21" t="s">
        <v>40</v>
      </c>
      <c r="AY11" s="21" t="s">
        <v>40</v>
      </c>
      <c r="AZ11" s="21" t="s">
        <v>40</v>
      </c>
      <c r="BA11" s="21" t="s">
        <v>40</v>
      </c>
      <c r="BB11" s="21" t="s">
        <v>40</v>
      </c>
      <c r="BC11" s="9" t="s">
        <v>40</v>
      </c>
      <c r="BD11" s="9" t="s">
        <v>40</v>
      </c>
    </row>
    <row r="12" spans="2:56">
      <c r="B12" s="39" t="s">
        <v>35</v>
      </c>
      <c r="C12" s="40" t="s">
        <v>36</v>
      </c>
      <c r="D12" s="41" t="s">
        <v>47</v>
      </c>
      <c r="E12" s="16"/>
      <c r="F12" s="16">
        <v>9299</v>
      </c>
      <c r="G12" s="21">
        <v>910</v>
      </c>
      <c r="H12" s="42"/>
      <c r="I12" s="16">
        <v>7835</v>
      </c>
      <c r="J12" s="16">
        <v>908</v>
      </c>
      <c r="K12" s="91">
        <v>0</v>
      </c>
      <c r="L12" s="92">
        <v>0</v>
      </c>
      <c r="M12" s="93">
        <v>0</v>
      </c>
      <c r="N12" s="91" t="s">
        <v>38</v>
      </c>
      <c r="O12" s="93" t="s">
        <v>39</v>
      </c>
      <c r="P12" s="42">
        <f t="shared" si="0"/>
        <v>0</v>
      </c>
      <c r="Q12" s="42" t="str">
        <f>IF(AND(ISNUMBER(E12),ISNUMBER(H12),ISBLANK(F12)),E12-H12,"NA")</f>
        <v>NA</v>
      </c>
      <c r="R12" s="21">
        <f>IF(AND(ISNUMBER(F12),ISNUMBER(I12),ISBLANK(E12)),F12-I12,"NA")</f>
        <v>1464</v>
      </c>
      <c r="S12" s="16">
        <f>IF(AND(ISNUMBER(G12),ISNUMBER(J12),ISBLANK(E12)),G12-J12,"NA")</f>
        <v>2</v>
      </c>
      <c r="T12" s="45">
        <f>IF(AND(ISNUMBER(R12),ISNUMBER(S12),ISBLANK(E12)),R12+S12,"NA")</f>
        <v>1466</v>
      </c>
      <c r="U12" s="21">
        <f t="shared" si="1"/>
        <v>0</v>
      </c>
      <c r="V12" s="9">
        <f>MIN(IF(SUM(W12,AD12:AG12,AI12,AJ12:AM12,AP12:AS12,AC12,AO12,AU12,AV12:BC12)=0,0,1)+IF(O12="Smoothing ramp",1,0)+IF(SUM(W12,X12:AA12)=0,0,1),1)</f>
        <v>1</v>
      </c>
      <c r="W12" s="42">
        <v>165</v>
      </c>
      <c r="X12" s="16" t="s">
        <v>40</v>
      </c>
      <c r="Y12" s="21" t="s">
        <v>41</v>
      </c>
      <c r="Z12" s="16">
        <v>161</v>
      </c>
      <c r="AA12" s="16" t="s">
        <v>40</v>
      </c>
      <c r="AB12" s="21" t="s">
        <v>41</v>
      </c>
      <c r="AC12" s="16" t="s">
        <v>40</v>
      </c>
      <c r="AD12" s="16" t="s">
        <v>40</v>
      </c>
      <c r="AE12" s="21" t="s">
        <v>40</v>
      </c>
      <c r="AF12" s="16" t="s">
        <v>40</v>
      </c>
      <c r="AG12" s="16" t="s">
        <v>40</v>
      </c>
      <c r="AH12" s="21" t="s">
        <v>40</v>
      </c>
      <c r="AI12" s="42" t="s">
        <v>40</v>
      </c>
      <c r="AJ12" s="16" t="s">
        <v>40</v>
      </c>
      <c r="AK12" s="21" t="s">
        <v>40</v>
      </c>
      <c r="AL12" s="16" t="s">
        <v>40</v>
      </c>
      <c r="AM12" s="16" t="s">
        <v>40</v>
      </c>
      <c r="AN12" s="21" t="s">
        <v>40</v>
      </c>
      <c r="AO12" s="21" t="s">
        <v>40</v>
      </c>
      <c r="AP12" s="21" t="s">
        <v>40</v>
      </c>
      <c r="AQ12" s="9" t="s">
        <v>40</v>
      </c>
      <c r="AR12" s="21" t="s">
        <v>40</v>
      </c>
      <c r="AS12" s="9" t="s">
        <v>40</v>
      </c>
      <c r="AT12" s="9" t="s">
        <v>40</v>
      </c>
      <c r="AU12" s="21">
        <v>-10000</v>
      </c>
      <c r="AV12" s="21" t="s">
        <v>42</v>
      </c>
      <c r="AW12" s="9" t="s">
        <v>40</v>
      </c>
      <c r="AX12" s="21" t="s">
        <v>40</v>
      </c>
      <c r="AY12" s="21" t="s">
        <v>40</v>
      </c>
      <c r="AZ12" s="21" t="s">
        <v>40</v>
      </c>
      <c r="BA12" s="21" t="s">
        <v>40</v>
      </c>
      <c r="BB12" s="21" t="s">
        <v>40</v>
      </c>
      <c r="BC12" s="9" t="s">
        <v>40</v>
      </c>
      <c r="BD12" s="9" t="s">
        <v>40</v>
      </c>
    </row>
    <row r="13" spans="2:56">
      <c r="B13" s="39" t="s">
        <v>35</v>
      </c>
      <c r="C13" s="40" t="s">
        <v>36</v>
      </c>
      <c r="D13" s="41" t="s">
        <v>48</v>
      </c>
      <c r="E13" s="16"/>
      <c r="F13" s="16">
        <v>9299</v>
      </c>
      <c r="G13" s="21">
        <v>955</v>
      </c>
      <c r="H13" s="42"/>
      <c r="I13" s="16">
        <v>7835</v>
      </c>
      <c r="J13" s="16">
        <v>946</v>
      </c>
      <c r="K13" s="91">
        <v>0</v>
      </c>
      <c r="L13" s="92">
        <v>0</v>
      </c>
      <c r="M13" s="93">
        <v>0</v>
      </c>
      <c r="N13" s="91" t="s">
        <v>38</v>
      </c>
      <c r="O13" s="93" t="s">
        <v>39</v>
      </c>
      <c r="P13" s="42">
        <f t="shared" si="0"/>
        <v>0</v>
      </c>
      <c r="Q13" s="42" t="str">
        <f>IF(AND(ISNUMBER(E13),ISNUMBER(H13),ISBLANK(F13)),E13-H13,"NA")</f>
        <v>NA</v>
      </c>
      <c r="R13" s="21">
        <f>IF(AND(ISNUMBER(F13),ISNUMBER(I13),ISBLANK(E13)),F13-I13,"NA")</f>
        <v>1464</v>
      </c>
      <c r="S13" s="16">
        <f>IF(AND(ISNUMBER(G13),ISNUMBER(J13),ISBLANK(E13)),G13-J13,"NA")</f>
        <v>9</v>
      </c>
      <c r="T13" s="45">
        <f>IF(AND(ISNUMBER(R13),ISNUMBER(S13),ISBLANK(E13)),R13+S13,"NA")</f>
        <v>1473</v>
      </c>
      <c r="U13" s="21">
        <f t="shared" si="1"/>
        <v>0</v>
      </c>
      <c r="V13" s="9">
        <f>MIN(IF(SUM(W13,AD13:AG13,AI13,AJ13:AM13,AP13:AS13,AC13,AO13,AU13,AV13:BC13)=0,0,1)+IF(O13="Smoothing ramp",1,0)+IF(SUM(W13,X13:AA13)=0,0,1),1)</f>
        <v>1</v>
      </c>
      <c r="W13" s="42">
        <v>165</v>
      </c>
      <c r="X13" s="16" t="s">
        <v>40</v>
      </c>
      <c r="Y13" s="21" t="s">
        <v>41</v>
      </c>
      <c r="Z13" s="16">
        <v>161</v>
      </c>
      <c r="AA13" s="16" t="s">
        <v>40</v>
      </c>
      <c r="AB13" s="21" t="s">
        <v>41</v>
      </c>
      <c r="AC13" s="16" t="s">
        <v>40</v>
      </c>
      <c r="AD13" s="16" t="s">
        <v>40</v>
      </c>
      <c r="AE13" s="21" t="s">
        <v>40</v>
      </c>
      <c r="AF13" s="16" t="s">
        <v>40</v>
      </c>
      <c r="AG13" s="16" t="s">
        <v>40</v>
      </c>
      <c r="AH13" s="21" t="s">
        <v>40</v>
      </c>
      <c r="AI13" s="42" t="s">
        <v>40</v>
      </c>
      <c r="AJ13" s="16" t="s">
        <v>40</v>
      </c>
      <c r="AK13" s="21" t="s">
        <v>40</v>
      </c>
      <c r="AL13" s="16" t="s">
        <v>40</v>
      </c>
      <c r="AM13" s="16" t="s">
        <v>40</v>
      </c>
      <c r="AN13" s="21" t="s">
        <v>40</v>
      </c>
      <c r="AO13" s="21" t="s">
        <v>40</v>
      </c>
      <c r="AP13" s="21" t="s">
        <v>40</v>
      </c>
      <c r="AQ13" s="9" t="s">
        <v>40</v>
      </c>
      <c r="AR13" s="21" t="s">
        <v>40</v>
      </c>
      <c r="AS13" s="9" t="s">
        <v>40</v>
      </c>
      <c r="AT13" s="9" t="s">
        <v>40</v>
      </c>
      <c r="AU13" s="21">
        <v>-10000</v>
      </c>
      <c r="AV13" s="21" t="s">
        <v>42</v>
      </c>
      <c r="AW13" s="9" t="s">
        <v>40</v>
      </c>
      <c r="AX13" s="21" t="s">
        <v>40</v>
      </c>
      <c r="AY13" s="21" t="s">
        <v>40</v>
      </c>
      <c r="AZ13" s="21" t="s">
        <v>40</v>
      </c>
      <c r="BA13" s="21" t="s">
        <v>40</v>
      </c>
      <c r="BB13" s="21" t="s">
        <v>40</v>
      </c>
      <c r="BC13" s="9" t="s">
        <v>40</v>
      </c>
      <c r="BD13" s="9" t="s">
        <v>40</v>
      </c>
    </row>
    <row r="14" spans="2:56">
      <c r="B14" s="39" t="s">
        <v>35</v>
      </c>
      <c r="C14" s="40" t="s">
        <v>36</v>
      </c>
      <c r="D14" s="41" t="s">
        <v>49</v>
      </c>
      <c r="E14" s="16"/>
      <c r="F14" s="16">
        <v>8122</v>
      </c>
      <c r="G14" s="21">
        <v>980</v>
      </c>
      <c r="H14" s="42"/>
      <c r="I14" s="16">
        <v>8121</v>
      </c>
      <c r="J14" s="16">
        <v>967</v>
      </c>
      <c r="K14" s="91">
        <v>-267</v>
      </c>
      <c r="L14" s="92">
        <v>-267</v>
      </c>
      <c r="M14" s="93">
        <v>-267</v>
      </c>
      <c r="N14" s="91" t="s">
        <v>50</v>
      </c>
      <c r="O14" s="93" t="s">
        <v>39</v>
      </c>
      <c r="P14" s="42">
        <f t="shared" si="0"/>
        <v>0</v>
      </c>
      <c r="Q14" s="42" t="str">
        <f>IF(AND(ISNUMBER(E14),ISNUMBER(H14),ISBLANK(F14)),E14-H14,"NA")</f>
        <v>NA</v>
      </c>
      <c r="R14" s="21">
        <f>IF(AND(ISNUMBER(F14),ISNUMBER(I14),ISBLANK(E14)),F14-I14,"NA")</f>
        <v>1</v>
      </c>
      <c r="S14" s="16">
        <f>IF(AND(ISNUMBER(G14),ISNUMBER(J14),ISBLANK(E14)),G14-J14,"NA")</f>
        <v>13</v>
      </c>
      <c r="T14" s="45">
        <f>IF(AND(ISNUMBER(R14),ISNUMBER(S14),ISBLANK(E14)),R14+S14,"NA")</f>
        <v>14</v>
      </c>
      <c r="U14" s="21">
        <f t="shared" si="1"/>
        <v>0</v>
      </c>
      <c r="V14" s="9">
        <f>MIN(IF(SUM(W14,AD14:AG14,AI14,AJ14:AM14,AP14:AS14,AC14,AO14,AU14,AV14:BC14)=0,0,1)+IF(O14="Smoothing ramp",1,0)+IF(SUM(W14,X14:AA14)=0,0,1),1)</f>
        <v>1</v>
      </c>
      <c r="W14" s="42">
        <v>165</v>
      </c>
      <c r="X14" s="16" t="s">
        <v>40</v>
      </c>
      <c r="Y14" s="21" t="s">
        <v>41</v>
      </c>
      <c r="Z14" s="16">
        <v>193</v>
      </c>
      <c r="AA14" s="16" t="s">
        <v>40</v>
      </c>
      <c r="AB14" s="21" t="s">
        <v>41</v>
      </c>
      <c r="AC14" s="16" t="s">
        <v>40</v>
      </c>
      <c r="AD14" s="16" t="s">
        <v>40</v>
      </c>
      <c r="AE14" s="21" t="s">
        <v>40</v>
      </c>
      <c r="AF14" s="16" t="s">
        <v>40</v>
      </c>
      <c r="AG14" s="16" t="s">
        <v>40</v>
      </c>
      <c r="AH14" s="21" t="s">
        <v>40</v>
      </c>
      <c r="AI14" s="42" t="s">
        <v>40</v>
      </c>
      <c r="AJ14" s="16" t="s">
        <v>40</v>
      </c>
      <c r="AK14" s="21" t="s">
        <v>40</v>
      </c>
      <c r="AL14" s="16" t="s">
        <v>40</v>
      </c>
      <c r="AM14" s="16" t="s">
        <v>40</v>
      </c>
      <c r="AN14" s="21" t="s">
        <v>40</v>
      </c>
      <c r="AO14" s="21" t="s">
        <v>40</v>
      </c>
      <c r="AP14" s="21" t="s">
        <v>40</v>
      </c>
      <c r="AQ14" s="9" t="s">
        <v>40</v>
      </c>
      <c r="AR14" s="21" t="s">
        <v>40</v>
      </c>
      <c r="AS14" s="9" t="s">
        <v>40</v>
      </c>
      <c r="AT14" s="9" t="s">
        <v>40</v>
      </c>
      <c r="AU14" s="21">
        <v>-10000</v>
      </c>
      <c r="AV14" s="21" t="s">
        <v>42</v>
      </c>
      <c r="AW14" s="9" t="s">
        <v>40</v>
      </c>
      <c r="AX14" s="21" t="s">
        <v>40</v>
      </c>
      <c r="AY14" s="21" t="s">
        <v>40</v>
      </c>
      <c r="AZ14" s="21" t="s">
        <v>40</v>
      </c>
      <c r="BA14" s="21" t="s">
        <v>40</v>
      </c>
      <c r="BB14" s="21" t="s">
        <v>40</v>
      </c>
      <c r="BC14" s="9" t="s">
        <v>40</v>
      </c>
      <c r="BD14" s="9" t="s">
        <v>40</v>
      </c>
    </row>
    <row r="15" spans="2:56">
      <c r="B15" s="39" t="s">
        <v>35</v>
      </c>
      <c r="C15" s="40" t="s">
        <v>36</v>
      </c>
      <c r="D15" s="41" t="s">
        <v>51</v>
      </c>
      <c r="E15" s="16"/>
      <c r="F15" s="16">
        <v>8122</v>
      </c>
      <c r="G15" s="21">
        <v>935</v>
      </c>
      <c r="H15" s="42"/>
      <c r="I15" s="16">
        <v>8121</v>
      </c>
      <c r="J15" s="16">
        <v>929</v>
      </c>
      <c r="K15" s="91">
        <v>-267</v>
      </c>
      <c r="L15" s="92">
        <v>-267</v>
      </c>
      <c r="M15" s="93">
        <v>-267</v>
      </c>
      <c r="N15" s="91" t="s">
        <v>50</v>
      </c>
      <c r="O15" s="93" t="s">
        <v>39</v>
      </c>
      <c r="P15" s="42">
        <f t="shared" si="0"/>
        <v>0</v>
      </c>
      <c r="Q15" s="42" t="str">
        <f>IF(AND(ISNUMBER(E15),ISNUMBER(H15),ISBLANK(F15)),E15-H15,"NA")</f>
        <v>NA</v>
      </c>
      <c r="R15" s="21">
        <f>IF(AND(ISNUMBER(F15),ISNUMBER(I15),ISBLANK(E15)),F15-I15,"NA")</f>
        <v>1</v>
      </c>
      <c r="S15" s="16">
        <f>IF(AND(ISNUMBER(G15),ISNUMBER(J15),ISBLANK(E15)),G15-J15,"NA")</f>
        <v>6</v>
      </c>
      <c r="T15" s="45">
        <f>IF(AND(ISNUMBER(R15),ISNUMBER(S15),ISBLANK(E15)),R15+S15,"NA")</f>
        <v>7</v>
      </c>
      <c r="U15" s="21">
        <f t="shared" si="1"/>
        <v>0</v>
      </c>
      <c r="V15" s="9">
        <f>MIN(IF(SUM(W15,AD15:AG15,AI15,AJ15:AM15,AP15:AS15,AC15,AO15,AU15,AV15:BC15)=0,0,1)+IF(O15="Smoothing ramp",1,0)+IF(SUM(W15,X15:AA15)=0,0,1),1)</f>
        <v>1</v>
      </c>
      <c r="W15" s="42">
        <v>165</v>
      </c>
      <c r="X15" s="16" t="s">
        <v>40</v>
      </c>
      <c r="Y15" s="21" t="s">
        <v>41</v>
      </c>
      <c r="Z15" s="16">
        <v>193</v>
      </c>
      <c r="AA15" s="16" t="s">
        <v>40</v>
      </c>
      <c r="AB15" s="21" t="s">
        <v>41</v>
      </c>
      <c r="AC15" s="16" t="s">
        <v>40</v>
      </c>
      <c r="AD15" s="16" t="s">
        <v>40</v>
      </c>
      <c r="AE15" s="21" t="s">
        <v>40</v>
      </c>
      <c r="AF15" s="16" t="s">
        <v>40</v>
      </c>
      <c r="AG15" s="16" t="s">
        <v>40</v>
      </c>
      <c r="AH15" s="21" t="s">
        <v>40</v>
      </c>
      <c r="AI15" s="42" t="s">
        <v>40</v>
      </c>
      <c r="AJ15" s="16" t="s">
        <v>40</v>
      </c>
      <c r="AK15" s="21" t="s">
        <v>40</v>
      </c>
      <c r="AL15" s="16" t="s">
        <v>40</v>
      </c>
      <c r="AM15" s="16" t="s">
        <v>40</v>
      </c>
      <c r="AN15" s="21" t="s">
        <v>40</v>
      </c>
      <c r="AO15" s="21" t="s">
        <v>40</v>
      </c>
      <c r="AP15" s="21" t="s">
        <v>40</v>
      </c>
      <c r="AQ15" s="9" t="s">
        <v>40</v>
      </c>
      <c r="AR15" s="21" t="s">
        <v>40</v>
      </c>
      <c r="AS15" s="9" t="s">
        <v>40</v>
      </c>
      <c r="AT15" s="9" t="s">
        <v>40</v>
      </c>
      <c r="AU15" s="21">
        <v>-10000</v>
      </c>
      <c r="AV15" s="21" t="s">
        <v>42</v>
      </c>
      <c r="AW15" s="9" t="s">
        <v>40</v>
      </c>
      <c r="AX15" s="21" t="s">
        <v>40</v>
      </c>
      <c r="AY15" s="21" t="s">
        <v>40</v>
      </c>
      <c r="AZ15" s="21" t="s">
        <v>40</v>
      </c>
      <c r="BA15" s="21" t="s">
        <v>40</v>
      </c>
      <c r="BB15" s="21" t="s">
        <v>40</v>
      </c>
      <c r="BC15" s="9" t="s">
        <v>40</v>
      </c>
      <c r="BD15" s="9" t="s">
        <v>40</v>
      </c>
    </row>
    <row r="16" spans="2:56">
      <c r="B16" s="39" t="s">
        <v>35</v>
      </c>
      <c r="C16" s="40" t="s">
        <v>36</v>
      </c>
      <c r="D16" s="41" t="s">
        <v>52</v>
      </c>
      <c r="E16" s="16"/>
      <c r="F16" s="16">
        <v>8122</v>
      </c>
      <c r="G16" s="21">
        <v>980</v>
      </c>
      <c r="H16" s="42"/>
      <c r="I16" s="16">
        <v>8121</v>
      </c>
      <c r="J16" s="16">
        <v>967</v>
      </c>
      <c r="K16" s="91">
        <v>-267</v>
      </c>
      <c r="L16" s="92">
        <v>-267</v>
      </c>
      <c r="M16" s="93">
        <v>-267</v>
      </c>
      <c r="N16" s="91" t="s">
        <v>50</v>
      </c>
      <c r="O16" s="93" t="s">
        <v>39</v>
      </c>
      <c r="P16" s="42">
        <f t="shared" si="0"/>
        <v>0</v>
      </c>
      <c r="Q16" s="42" t="str">
        <f>IF(AND(ISNUMBER(E16),ISNUMBER(H16),ISBLANK(F16)),E16-H16,"NA")</f>
        <v>NA</v>
      </c>
      <c r="R16" s="21">
        <f>IF(AND(ISNUMBER(F16),ISNUMBER(I16),ISBLANK(E16)),F16-I16,"NA")</f>
        <v>1</v>
      </c>
      <c r="S16" s="16">
        <f>IF(AND(ISNUMBER(G16),ISNUMBER(J16),ISBLANK(E16)),G16-J16,"NA")</f>
        <v>13</v>
      </c>
      <c r="T16" s="45">
        <f>IF(AND(ISNUMBER(R16),ISNUMBER(S16),ISBLANK(E16)),R16+S16,"NA")</f>
        <v>14</v>
      </c>
      <c r="U16" s="21">
        <f t="shared" si="1"/>
        <v>0</v>
      </c>
      <c r="V16" s="9">
        <f>MIN(IF(SUM(W16,AD16:AG16,AI16,AJ16:AM16,AP16:AS16,AC16,AO16,AU16,AV16:BC16)=0,0,1)+IF(O16="Smoothing ramp",1,0)+IF(SUM(W16,X16:AA16)=0,0,1),1)</f>
        <v>1</v>
      </c>
      <c r="W16" s="42">
        <v>165</v>
      </c>
      <c r="X16" s="16" t="s">
        <v>40</v>
      </c>
      <c r="Y16" s="21" t="s">
        <v>41</v>
      </c>
      <c r="Z16" s="16">
        <v>193</v>
      </c>
      <c r="AA16" s="16" t="s">
        <v>40</v>
      </c>
      <c r="AB16" s="21" t="s">
        <v>41</v>
      </c>
      <c r="AC16" s="16" t="s">
        <v>40</v>
      </c>
      <c r="AD16" s="16" t="s">
        <v>40</v>
      </c>
      <c r="AE16" s="21" t="s">
        <v>40</v>
      </c>
      <c r="AF16" s="16" t="s">
        <v>40</v>
      </c>
      <c r="AG16" s="16" t="s">
        <v>40</v>
      </c>
      <c r="AH16" s="21" t="s">
        <v>40</v>
      </c>
      <c r="AI16" s="42" t="s">
        <v>40</v>
      </c>
      <c r="AJ16" s="16" t="s">
        <v>40</v>
      </c>
      <c r="AK16" s="21" t="s">
        <v>40</v>
      </c>
      <c r="AL16" s="16" t="s">
        <v>40</v>
      </c>
      <c r="AM16" s="16" t="s">
        <v>40</v>
      </c>
      <c r="AN16" s="21" t="s">
        <v>40</v>
      </c>
      <c r="AO16" s="21" t="s">
        <v>40</v>
      </c>
      <c r="AP16" s="21" t="s">
        <v>40</v>
      </c>
      <c r="AQ16" s="9" t="s">
        <v>40</v>
      </c>
      <c r="AR16" s="21" t="s">
        <v>40</v>
      </c>
      <c r="AS16" s="9" t="s">
        <v>40</v>
      </c>
      <c r="AT16" s="9" t="s">
        <v>40</v>
      </c>
      <c r="AU16" s="21">
        <v>-10000</v>
      </c>
      <c r="AV16" s="21" t="s">
        <v>42</v>
      </c>
      <c r="AW16" s="9" t="s">
        <v>40</v>
      </c>
      <c r="AX16" s="21" t="s">
        <v>40</v>
      </c>
      <c r="AY16" s="21" t="s">
        <v>40</v>
      </c>
      <c r="AZ16" s="21" t="s">
        <v>40</v>
      </c>
      <c r="BA16" s="21" t="s">
        <v>40</v>
      </c>
      <c r="BB16" s="21" t="s">
        <v>40</v>
      </c>
      <c r="BC16" s="9" t="s">
        <v>40</v>
      </c>
      <c r="BD16" s="9" t="s">
        <v>40</v>
      </c>
    </row>
    <row r="17" spans="2:56">
      <c r="B17" s="39" t="s">
        <v>35</v>
      </c>
      <c r="C17" s="40" t="s">
        <v>36</v>
      </c>
      <c r="D17" s="41" t="s">
        <v>53</v>
      </c>
      <c r="E17" s="16"/>
      <c r="F17" s="16">
        <v>8003</v>
      </c>
      <c r="G17" s="21">
        <v>943</v>
      </c>
      <c r="H17" s="42"/>
      <c r="I17" s="16">
        <v>7842</v>
      </c>
      <c r="J17" s="16">
        <v>936</v>
      </c>
      <c r="K17" s="91">
        <v>315</v>
      </c>
      <c r="L17" s="92">
        <v>315</v>
      </c>
      <c r="M17" s="93">
        <v>315</v>
      </c>
      <c r="N17" s="91" t="s">
        <v>54</v>
      </c>
      <c r="O17" s="93" t="s">
        <v>39</v>
      </c>
      <c r="P17" s="42">
        <f t="shared" si="0"/>
        <v>0</v>
      </c>
      <c r="Q17" s="42" t="str">
        <f>IF(AND(ISNUMBER(E17),ISNUMBER(H17),ISBLANK(F17)),E17-H17,"NA")</f>
        <v>NA</v>
      </c>
      <c r="R17" s="21">
        <f>IF(AND(ISNUMBER(F17),ISNUMBER(I17),ISBLANK(E17)),F17-I17,"NA")</f>
        <v>161</v>
      </c>
      <c r="S17" s="16">
        <f>IF(AND(ISNUMBER(G17),ISNUMBER(J17),ISBLANK(E17)),G17-J17,"NA")</f>
        <v>7</v>
      </c>
      <c r="T17" s="45">
        <f>IF(AND(ISNUMBER(R17),ISNUMBER(S17),ISBLANK(E17)),R17+S17,"NA")</f>
        <v>168</v>
      </c>
      <c r="U17" s="21">
        <f t="shared" si="1"/>
        <v>315</v>
      </c>
      <c r="V17" s="9">
        <f>MIN(IF(SUM(W17,AD17:AG17,AI17:AM17,AP17:AS17,AC17,AO17,AU17,AV17:BC17)=0,0,1)+IF(O17="Smoothing ramp",1,0)+IF(SUM(W17,X17:AA17)=0,0,1),1)</f>
        <v>1</v>
      </c>
      <c r="W17" s="42">
        <v>165</v>
      </c>
      <c r="X17" s="16" t="s">
        <v>40</v>
      </c>
      <c r="Y17" s="21" t="s">
        <v>41</v>
      </c>
      <c r="Z17" s="16">
        <v>158</v>
      </c>
      <c r="AA17" s="16" t="s">
        <v>40</v>
      </c>
      <c r="AB17" s="21" t="s">
        <v>41</v>
      </c>
      <c r="AC17" s="16" t="s">
        <v>40</v>
      </c>
      <c r="AD17" s="16" t="s">
        <v>40</v>
      </c>
      <c r="AE17" s="21" t="s">
        <v>40</v>
      </c>
      <c r="AF17" s="16" t="s">
        <v>40</v>
      </c>
      <c r="AG17" s="16" t="s">
        <v>40</v>
      </c>
      <c r="AH17" s="21" t="s">
        <v>40</v>
      </c>
      <c r="AI17" s="16">
        <v>3664</v>
      </c>
      <c r="AJ17" s="16" t="s">
        <v>40</v>
      </c>
      <c r="AK17" s="21" t="s">
        <v>55</v>
      </c>
      <c r="AL17" s="16" t="s">
        <v>40</v>
      </c>
      <c r="AM17" s="16" t="s">
        <v>40</v>
      </c>
      <c r="AN17" s="21" t="s">
        <v>40</v>
      </c>
      <c r="AO17" s="21" t="s">
        <v>40</v>
      </c>
      <c r="AP17" s="21" t="s">
        <v>40</v>
      </c>
      <c r="AQ17" s="9" t="s">
        <v>40</v>
      </c>
      <c r="AR17" s="21" t="s">
        <v>40</v>
      </c>
      <c r="AS17" s="9" t="s">
        <v>40</v>
      </c>
      <c r="AT17" s="9" t="s">
        <v>40</v>
      </c>
      <c r="AU17" s="21">
        <v>-10000</v>
      </c>
      <c r="AV17" s="21" t="s">
        <v>42</v>
      </c>
      <c r="AW17" s="9" t="s">
        <v>40</v>
      </c>
      <c r="AX17" s="21" t="s">
        <v>40</v>
      </c>
      <c r="AY17" s="21" t="s">
        <v>40</v>
      </c>
      <c r="AZ17" s="21" t="s">
        <v>40</v>
      </c>
      <c r="BA17" s="21" t="s">
        <v>40</v>
      </c>
      <c r="BB17" s="21" t="s">
        <v>40</v>
      </c>
      <c r="BC17" s="9" t="s">
        <v>40</v>
      </c>
      <c r="BD17" s="9" t="s">
        <v>40</v>
      </c>
    </row>
    <row r="18" spans="2:56">
      <c r="B18" s="39" t="s">
        <v>35</v>
      </c>
      <c r="C18" s="40" t="s">
        <v>36</v>
      </c>
      <c r="D18" s="41" t="s">
        <v>56</v>
      </c>
      <c r="E18" s="16"/>
      <c r="F18" s="16">
        <v>8003</v>
      </c>
      <c r="G18" s="21">
        <v>927</v>
      </c>
      <c r="H18" s="42"/>
      <c r="I18" s="16">
        <v>8002</v>
      </c>
      <c r="J18" s="16">
        <v>922</v>
      </c>
      <c r="K18" s="91">
        <v>315</v>
      </c>
      <c r="L18" s="92">
        <v>315</v>
      </c>
      <c r="M18" s="93">
        <v>315</v>
      </c>
      <c r="N18" s="91" t="s">
        <v>54</v>
      </c>
      <c r="O18" s="93" t="s">
        <v>39</v>
      </c>
      <c r="P18" s="42">
        <f t="shared" si="0"/>
        <v>0</v>
      </c>
      <c r="Q18" s="42" t="str">
        <f>IF(AND(ISNUMBER(E18),ISNUMBER(H18),ISBLANK(F18)),E18-H18,"NA")</f>
        <v>NA</v>
      </c>
      <c r="R18" s="21">
        <f>IF(AND(ISNUMBER(F18),ISNUMBER(I18),ISBLANK(E18)),F18-I18,"NA")</f>
        <v>1</v>
      </c>
      <c r="S18" s="16">
        <f>IF(AND(ISNUMBER(G18),ISNUMBER(J18),ISBLANK(E18)),G18-J18,"NA")</f>
        <v>5</v>
      </c>
      <c r="T18" s="45">
        <f>IF(AND(ISNUMBER(R18),ISNUMBER(S18),ISBLANK(E18)),R18+S18,"NA")</f>
        <v>6</v>
      </c>
      <c r="U18" s="21">
        <f t="shared" si="1"/>
        <v>315</v>
      </c>
      <c r="V18" s="9">
        <f>MIN(IF(SUM(W18,AD18:AG18,AI18:AM18,AP18:AS18,AC18,AO18,AU18,AV18:BC18)=0,0,1)+IF(O18="Smoothing ramp",1,0)+IF(SUM(W18,X18:AA18)=0,0,1),1)</f>
        <v>1</v>
      </c>
      <c r="W18" s="42">
        <v>137</v>
      </c>
      <c r="X18" s="16" t="s">
        <v>40</v>
      </c>
      <c r="Y18" s="21" t="s">
        <v>41</v>
      </c>
      <c r="Z18" s="16">
        <v>158</v>
      </c>
      <c r="AA18" s="16" t="s">
        <v>40</v>
      </c>
      <c r="AB18" s="21" t="s">
        <v>41</v>
      </c>
      <c r="AC18" s="16" t="s">
        <v>40</v>
      </c>
      <c r="AD18" s="16" t="s">
        <v>40</v>
      </c>
      <c r="AE18" s="21" t="s">
        <v>40</v>
      </c>
      <c r="AF18" s="16" t="s">
        <v>40</v>
      </c>
      <c r="AG18" s="16" t="s">
        <v>40</v>
      </c>
      <c r="AH18" s="21" t="s">
        <v>40</v>
      </c>
      <c r="AI18" s="16" t="s">
        <v>40</v>
      </c>
      <c r="AJ18" s="16" t="s">
        <v>40</v>
      </c>
      <c r="AK18" s="21" t="s">
        <v>40</v>
      </c>
      <c r="AL18" s="16" t="s">
        <v>40</v>
      </c>
      <c r="AM18" s="16" t="s">
        <v>40</v>
      </c>
      <c r="AN18" s="21" t="s">
        <v>40</v>
      </c>
      <c r="AO18" s="21" t="s">
        <v>40</v>
      </c>
      <c r="AP18" s="21" t="s">
        <v>40</v>
      </c>
      <c r="AQ18" s="9" t="s">
        <v>40</v>
      </c>
      <c r="AR18" s="21" t="s">
        <v>40</v>
      </c>
      <c r="AS18" s="9" t="s">
        <v>40</v>
      </c>
      <c r="AT18" s="9" t="s">
        <v>40</v>
      </c>
      <c r="AU18" s="21">
        <v>-10000</v>
      </c>
      <c r="AV18" s="21" t="s">
        <v>42</v>
      </c>
      <c r="AW18" s="9" t="s">
        <v>40</v>
      </c>
      <c r="AX18" s="21" t="s">
        <v>40</v>
      </c>
      <c r="AY18" s="21" t="s">
        <v>40</v>
      </c>
      <c r="AZ18" s="21" t="s">
        <v>40</v>
      </c>
      <c r="BA18" s="21" t="s">
        <v>40</v>
      </c>
      <c r="BB18" s="21" t="s">
        <v>40</v>
      </c>
      <c r="BC18" s="9" t="s">
        <v>40</v>
      </c>
      <c r="BD18" s="9" t="s">
        <v>40</v>
      </c>
    </row>
    <row r="19" spans="2:56" ht="15" thickBot="1">
      <c r="B19" s="46" t="s">
        <v>35</v>
      </c>
      <c r="C19" s="47" t="s">
        <v>36</v>
      </c>
      <c r="D19" s="48" t="s">
        <v>57</v>
      </c>
      <c r="E19" s="49"/>
      <c r="F19" s="49">
        <v>8003</v>
      </c>
      <c r="G19" s="22">
        <v>943</v>
      </c>
      <c r="H19" s="50"/>
      <c r="I19" s="49">
        <v>7842</v>
      </c>
      <c r="J19" s="49">
        <v>936</v>
      </c>
      <c r="K19" s="127">
        <v>315</v>
      </c>
      <c r="L19" s="128">
        <v>315</v>
      </c>
      <c r="M19" s="129">
        <v>315</v>
      </c>
      <c r="N19" s="127" t="s">
        <v>54</v>
      </c>
      <c r="O19" s="129" t="s">
        <v>39</v>
      </c>
      <c r="P19" s="50">
        <f t="shared" si="0"/>
        <v>0</v>
      </c>
      <c r="Q19" s="50" t="str">
        <f>IF(AND(ISNUMBER(E19),ISNUMBER(H19),ISBLANK(F19)),E19-H19,"NA")</f>
        <v>NA</v>
      </c>
      <c r="R19" s="22">
        <f>IF(AND(ISNUMBER(F19),ISNUMBER(I19),ISBLANK(E19)),F19-I19,"NA")</f>
        <v>161</v>
      </c>
      <c r="S19" s="16">
        <f>IF(AND(ISNUMBER(G19),ISNUMBER(J19),ISBLANK(E19)),G19-J19,"NA")</f>
        <v>7</v>
      </c>
      <c r="T19" s="45">
        <f>IF(AND(ISNUMBER(R19),ISNUMBER(S19),ISBLANK(E19)),R19+S19,"NA")</f>
        <v>168</v>
      </c>
      <c r="U19" s="22">
        <f t="shared" si="1"/>
        <v>315</v>
      </c>
      <c r="V19" s="9">
        <f>MIN(IF(SUM(W19,AD19:AG19,AI19:AM19,AP19:AS19,AC19,AO19,AU19,AV19:BC19)=0,0,1)+IF(O19="Smoothing ramp",1,0)+IF(SUM(W19,X19:AA19)=0,0,1),1)</f>
        <v>1</v>
      </c>
      <c r="W19" s="50">
        <v>100</v>
      </c>
      <c r="X19" s="49" t="s">
        <v>40</v>
      </c>
      <c r="Y19" s="22" t="s">
        <v>41</v>
      </c>
      <c r="Z19" s="49">
        <v>158</v>
      </c>
      <c r="AA19" s="49" t="s">
        <v>40</v>
      </c>
      <c r="AB19" s="22" t="s">
        <v>41</v>
      </c>
      <c r="AC19" s="49" t="s">
        <v>40</v>
      </c>
      <c r="AD19" s="49" t="s">
        <v>40</v>
      </c>
      <c r="AE19" s="22" t="s">
        <v>40</v>
      </c>
      <c r="AF19" s="49" t="s">
        <v>40</v>
      </c>
      <c r="AG19" s="49" t="s">
        <v>40</v>
      </c>
      <c r="AH19" s="22" t="s">
        <v>40</v>
      </c>
      <c r="AI19" s="49">
        <v>3664</v>
      </c>
      <c r="AJ19" s="16" t="s">
        <v>40</v>
      </c>
      <c r="AK19" s="22" t="s">
        <v>55</v>
      </c>
      <c r="AL19" s="49" t="s">
        <v>40</v>
      </c>
      <c r="AM19" s="49" t="s">
        <v>40</v>
      </c>
      <c r="AN19" s="22" t="s">
        <v>40</v>
      </c>
      <c r="AO19" s="22" t="s">
        <v>40</v>
      </c>
      <c r="AP19" s="22" t="s">
        <v>40</v>
      </c>
      <c r="AQ19" s="7" t="s">
        <v>40</v>
      </c>
      <c r="AR19" s="22" t="s">
        <v>40</v>
      </c>
      <c r="AS19" s="7" t="s">
        <v>40</v>
      </c>
      <c r="AT19" s="7" t="s">
        <v>40</v>
      </c>
      <c r="AU19" s="22">
        <v>-10000</v>
      </c>
      <c r="AV19" s="22" t="s">
        <v>42</v>
      </c>
      <c r="AW19" s="7" t="s">
        <v>40</v>
      </c>
      <c r="AX19" s="22" t="s">
        <v>40</v>
      </c>
      <c r="AY19" s="22" t="s">
        <v>40</v>
      </c>
      <c r="AZ19" s="22" t="s">
        <v>40</v>
      </c>
      <c r="BA19" s="22" t="s">
        <v>40</v>
      </c>
      <c r="BB19" s="22" t="s">
        <v>40</v>
      </c>
      <c r="BC19" s="7" t="s">
        <v>40</v>
      </c>
      <c r="BD19" s="7" t="s">
        <v>40</v>
      </c>
    </row>
    <row r="20" spans="2:56">
      <c r="B20" s="51" t="s">
        <v>58</v>
      </c>
      <c r="C20" s="52" t="s">
        <v>36</v>
      </c>
      <c r="D20" s="53" t="s">
        <v>37</v>
      </c>
      <c r="E20" s="43"/>
      <c r="F20" s="43">
        <v>5616</v>
      </c>
      <c r="G20" s="20">
        <v>717</v>
      </c>
      <c r="H20" s="44"/>
      <c r="I20" s="43">
        <v>4523</v>
      </c>
      <c r="J20" s="43">
        <v>760</v>
      </c>
      <c r="K20" s="130">
        <v>0</v>
      </c>
      <c r="L20" s="131">
        <v>0</v>
      </c>
      <c r="M20" s="132">
        <v>0</v>
      </c>
      <c r="N20" s="130" t="s">
        <v>38</v>
      </c>
      <c r="O20" s="132" t="s">
        <v>44</v>
      </c>
      <c r="P20" s="44">
        <f t="shared" si="0"/>
        <v>0</v>
      </c>
      <c r="Q20" s="44" t="str">
        <f>IF(AND(ISNUMBER(E20),ISNUMBER(H20),ISBLANK(F20)),E20-H20,"NA")</f>
        <v>NA</v>
      </c>
      <c r="R20" s="20">
        <f>IF(AND(ISNUMBER(F20),ISNUMBER(I20),ISBLANK(E20)),F20-I20,"NA")</f>
        <v>1093</v>
      </c>
      <c r="S20" s="16">
        <f>IF(AND(ISNUMBER(G20),ISNUMBER(J20),ISBLANK(E20)),G20-J20,"NA")</f>
        <v>-43</v>
      </c>
      <c r="T20" s="45">
        <f>IF(AND(ISNUMBER(R20),ISNUMBER(S20),ISBLANK(E20)),R20+S20,"NA")</f>
        <v>1050</v>
      </c>
      <c r="U20" s="20">
        <f t="shared" si="1"/>
        <v>0</v>
      </c>
      <c r="V20" s="9">
        <f>MIN(IF(SUM(W20,AD20:AG20,AI20,AJ20:AM20,AP20:AS20,AC20,AO20,AU20,AV20:BC20)=0,0,1)+IF(O20="Smoothing ramp",1,0)+IF(SUM(W20,X20:AA20)=0,0,1),1)</f>
        <v>1</v>
      </c>
      <c r="W20" s="44">
        <v>104</v>
      </c>
      <c r="X20" s="43" t="s">
        <v>40</v>
      </c>
      <c r="Y20" s="20" t="s">
        <v>40</v>
      </c>
      <c r="Z20" s="43">
        <v>211</v>
      </c>
      <c r="AA20" s="43" t="s">
        <v>40</v>
      </c>
      <c r="AB20" s="21" t="s">
        <v>40</v>
      </c>
      <c r="AC20" s="43" t="s">
        <v>40</v>
      </c>
      <c r="AD20" s="43" t="s">
        <v>40</v>
      </c>
      <c r="AE20" s="20" t="s">
        <v>40</v>
      </c>
      <c r="AF20" s="43" t="s">
        <v>40</v>
      </c>
      <c r="AG20" s="43" t="s">
        <v>40</v>
      </c>
      <c r="AH20" s="20" t="s">
        <v>40</v>
      </c>
      <c r="AI20" s="44" t="s">
        <v>40</v>
      </c>
      <c r="AJ20" s="43" t="s">
        <v>40</v>
      </c>
      <c r="AK20" s="20" t="s">
        <v>40</v>
      </c>
      <c r="AL20" s="43" t="s">
        <v>40</v>
      </c>
      <c r="AM20" s="43" t="s">
        <v>40</v>
      </c>
      <c r="AN20" s="20" t="s">
        <v>40</v>
      </c>
      <c r="AO20" s="20" t="s">
        <v>40</v>
      </c>
      <c r="AP20" s="20" t="s">
        <v>40</v>
      </c>
      <c r="AQ20" s="6" t="s">
        <v>40</v>
      </c>
      <c r="AR20" s="20" t="s">
        <v>40</v>
      </c>
      <c r="AS20" s="6" t="s">
        <v>40</v>
      </c>
      <c r="AT20" s="6" t="s">
        <v>40</v>
      </c>
      <c r="AU20" s="20" t="s">
        <v>40</v>
      </c>
      <c r="AV20" s="20" t="s">
        <v>40</v>
      </c>
      <c r="AW20" s="6" t="s">
        <v>40</v>
      </c>
      <c r="AX20" s="20" t="s">
        <v>40</v>
      </c>
      <c r="AY20" s="20" t="s">
        <v>40</v>
      </c>
      <c r="AZ20" s="20" t="s">
        <v>40</v>
      </c>
      <c r="BA20" s="20" t="s">
        <v>40</v>
      </c>
      <c r="BB20" s="20" t="s">
        <v>40</v>
      </c>
      <c r="BC20" s="6" t="s">
        <v>40</v>
      </c>
      <c r="BD20" s="6" t="s">
        <v>40</v>
      </c>
    </row>
    <row r="21" spans="2:56">
      <c r="B21" s="54" t="s">
        <v>58</v>
      </c>
      <c r="C21" s="40" t="s">
        <v>36</v>
      </c>
      <c r="D21" s="41" t="s">
        <v>43</v>
      </c>
      <c r="E21" s="16"/>
      <c r="F21" s="16">
        <v>4802</v>
      </c>
      <c r="G21" s="21">
        <v>770</v>
      </c>
      <c r="H21" s="42"/>
      <c r="I21" s="16">
        <v>4802</v>
      </c>
      <c r="J21" s="16">
        <v>770</v>
      </c>
      <c r="K21" s="91">
        <v>0</v>
      </c>
      <c r="L21" s="92">
        <v>0</v>
      </c>
      <c r="M21" s="93">
        <v>0</v>
      </c>
      <c r="N21" s="91" t="s">
        <v>44</v>
      </c>
      <c r="O21" s="93" t="s">
        <v>44</v>
      </c>
      <c r="P21" s="42">
        <f t="shared" si="0"/>
        <v>0</v>
      </c>
      <c r="Q21" s="42" t="str">
        <f>IF(AND(ISNUMBER(E21),ISNUMBER(H21),ISBLANK(F21)),E21-H21,"NA")</f>
        <v>NA</v>
      </c>
      <c r="R21" s="21">
        <f>IF(AND(ISNUMBER(F21),ISNUMBER(I21),ISBLANK(E21)),F21-I21,"NA")</f>
        <v>0</v>
      </c>
      <c r="S21" s="16">
        <f>IF(AND(ISNUMBER(G21),ISNUMBER(J21),ISBLANK(E21)),G21-J21,"NA")</f>
        <v>0</v>
      </c>
      <c r="T21" s="45">
        <f>IF(AND(ISNUMBER(R21),ISNUMBER(S21),ISBLANK(E21)),R21+S21,"NA")</f>
        <v>0</v>
      </c>
      <c r="U21" s="21">
        <f t="shared" si="1"/>
        <v>0</v>
      </c>
      <c r="V21" s="9">
        <f>MIN(IF(SUM(W21,AD21:AG21,AI21,AJ21:AM21,AP21:AS21,AC21,AO21,AU21,AV21:BC21)=0,0,1)+IF(O21="Smoothing ramp",1,0)+IF(SUM(W21,X21:AA21)=0,0,1),1)</f>
        <v>1</v>
      </c>
      <c r="W21" s="42">
        <v>111</v>
      </c>
      <c r="X21" s="16" t="s">
        <v>40</v>
      </c>
      <c r="Y21" s="21" t="s">
        <v>40</v>
      </c>
      <c r="Z21" s="16">
        <v>24</v>
      </c>
      <c r="AA21" s="16" t="s">
        <v>40</v>
      </c>
      <c r="AB21" s="21" t="s">
        <v>40</v>
      </c>
      <c r="AC21" s="16" t="s">
        <v>40</v>
      </c>
      <c r="AD21" s="16" t="s">
        <v>40</v>
      </c>
      <c r="AE21" s="21" t="s">
        <v>40</v>
      </c>
      <c r="AF21" s="16" t="s">
        <v>40</v>
      </c>
      <c r="AG21" s="16" t="s">
        <v>40</v>
      </c>
      <c r="AH21" s="21" t="s">
        <v>40</v>
      </c>
      <c r="AI21" s="42" t="s">
        <v>40</v>
      </c>
      <c r="AJ21" s="16" t="s">
        <v>40</v>
      </c>
      <c r="AK21" s="21" t="s">
        <v>40</v>
      </c>
      <c r="AL21" s="16" t="s">
        <v>40</v>
      </c>
      <c r="AM21" s="16" t="s">
        <v>40</v>
      </c>
      <c r="AN21" s="21" t="s">
        <v>40</v>
      </c>
      <c r="AO21" s="21" t="s">
        <v>40</v>
      </c>
      <c r="AP21" s="21" t="s">
        <v>40</v>
      </c>
      <c r="AQ21" s="9" t="s">
        <v>40</v>
      </c>
      <c r="AR21" s="21" t="s">
        <v>40</v>
      </c>
      <c r="AS21" s="9" t="s">
        <v>40</v>
      </c>
      <c r="AT21" s="9" t="s">
        <v>40</v>
      </c>
      <c r="AU21" s="21" t="s">
        <v>40</v>
      </c>
      <c r="AV21" s="21" t="s">
        <v>40</v>
      </c>
      <c r="AW21" s="9" t="s">
        <v>40</v>
      </c>
      <c r="AX21" s="21" t="s">
        <v>40</v>
      </c>
      <c r="AY21" s="21" t="s">
        <v>40</v>
      </c>
      <c r="AZ21" s="21" t="s">
        <v>40</v>
      </c>
      <c r="BA21" s="21" t="s">
        <v>40</v>
      </c>
      <c r="BB21" s="21" t="s">
        <v>40</v>
      </c>
      <c r="BC21" s="9" t="s">
        <v>40</v>
      </c>
      <c r="BD21" s="9" t="s">
        <v>40</v>
      </c>
    </row>
    <row r="22" spans="2:56">
      <c r="B22" s="54" t="s">
        <v>58</v>
      </c>
      <c r="C22" s="40" t="s">
        <v>36</v>
      </c>
      <c r="D22" s="41" t="s">
        <v>45</v>
      </c>
      <c r="E22" s="16"/>
      <c r="F22" s="16">
        <v>4898</v>
      </c>
      <c r="G22" s="21">
        <v>770</v>
      </c>
      <c r="H22" s="42"/>
      <c r="I22" s="16">
        <v>4897</v>
      </c>
      <c r="J22" s="16">
        <v>770</v>
      </c>
      <c r="K22" s="91">
        <v>0</v>
      </c>
      <c r="L22" s="92">
        <v>0</v>
      </c>
      <c r="M22" s="93">
        <v>0</v>
      </c>
      <c r="N22" s="91" t="s">
        <v>44</v>
      </c>
      <c r="O22" s="93" t="s">
        <v>44</v>
      </c>
      <c r="P22" s="42">
        <f t="shared" si="0"/>
        <v>0</v>
      </c>
      <c r="Q22" s="42" t="str">
        <f>IF(AND(ISNUMBER(E22),ISNUMBER(H22),ISBLANK(F22)),E22-H22,"NA")</f>
        <v>NA</v>
      </c>
      <c r="R22" s="21">
        <f>IF(AND(ISNUMBER(F22),ISNUMBER(I22),ISBLANK(E22)),F22-I22,"NA")</f>
        <v>1</v>
      </c>
      <c r="S22" s="16">
        <f>IF(AND(ISNUMBER(G22),ISNUMBER(J22),ISBLANK(E22)),G22-J22,"NA")</f>
        <v>0</v>
      </c>
      <c r="T22" s="45">
        <f>IF(AND(ISNUMBER(R22),ISNUMBER(S22),ISBLANK(E22)),R22+S22,"NA")</f>
        <v>1</v>
      </c>
      <c r="U22" s="21">
        <f t="shared" si="1"/>
        <v>0</v>
      </c>
      <c r="V22" s="9">
        <f>MIN(IF(SUM(W22,AD22:AG22,AI22,AJ22:AM22,AP22:AS22,AC22,AO22,AU22,AV22:BC22)=0,0,1)+IF(O22="Smoothing ramp",1,0)+IF(SUM(W22,X22:AA22)=0,0,1),1)</f>
        <v>1</v>
      </c>
      <c r="W22" s="42">
        <v>111</v>
      </c>
      <c r="X22" s="16" t="s">
        <v>40</v>
      </c>
      <c r="Y22" s="21" t="s">
        <v>40</v>
      </c>
      <c r="Z22" s="16">
        <v>3</v>
      </c>
      <c r="AA22" s="16" t="s">
        <v>40</v>
      </c>
      <c r="AB22" s="21" t="s">
        <v>40</v>
      </c>
      <c r="AC22" s="16" t="s">
        <v>40</v>
      </c>
      <c r="AD22" s="16" t="s">
        <v>40</v>
      </c>
      <c r="AE22" s="21" t="s">
        <v>40</v>
      </c>
      <c r="AF22" s="16" t="s">
        <v>40</v>
      </c>
      <c r="AG22" s="16" t="s">
        <v>40</v>
      </c>
      <c r="AH22" s="21" t="s">
        <v>40</v>
      </c>
      <c r="AI22" s="42" t="s">
        <v>40</v>
      </c>
      <c r="AJ22" s="16" t="s">
        <v>40</v>
      </c>
      <c r="AK22" s="21" t="s">
        <v>40</v>
      </c>
      <c r="AL22" s="16" t="s">
        <v>40</v>
      </c>
      <c r="AM22" s="16" t="s">
        <v>40</v>
      </c>
      <c r="AN22" s="21" t="s">
        <v>40</v>
      </c>
      <c r="AO22" s="21" t="s">
        <v>40</v>
      </c>
      <c r="AP22" s="21" t="s">
        <v>40</v>
      </c>
      <c r="AQ22" s="9" t="s">
        <v>40</v>
      </c>
      <c r="AR22" s="21" t="s">
        <v>40</v>
      </c>
      <c r="AS22" s="9" t="s">
        <v>40</v>
      </c>
      <c r="AT22" s="9" t="s">
        <v>40</v>
      </c>
      <c r="AU22" s="21" t="s">
        <v>40</v>
      </c>
      <c r="AV22" s="21" t="s">
        <v>40</v>
      </c>
      <c r="AW22" s="9" t="s">
        <v>40</v>
      </c>
      <c r="AX22" s="21" t="s">
        <v>40</v>
      </c>
      <c r="AY22" s="21" t="s">
        <v>40</v>
      </c>
      <c r="AZ22" s="21" t="s">
        <v>40</v>
      </c>
      <c r="BA22" s="21" t="s">
        <v>40</v>
      </c>
      <c r="BB22" s="21" t="s">
        <v>40</v>
      </c>
      <c r="BC22" s="9" t="s">
        <v>40</v>
      </c>
      <c r="BD22" s="9" t="s">
        <v>40</v>
      </c>
    </row>
    <row r="23" spans="2:56">
      <c r="B23" s="54" t="s">
        <v>58</v>
      </c>
      <c r="C23" s="40" t="s">
        <v>36</v>
      </c>
      <c r="D23" s="41" t="s">
        <v>46</v>
      </c>
      <c r="E23" s="16"/>
      <c r="F23" s="16">
        <v>8899</v>
      </c>
      <c r="G23" s="21">
        <v>1059</v>
      </c>
      <c r="H23" s="42"/>
      <c r="I23" s="16">
        <v>6482</v>
      </c>
      <c r="J23" s="16">
        <v>1027</v>
      </c>
      <c r="K23" s="91">
        <v>-3480</v>
      </c>
      <c r="L23" s="92">
        <v>-3480</v>
      </c>
      <c r="M23" s="93">
        <v>-3480</v>
      </c>
      <c r="N23" s="91" t="s">
        <v>50</v>
      </c>
      <c r="O23" s="93" t="s">
        <v>44</v>
      </c>
      <c r="P23" s="42">
        <f t="shared" si="0"/>
        <v>0</v>
      </c>
      <c r="Q23" s="42" t="str">
        <f>IF(AND(ISNUMBER(E23),ISNUMBER(H23),ISBLANK(F23)),E23-H23,"NA")</f>
        <v>NA</v>
      </c>
      <c r="R23" s="21">
        <f>IF(AND(ISNUMBER(F23),ISNUMBER(I23),ISBLANK(E23)),F23-I23,"NA")</f>
        <v>2417</v>
      </c>
      <c r="S23" s="16">
        <f>IF(AND(ISNUMBER(G23),ISNUMBER(J23),ISBLANK(E23)),G23-J23,"NA")</f>
        <v>32</v>
      </c>
      <c r="T23" s="45">
        <f>IF(AND(ISNUMBER(R23),ISNUMBER(S23),ISBLANK(E23)),R23+S23,"NA")</f>
        <v>2449</v>
      </c>
      <c r="U23" s="21">
        <f t="shared" si="1"/>
        <v>0</v>
      </c>
      <c r="V23" s="9">
        <f>MIN(IF(SUM(W23,AD23:AG23,AI23,AJ23:AM23,AP23:AS23,AC23,AO23,AU23,AV23:BC23)=0,0,1)+IF(O23="Smoothing ramp",1,0)+IF(SUM(W23,X23:AA23)=0,0,1),1)</f>
        <v>1</v>
      </c>
      <c r="W23" s="42">
        <v>120</v>
      </c>
      <c r="X23" s="16" t="s">
        <v>40</v>
      </c>
      <c r="Y23" s="21" t="s">
        <v>59</v>
      </c>
      <c r="Z23" s="16">
        <v>113</v>
      </c>
      <c r="AA23" s="16" t="s">
        <v>40</v>
      </c>
      <c r="AB23" s="21" t="s">
        <v>59</v>
      </c>
      <c r="AC23" s="16" t="s">
        <v>40</v>
      </c>
      <c r="AD23" s="16" t="s">
        <v>40</v>
      </c>
      <c r="AE23" s="21" t="s">
        <v>40</v>
      </c>
      <c r="AF23" s="16" t="s">
        <v>40</v>
      </c>
      <c r="AG23" s="16" t="s">
        <v>40</v>
      </c>
      <c r="AH23" s="21" t="s">
        <v>40</v>
      </c>
      <c r="AI23" s="42" t="s">
        <v>40</v>
      </c>
      <c r="AJ23" s="16" t="s">
        <v>40</v>
      </c>
      <c r="AK23" s="21" t="s">
        <v>40</v>
      </c>
      <c r="AL23" s="16" t="s">
        <v>40</v>
      </c>
      <c r="AM23" s="16" t="s">
        <v>40</v>
      </c>
      <c r="AN23" s="21" t="s">
        <v>40</v>
      </c>
      <c r="AO23" s="21" t="s">
        <v>40</v>
      </c>
      <c r="AP23" s="21" t="s">
        <v>40</v>
      </c>
      <c r="AQ23" s="9" t="s">
        <v>40</v>
      </c>
      <c r="AR23" s="21" t="s">
        <v>40</v>
      </c>
      <c r="AS23" s="9" t="s">
        <v>40</v>
      </c>
      <c r="AT23" s="9" t="s">
        <v>40</v>
      </c>
      <c r="AU23" s="21" t="s">
        <v>40</v>
      </c>
      <c r="AV23" s="21" t="s">
        <v>40</v>
      </c>
      <c r="AW23" s="9" t="s">
        <v>40</v>
      </c>
      <c r="AX23" s="21" t="s">
        <v>40</v>
      </c>
      <c r="AY23" s="21" t="s">
        <v>40</v>
      </c>
      <c r="AZ23" s="21" t="s">
        <v>40</v>
      </c>
      <c r="BA23" s="21" t="s">
        <v>40</v>
      </c>
      <c r="BB23" s="21" t="s">
        <v>40</v>
      </c>
      <c r="BC23" s="9" t="s">
        <v>40</v>
      </c>
      <c r="BD23" s="9" t="s">
        <v>40</v>
      </c>
    </row>
    <row r="24" spans="2:56">
      <c r="B24" s="54" t="s">
        <v>58</v>
      </c>
      <c r="C24" s="40" t="s">
        <v>36</v>
      </c>
      <c r="D24" s="41" t="s">
        <v>47</v>
      </c>
      <c r="E24" s="16"/>
      <c r="F24" s="16">
        <v>8899</v>
      </c>
      <c r="G24" s="21">
        <v>1044</v>
      </c>
      <c r="H24" s="42"/>
      <c r="I24" s="16">
        <v>7307</v>
      </c>
      <c r="J24" s="16">
        <v>1014</v>
      </c>
      <c r="K24" s="91">
        <v>-3480</v>
      </c>
      <c r="L24" s="92">
        <v>-3480</v>
      </c>
      <c r="M24" s="93">
        <v>-3480</v>
      </c>
      <c r="N24" s="91" t="s">
        <v>50</v>
      </c>
      <c r="O24" s="93" t="s">
        <v>60</v>
      </c>
      <c r="P24" s="42">
        <f t="shared" si="0"/>
        <v>0</v>
      </c>
      <c r="Q24" s="42" t="str">
        <f>IF(AND(ISNUMBER(E24),ISNUMBER(H24),ISBLANK(F24)),E24-H24,"NA")</f>
        <v>NA</v>
      </c>
      <c r="R24" s="21">
        <f>IF(AND(ISNUMBER(F24),ISNUMBER(I24),ISBLANK(E24)),F24-I24,"NA")</f>
        <v>1592</v>
      </c>
      <c r="S24" s="16">
        <f>IF(AND(ISNUMBER(G24),ISNUMBER(J24),ISBLANK(E24)),G24-J24,"NA")</f>
        <v>30</v>
      </c>
      <c r="T24" s="45">
        <f>IF(AND(ISNUMBER(R24),ISNUMBER(S24),ISBLANK(E24)),R24+S24,"NA")</f>
        <v>1622</v>
      </c>
      <c r="U24" s="21">
        <f t="shared" si="1"/>
        <v>0</v>
      </c>
      <c r="V24" s="9">
        <f>MIN(IF(SUM(W24,AD24:AG24,AI24,AJ24:AM24,AP24:AS24,AC24,AO24,AU24,AV24:BC24)=0,0,1)+IF(O24="Smoothing ramp",1,0)+IF(SUM(W24,X24:AA24)=0,0,1),1)</f>
        <v>1</v>
      </c>
      <c r="W24" s="42">
        <v>120</v>
      </c>
      <c r="X24" s="16" t="s">
        <v>40</v>
      </c>
      <c r="Y24" s="21" t="s">
        <v>59</v>
      </c>
      <c r="Z24" s="16">
        <v>143</v>
      </c>
      <c r="AA24" s="16" t="s">
        <v>40</v>
      </c>
      <c r="AB24" s="21" t="s">
        <v>59</v>
      </c>
      <c r="AC24" s="16" t="s">
        <v>40</v>
      </c>
      <c r="AD24" s="16" t="s">
        <v>40</v>
      </c>
      <c r="AE24" s="21" t="s">
        <v>40</v>
      </c>
      <c r="AF24" s="16" t="s">
        <v>40</v>
      </c>
      <c r="AG24" s="16" t="s">
        <v>40</v>
      </c>
      <c r="AH24" s="21" t="s">
        <v>40</v>
      </c>
      <c r="AI24" s="42" t="s">
        <v>40</v>
      </c>
      <c r="AJ24" s="16" t="s">
        <v>40</v>
      </c>
      <c r="AK24" s="21" t="s">
        <v>40</v>
      </c>
      <c r="AL24" s="16" t="s">
        <v>40</v>
      </c>
      <c r="AM24" s="16" t="s">
        <v>40</v>
      </c>
      <c r="AN24" s="21" t="s">
        <v>40</v>
      </c>
      <c r="AO24" s="21" t="s">
        <v>40</v>
      </c>
      <c r="AP24" s="21" t="s">
        <v>40</v>
      </c>
      <c r="AQ24" s="9" t="s">
        <v>40</v>
      </c>
      <c r="AR24" s="21" t="s">
        <v>40</v>
      </c>
      <c r="AS24" s="9" t="s">
        <v>40</v>
      </c>
      <c r="AT24" s="9" t="s">
        <v>40</v>
      </c>
      <c r="AU24" s="21" t="s">
        <v>40</v>
      </c>
      <c r="AV24" s="21" t="s">
        <v>40</v>
      </c>
      <c r="AW24" s="9" t="s">
        <v>40</v>
      </c>
      <c r="AX24" s="21" t="s">
        <v>40</v>
      </c>
      <c r="AY24" s="21" t="s">
        <v>40</v>
      </c>
      <c r="AZ24" s="21" t="s">
        <v>40</v>
      </c>
      <c r="BA24" s="21" t="s">
        <v>40</v>
      </c>
      <c r="BB24" s="21" t="s">
        <v>40</v>
      </c>
      <c r="BC24" s="9" t="s">
        <v>40</v>
      </c>
      <c r="BD24" s="9" t="s">
        <v>40</v>
      </c>
    </row>
    <row r="25" spans="2:56">
      <c r="B25" s="54" t="s">
        <v>58</v>
      </c>
      <c r="C25" s="40" t="s">
        <v>36</v>
      </c>
      <c r="D25" s="41" t="s">
        <v>48</v>
      </c>
      <c r="E25" s="16"/>
      <c r="F25" s="16">
        <v>8899</v>
      </c>
      <c r="G25" s="21">
        <v>1059</v>
      </c>
      <c r="H25" s="42"/>
      <c r="I25" s="16">
        <v>8699</v>
      </c>
      <c r="J25" s="16">
        <v>1027</v>
      </c>
      <c r="K25" s="91">
        <v>-3480</v>
      </c>
      <c r="L25" s="92">
        <v>-3480</v>
      </c>
      <c r="M25" s="93">
        <v>-3480</v>
      </c>
      <c r="N25" s="91" t="s">
        <v>50</v>
      </c>
      <c r="O25" s="93" t="s">
        <v>60</v>
      </c>
      <c r="P25" s="42">
        <f t="shared" si="0"/>
        <v>0</v>
      </c>
      <c r="Q25" s="42" t="str">
        <f>IF(AND(ISNUMBER(E25),ISNUMBER(H25),ISBLANK(F25)),E25-H25,"NA")</f>
        <v>NA</v>
      </c>
      <c r="R25" s="21">
        <f>IF(AND(ISNUMBER(F25),ISNUMBER(I25),ISBLANK(E25)),F25-I25,"NA")</f>
        <v>200</v>
      </c>
      <c r="S25" s="16">
        <f>IF(AND(ISNUMBER(G25),ISNUMBER(J25),ISBLANK(E25)),G25-J25,"NA")</f>
        <v>32</v>
      </c>
      <c r="T25" s="45">
        <f>IF(AND(ISNUMBER(R25),ISNUMBER(S25),ISBLANK(E25)),R25+S25,"NA")</f>
        <v>232</v>
      </c>
      <c r="U25" s="21">
        <f t="shared" si="1"/>
        <v>0</v>
      </c>
      <c r="V25" s="9">
        <f>MIN(IF(SUM(W25,AD25:AG25,AI25,AJ25:AM25,AP25:AS25,AC25,AO25,AU25,AV25:BC25)=0,0,1)+IF(O25="Smoothing ramp",1,0)+IF(SUM(W25,X25:AA25)=0,0,1),1)</f>
        <v>1</v>
      </c>
      <c r="W25" s="42">
        <v>120</v>
      </c>
      <c r="X25" s="16" t="s">
        <v>40</v>
      </c>
      <c r="Y25" s="21" t="s">
        <v>59</v>
      </c>
      <c r="Z25" s="16">
        <v>172</v>
      </c>
      <c r="AA25" s="16" t="s">
        <v>40</v>
      </c>
      <c r="AB25" s="21" t="s">
        <v>59</v>
      </c>
      <c r="AC25" s="16" t="s">
        <v>40</v>
      </c>
      <c r="AD25" s="16" t="s">
        <v>40</v>
      </c>
      <c r="AE25" s="21" t="s">
        <v>40</v>
      </c>
      <c r="AF25" s="16" t="s">
        <v>40</v>
      </c>
      <c r="AG25" s="16" t="s">
        <v>40</v>
      </c>
      <c r="AH25" s="21" t="s">
        <v>40</v>
      </c>
      <c r="AI25" s="42" t="s">
        <v>40</v>
      </c>
      <c r="AJ25" s="16" t="s">
        <v>40</v>
      </c>
      <c r="AK25" s="21" t="s">
        <v>40</v>
      </c>
      <c r="AL25" s="16" t="s">
        <v>40</v>
      </c>
      <c r="AM25" s="16" t="s">
        <v>40</v>
      </c>
      <c r="AN25" s="21" t="s">
        <v>40</v>
      </c>
      <c r="AO25" s="21" t="s">
        <v>40</v>
      </c>
      <c r="AP25" s="21" t="s">
        <v>40</v>
      </c>
      <c r="AQ25" s="9" t="s">
        <v>40</v>
      </c>
      <c r="AR25" s="21" t="s">
        <v>40</v>
      </c>
      <c r="AS25" s="9" t="s">
        <v>40</v>
      </c>
      <c r="AT25" s="9" t="s">
        <v>40</v>
      </c>
      <c r="AU25" s="21" t="s">
        <v>40</v>
      </c>
      <c r="AV25" s="21" t="s">
        <v>40</v>
      </c>
      <c r="AW25" s="9" t="s">
        <v>40</v>
      </c>
      <c r="AX25" s="21" t="s">
        <v>40</v>
      </c>
      <c r="AY25" s="21" t="s">
        <v>40</v>
      </c>
      <c r="AZ25" s="21" t="s">
        <v>40</v>
      </c>
      <c r="BA25" s="21" t="s">
        <v>40</v>
      </c>
      <c r="BB25" s="21" t="s">
        <v>40</v>
      </c>
      <c r="BC25" s="9" t="s">
        <v>40</v>
      </c>
      <c r="BD25" s="9" t="s">
        <v>40</v>
      </c>
    </row>
    <row r="26" spans="2:56">
      <c r="B26" s="54" t="s">
        <v>58</v>
      </c>
      <c r="C26" s="40" t="s">
        <v>36</v>
      </c>
      <c r="D26" s="41" t="s">
        <v>49</v>
      </c>
      <c r="E26" s="16"/>
      <c r="F26" s="16">
        <v>10620</v>
      </c>
      <c r="G26" s="21">
        <v>1054</v>
      </c>
      <c r="H26" s="42"/>
      <c r="I26" s="16">
        <v>8089</v>
      </c>
      <c r="J26" s="16">
        <v>1023</v>
      </c>
      <c r="K26" s="91">
        <v>0</v>
      </c>
      <c r="L26" s="92">
        <v>0</v>
      </c>
      <c r="M26" s="93">
        <v>0</v>
      </c>
      <c r="N26" s="91" t="s">
        <v>38</v>
      </c>
      <c r="O26" s="93" t="s">
        <v>61</v>
      </c>
      <c r="P26" s="42">
        <f t="shared" si="0"/>
        <v>0</v>
      </c>
      <c r="Q26" s="42" t="str">
        <f>IF(AND(ISNUMBER(E26),ISNUMBER(H26),ISBLANK(F26)),E26-H26,"NA")</f>
        <v>NA</v>
      </c>
      <c r="R26" s="21">
        <f>IF(AND(ISNUMBER(F26),ISNUMBER(I26),ISBLANK(E26)),F26-I26,"NA")</f>
        <v>2531</v>
      </c>
      <c r="S26" s="16">
        <f>IF(AND(ISNUMBER(G26),ISNUMBER(J26),ISBLANK(E26)),G26-J26,"NA")</f>
        <v>31</v>
      </c>
      <c r="T26" s="45">
        <f>IF(AND(ISNUMBER(R26),ISNUMBER(S26),ISBLANK(E26)),R26+S26,"NA")</f>
        <v>2562</v>
      </c>
      <c r="U26" s="21">
        <f t="shared" si="1"/>
        <v>0</v>
      </c>
      <c r="V26" s="9">
        <f>MIN(IF(SUM(W26,AD26:AG26,AI26,AJ26:AM26,AP26:AS26,AC26,AO26,AU26,AV26:BC26)=0,0,1)+IF(O26="Smoothing ramp",1,0)+IF(SUM(W26,X26:AA26)=0,0,1),1)</f>
        <v>1</v>
      </c>
      <c r="W26" s="42">
        <v>120</v>
      </c>
      <c r="X26" s="16" t="s">
        <v>40</v>
      </c>
      <c r="Y26" s="21" t="s">
        <v>59</v>
      </c>
      <c r="Z26" s="16">
        <v>163</v>
      </c>
      <c r="AA26" s="16" t="s">
        <v>40</v>
      </c>
      <c r="AB26" s="21" t="s">
        <v>59</v>
      </c>
      <c r="AC26" s="16" t="s">
        <v>40</v>
      </c>
      <c r="AD26" s="16" t="s">
        <v>40</v>
      </c>
      <c r="AE26" s="21" t="s">
        <v>40</v>
      </c>
      <c r="AF26" s="16" t="s">
        <v>40</v>
      </c>
      <c r="AG26" s="16" t="s">
        <v>40</v>
      </c>
      <c r="AH26" s="21" t="s">
        <v>40</v>
      </c>
      <c r="AI26" s="42" t="s">
        <v>40</v>
      </c>
      <c r="AJ26" s="16" t="s">
        <v>40</v>
      </c>
      <c r="AK26" s="21" t="s">
        <v>40</v>
      </c>
      <c r="AL26" s="16" t="s">
        <v>40</v>
      </c>
      <c r="AM26" s="16" t="s">
        <v>40</v>
      </c>
      <c r="AN26" s="21" t="s">
        <v>40</v>
      </c>
      <c r="AO26" s="21" t="s">
        <v>40</v>
      </c>
      <c r="AP26" s="21" t="s">
        <v>40</v>
      </c>
      <c r="AQ26" s="9" t="s">
        <v>40</v>
      </c>
      <c r="AR26" s="21" t="s">
        <v>40</v>
      </c>
      <c r="AS26" s="9" t="s">
        <v>40</v>
      </c>
      <c r="AT26" s="9" t="s">
        <v>40</v>
      </c>
      <c r="AU26" s="21" t="s">
        <v>40</v>
      </c>
      <c r="AV26" s="21" t="s">
        <v>40</v>
      </c>
      <c r="AW26" s="9" t="s">
        <v>40</v>
      </c>
      <c r="AX26" s="21" t="s">
        <v>40</v>
      </c>
      <c r="AY26" s="21" t="s">
        <v>40</v>
      </c>
      <c r="AZ26" s="21" t="s">
        <v>40</v>
      </c>
      <c r="BA26" s="21" t="s">
        <v>40</v>
      </c>
      <c r="BB26" s="21" t="s">
        <v>40</v>
      </c>
      <c r="BC26" s="9" t="s">
        <v>40</v>
      </c>
      <c r="BD26" s="9" t="s">
        <v>40</v>
      </c>
    </row>
    <row r="27" spans="2:56">
      <c r="B27" s="54" t="s">
        <v>58</v>
      </c>
      <c r="C27" s="40" t="s">
        <v>36</v>
      </c>
      <c r="D27" s="41" t="s">
        <v>51</v>
      </c>
      <c r="E27" s="16"/>
      <c r="F27" s="16">
        <v>10620</v>
      </c>
      <c r="G27" s="21">
        <v>1054</v>
      </c>
      <c r="H27" s="42"/>
      <c r="I27" s="16">
        <v>8089</v>
      </c>
      <c r="J27" s="16">
        <v>1032</v>
      </c>
      <c r="K27" s="91">
        <v>0</v>
      </c>
      <c r="L27" s="92">
        <v>0</v>
      </c>
      <c r="M27" s="93">
        <v>0</v>
      </c>
      <c r="N27" s="91" t="s">
        <v>38</v>
      </c>
      <c r="O27" s="93" t="s">
        <v>61</v>
      </c>
      <c r="P27" s="42">
        <f t="shared" si="0"/>
        <v>0</v>
      </c>
      <c r="Q27" s="42" t="str">
        <f>IF(AND(ISNUMBER(E27),ISNUMBER(H27),ISBLANK(F27)),E27-H27,"NA")</f>
        <v>NA</v>
      </c>
      <c r="R27" s="21">
        <f>IF(AND(ISNUMBER(F27),ISNUMBER(I27),ISBLANK(E27)),F27-I27,"NA")</f>
        <v>2531</v>
      </c>
      <c r="S27" s="16">
        <f>IF(AND(ISNUMBER(G27),ISNUMBER(J27),ISBLANK(E27)),G27-J27,"NA")</f>
        <v>22</v>
      </c>
      <c r="T27" s="45">
        <f>IF(AND(ISNUMBER(R27),ISNUMBER(S27),ISBLANK(E27)),R27+S27,"NA")</f>
        <v>2553</v>
      </c>
      <c r="U27" s="21">
        <f t="shared" si="1"/>
        <v>0</v>
      </c>
      <c r="V27" s="9">
        <f>MIN(IF(SUM(W27,AD27:AG27,AI27,AJ27:AM27,AP27:AS27,AC27,AO27,AU27,AV27:BC27)=0,0,1)+IF(O27="Smoothing ramp",1,0)+IF(SUM(W27,X27:AA27)=0,0,1),1)</f>
        <v>1</v>
      </c>
      <c r="W27" s="42">
        <v>129</v>
      </c>
      <c r="X27" s="16" t="s">
        <v>40</v>
      </c>
      <c r="Y27" s="21" t="s">
        <v>59</v>
      </c>
      <c r="Z27" s="16">
        <v>163</v>
      </c>
      <c r="AA27" s="16" t="s">
        <v>40</v>
      </c>
      <c r="AB27" s="21" t="s">
        <v>59</v>
      </c>
      <c r="AC27" s="16" t="s">
        <v>40</v>
      </c>
      <c r="AD27" s="16" t="s">
        <v>40</v>
      </c>
      <c r="AE27" s="21" t="s">
        <v>40</v>
      </c>
      <c r="AF27" s="16" t="s">
        <v>40</v>
      </c>
      <c r="AG27" s="16" t="s">
        <v>40</v>
      </c>
      <c r="AH27" s="21" t="s">
        <v>40</v>
      </c>
      <c r="AI27" s="42" t="s">
        <v>40</v>
      </c>
      <c r="AJ27" s="16" t="s">
        <v>40</v>
      </c>
      <c r="AK27" s="21" t="s">
        <v>40</v>
      </c>
      <c r="AL27" s="16" t="s">
        <v>40</v>
      </c>
      <c r="AM27" s="16" t="s">
        <v>40</v>
      </c>
      <c r="AN27" s="21" t="s">
        <v>40</v>
      </c>
      <c r="AO27" s="21" t="s">
        <v>40</v>
      </c>
      <c r="AP27" s="21" t="s">
        <v>40</v>
      </c>
      <c r="AQ27" s="9" t="s">
        <v>40</v>
      </c>
      <c r="AR27" s="21" t="s">
        <v>40</v>
      </c>
      <c r="AS27" s="9" t="s">
        <v>40</v>
      </c>
      <c r="AT27" s="9" t="s">
        <v>40</v>
      </c>
      <c r="AU27" s="21" t="s">
        <v>40</v>
      </c>
      <c r="AV27" s="21" t="s">
        <v>40</v>
      </c>
      <c r="AW27" s="9" t="s">
        <v>40</v>
      </c>
      <c r="AX27" s="21" t="s">
        <v>40</v>
      </c>
      <c r="AY27" s="21" t="s">
        <v>40</v>
      </c>
      <c r="AZ27" s="21" t="s">
        <v>40</v>
      </c>
      <c r="BA27" s="21" t="s">
        <v>40</v>
      </c>
      <c r="BB27" s="21" t="s">
        <v>40</v>
      </c>
      <c r="BC27" s="9" t="s">
        <v>40</v>
      </c>
      <c r="BD27" s="9" t="s">
        <v>40</v>
      </c>
    </row>
    <row r="28" spans="2:56">
      <c r="B28" s="54" t="s">
        <v>58</v>
      </c>
      <c r="C28" s="40" t="s">
        <v>36</v>
      </c>
      <c r="D28" s="41" t="s">
        <v>52</v>
      </c>
      <c r="E28" s="16"/>
      <c r="F28" s="16">
        <v>10620</v>
      </c>
      <c r="G28" s="21">
        <v>1054</v>
      </c>
      <c r="H28" s="42"/>
      <c r="I28" s="16">
        <v>8089</v>
      </c>
      <c r="J28" s="16">
        <v>1023</v>
      </c>
      <c r="K28" s="91">
        <v>0</v>
      </c>
      <c r="L28" s="92">
        <v>0</v>
      </c>
      <c r="M28" s="93">
        <v>0</v>
      </c>
      <c r="N28" s="91" t="s">
        <v>38</v>
      </c>
      <c r="O28" s="93" t="s">
        <v>61</v>
      </c>
      <c r="P28" s="42">
        <f t="shared" si="0"/>
        <v>0</v>
      </c>
      <c r="Q28" s="42" t="str">
        <f>IF(AND(ISNUMBER(E28),ISNUMBER(H28),ISBLANK(F28)),E28-H28,"NA")</f>
        <v>NA</v>
      </c>
      <c r="R28" s="21">
        <f>IF(AND(ISNUMBER(F28),ISNUMBER(I28),ISBLANK(E28)),F28-I28,"NA")</f>
        <v>2531</v>
      </c>
      <c r="S28" s="16">
        <f>IF(AND(ISNUMBER(G28),ISNUMBER(J28),ISBLANK(E28)),G28-J28,"NA")</f>
        <v>31</v>
      </c>
      <c r="T28" s="45">
        <f>IF(AND(ISNUMBER(R28),ISNUMBER(S28),ISBLANK(E28)),R28+S28,"NA")</f>
        <v>2562</v>
      </c>
      <c r="U28" s="21">
        <f t="shared" si="1"/>
        <v>0</v>
      </c>
      <c r="V28" s="9">
        <f>MIN(IF(SUM(W28,AD28:AG28,AI28,AJ28:AM28,AP28:AS28,AC28,AO28,AU28,AV28:BC28)=0,0,1)+IF(O28="Smoothing ramp",1,0)+IF(SUM(W28,X28:AA28)=0,0,1),1)</f>
        <v>1</v>
      </c>
      <c r="W28" s="42">
        <v>120</v>
      </c>
      <c r="X28" s="16" t="s">
        <v>40</v>
      </c>
      <c r="Y28" s="21" t="s">
        <v>59</v>
      </c>
      <c r="Z28" s="16">
        <v>163</v>
      </c>
      <c r="AA28" s="16" t="s">
        <v>40</v>
      </c>
      <c r="AB28" s="21" t="s">
        <v>59</v>
      </c>
      <c r="AC28" s="16" t="s">
        <v>40</v>
      </c>
      <c r="AD28" s="16" t="s">
        <v>40</v>
      </c>
      <c r="AE28" s="21" t="s">
        <v>40</v>
      </c>
      <c r="AF28" s="16" t="s">
        <v>40</v>
      </c>
      <c r="AG28" s="16" t="s">
        <v>40</v>
      </c>
      <c r="AH28" s="21" t="s">
        <v>40</v>
      </c>
      <c r="AI28" s="42" t="s">
        <v>40</v>
      </c>
      <c r="AJ28" s="16" t="s">
        <v>40</v>
      </c>
      <c r="AK28" s="21" t="s">
        <v>40</v>
      </c>
      <c r="AL28" s="16" t="s">
        <v>40</v>
      </c>
      <c r="AM28" s="16" t="s">
        <v>40</v>
      </c>
      <c r="AN28" s="21" t="s">
        <v>40</v>
      </c>
      <c r="AO28" s="21" t="s">
        <v>40</v>
      </c>
      <c r="AP28" s="21" t="s">
        <v>40</v>
      </c>
      <c r="AQ28" s="9" t="s">
        <v>40</v>
      </c>
      <c r="AR28" s="21" t="s">
        <v>40</v>
      </c>
      <c r="AS28" s="9" t="s">
        <v>40</v>
      </c>
      <c r="AT28" s="9" t="s">
        <v>40</v>
      </c>
      <c r="AU28" s="21" t="s">
        <v>40</v>
      </c>
      <c r="AV28" s="21" t="s">
        <v>40</v>
      </c>
      <c r="AW28" s="9" t="s">
        <v>40</v>
      </c>
      <c r="AX28" s="21" t="s">
        <v>40</v>
      </c>
      <c r="AY28" s="21" t="s">
        <v>40</v>
      </c>
      <c r="AZ28" s="21" t="s">
        <v>40</v>
      </c>
      <c r="BA28" s="21" t="s">
        <v>40</v>
      </c>
      <c r="BB28" s="21" t="s">
        <v>40</v>
      </c>
      <c r="BC28" s="9" t="s">
        <v>40</v>
      </c>
      <c r="BD28" s="9" t="s">
        <v>40</v>
      </c>
    </row>
    <row r="29" spans="2:56">
      <c r="B29" s="54" t="s">
        <v>58</v>
      </c>
      <c r="C29" s="40" t="s">
        <v>36</v>
      </c>
      <c r="D29" s="41" t="s">
        <v>53</v>
      </c>
      <c r="E29" s="16"/>
      <c r="F29" s="16">
        <v>7660</v>
      </c>
      <c r="G29" s="21">
        <v>841</v>
      </c>
      <c r="H29" s="42"/>
      <c r="I29" s="16">
        <v>7659</v>
      </c>
      <c r="J29" s="16">
        <v>840</v>
      </c>
      <c r="K29" s="91">
        <v>-1064</v>
      </c>
      <c r="L29" s="92">
        <v>-1064</v>
      </c>
      <c r="M29" s="93">
        <v>-1064</v>
      </c>
      <c r="N29" s="91" t="s">
        <v>50</v>
      </c>
      <c r="O29" s="93" t="s">
        <v>44</v>
      </c>
      <c r="P29" s="42">
        <f t="shared" si="0"/>
        <v>0</v>
      </c>
      <c r="Q29" s="42" t="str">
        <f>IF(AND(ISNUMBER(E29),ISNUMBER(H29),ISBLANK(F29)),E29-H29,"NA")</f>
        <v>NA</v>
      </c>
      <c r="R29" s="21">
        <f>IF(AND(ISNUMBER(F29),ISNUMBER(I29),ISBLANK(E29)),F29-I29,"NA")</f>
        <v>1</v>
      </c>
      <c r="S29" s="16">
        <f>IF(AND(ISNUMBER(G29),ISNUMBER(J29),ISBLANK(E29)),G29-J29,"NA")</f>
        <v>1</v>
      </c>
      <c r="T29" s="45">
        <f>IF(AND(ISNUMBER(R29),ISNUMBER(S29),ISBLANK(E29)),R29+S29,"NA")</f>
        <v>2</v>
      </c>
      <c r="U29" s="21">
        <f t="shared" si="1"/>
        <v>0</v>
      </c>
      <c r="V29" s="9">
        <f>MIN(IF(SUM(W29,AD29:AG29,AI29,AJ29:AM29,AP29:AS29,AC29,AO29,AU29,AV29:BC29)=0,0,1)+IF(O29="Smoothing ramp",1,0)+IF(SUM(W29,X29:AA29)=0,0,1),1)</f>
        <v>1</v>
      </c>
      <c r="W29" s="42">
        <v>120</v>
      </c>
      <c r="X29" s="16" t="s">
        <v>40</v>
      </c>
      <c r="Y29" s="21" t="s">
        <v>40</v>
      </c>
      <c r="Z29" s="16">
        <v>318</v>
      </c>
      <c r="AA29" s="16" t="s">
        <v>40</v>
      </c>
      <c r="AB29" s="21" t="s">
        <v>40</v>
      </c>
      <c r="AC29" s="16" t="s">
        <v>40</v>
      </c>
      <c r="AD29" s="16" t="s">
        <v>40</v>
      </c>
      <c r="AE29" s="21" t="s">
        <v>40</v>
      </c>
      <c r="AF29" s="16" t="s">
        <v>40</v>
      </c>
      <c r="AG29" s="16" t="s">
        <v>40</v>
      </c>
      <c r="AH29" s="21" t="s">
        <v>40</v>
      </c>
      <c r="AI29" s="42" t="s">
        <v>40</v>
      </c>
      <c r="AJ29" s="16" t="s">
        <v>40</v>
      </c>
      <c r="AK29" s="21" t="s">
        <v>40</v>
      </c>
      <c r="AL29" s="16" t="s">
        <v>40</v>
      </c>
      <c r="AM29" s="16" t="s">
        <v>40</v>
      </c>
      <c r="AN29" s="21" t="s">
        <v>40</v>
      </c>
      <c r="AO29" s="21" t="s">
        <v>40</v>
      </c>
      <c r="AP29" s="21" t="s">
        <v>40</v>
      </c>
      <c r="AQ29" s="9" t="s">
        <v>40</v>
      </c>
      <c r="AR29" s="21" t="s">
        <v>40</v>
      </c>
      <c r="AS29" s="9" t="s">
        <v>40</v>
      </c>
      <c r="AT29" s="9" t="s">
        <v>40</v>
      </c>
      <c r="AU29" s="21" t="s">
        <v>40</v>
      </c>
      <c r="AV29" s="21" t="s">
        <v>40</v>
      </c>
      <c r="AW29" s="9" t="s">
        <v>40</v>
      </c>
      <c r="AX29" s="21" t="s">
        <v>40</v>
      </c>
      <c r="AY29" s="21" t="s">
        <v>40</v>
      </c>
      <c r="AZ29" s="21" t="s">
        <v>40</v>
      </c>
      <c r="BA29" s="21" t="s">
        <v>40</v>
      </c>
      <c r="BB29" s="21" t="s">
        <v>40</v>
      </c>
      <c r="BC29" s="9" t="s">
        <v>40</v>
      </c>
      <c r="BD29" s="9" t="s">
        <v>40</v>
      </c>
    </row>
    <row r="30" spans="2:56">
      <c r="B30" s="54" t="s">
        <v>58</v>
      </c>
      <c r="C30" s="40" t="s">
        <v>36</v>
      </c>
      <c r="D30" s="41" t="s">
        <v>56</v>
      </c>
      <c r="E30" s="16"/>
      <c r="F30" s="16">
        <v>7660</v>
      </c>
      <c r="G30" s="21">
        <v>841</v>
      </c>
      <c r="H30" s="42"/>
      <c r="I30" s="16">
        <v>7659</v>
      </c>
      <c r="J30" s="16">
        <v>840</v>
      </c>
      <c r="K30" s="91">
        <v>-1064</v>
      </c>
      <c r="L30" s="92">
        <v>-1064</v>
      </c>
      <c r="M30" s="93">
        <v>-1064</v>
      </c>
      <c r="N30" s="91" t="s">
        <v>50</v>
      </c>
      <c r="O30" s="93" t="s">
        <v>44</v>
      </c>
      <c r="P30" s="42">
        <f t="shared" si="0"/>
        <v>0</v>
      </c>
      <c r="Q30" s="42" t="str">
        <f>IF(AND(ISNUMBER(E30),ISNUMBER(H30),ISBLANK(F30)),E30-H30,"NA")</f>
        <v>NA</v>
      </c>
      <c r="R30" s="21">
        <f>IF(AND(ISNUMBER(F30),ISNUMBER(I30),ISBLANK(E30)),F30-I30,"NA")</f>
        <v>1</v>
      </c>
      <c r="S30" s="16">
        <f>IF(AND(ISNUMBER(G30),ISNUMBER(J30),ISBLANK(E30)),G30-J30,"NA")</f>
        <v>1</v>
      </c>
      <c r="T30" s="45">
        <f>IF(AND(ISNUMBER(R30),ISNUMBER(S30),ISBLANK(E30)),R30+S30,"NA")</f>
        <v>2</v>
      </c>
      <c r="U30" s="21">
        <f t="shared" si="1"/>
        <v>0</v>
      </c>
      <c r="V30" s="9">
        <f>MIN(IF(SUM(W30,AD30:AG30,AI30,AJ30:AM30,AP30:AS30,AC30,AO30,AU30,AV30:BC30)=0,0,1)+IF(O30="Smoothing ramp",1,0)+IF(SUM(W30,X30:AA30)=0,0,1),1)</f>
        <v>1</v>
      </c>
      <c r="W30" s="42">
        <v>120</v>
      </c>
      <c r="X30" s="16" t="s">
        <v>40</v>
      </c>
      <c r="Y30" s="21" t="s">
        <v>40</v>
      </c>
      <c r="Z30" s="16">
        <v>318</v>
      </c>
      <c r="AA30" s="16" t="s">
        <v>40</v>
      </c>
      <c r="AB30" s="21" t="s">
        <v>40</v>
      </c>
      <c r="AC30" s="16" t="s">
        <v>40</v>
      </c>
      <c r="AD30" s="16" t="s">
        <v>40</v>
      </c>
      <c r="AE30" s="21" t="s">
        <v>40</v>
      </c>
      <c r="AF30" s="16" t="s">
        <v>40</v>
      </c>
      <c r="AG30" s="16" t="s">
        <v>40</v>
      </c>
      <c r="AH30" s="21" t="s">
        <v>40</v>
      </c>
      <c r="AI30" s="42" t="s">
        <v>40</v>
      </c>
      <c r="AJ30" s="16" t="s">
        <v>40</v>
      </c>
      <c r="AK30" s="21" t="s">
        <v>40</v>
      </c>
      <c r="AL30" s="16" t="s">
        <v>40</v>
      </c>
      <c r="AM30" s="16" t="s">
        <v>40</v>
      </c>
      <c r="AN30" s="21" t="s">
        <v>40</v>
      </c>
      <c r="AO30" s="21" t="s">
        <v>40</v>
      </c>
      <c r="AP30" s="21" t="s">
        <v>40</v>
      </c>
      <c r="AQ30" s="9" t="s">
        <v>40</v>
      </c>
      <c r="AR30" s="21" t="s">
        <v>40</v>
      </c>
      <c r="AS30" s="9" t="s">
        <v>40</v>
      </c>
      <c r="AT30" s="9" t="s">
        <v>40</v>
      </c>
      <c r="AU30" s="21" t="s">
        <v>40</v>
      </c>
      <c r="AV30" s="21" t="s">
        <v>40</v>
      </c>
      <c r="AW30" s="9" t="s">
        <v>40</v>
      </c>
      <c r="AX30" s="21" t="s">
        <v>40</v>
      </c>
      <c r="AY30" s="21" t="s">
        <v>40</v>
      </c>
      <c r="AZ30" s="21" t="s">
        <v>40</v>
      </c>
      <c r="BA30" s="21" t="s">
        <v>40</v>
      </c>
      <c r="BB30" s="21" t="s">
        <v>40</v>
      </c>
      <c r="BC30" s="9" t="s">
        <v>40</v>
      </c>
      <c r="BD30" s="9" t="s">
        <v>40</v>
      </c>
    </row>
    <row r="31" spans="2:56" ht="15" thickBot="1">
      <c r="B31" s="55" t="s">
        <v>58</v>
      </c>
      <c r="C31" s="47" t="s">
        <v>36</v>
      </c>
      <c r="D31" s="48" t="s">
        <v>57</v>
      </c>
      <c r="E31" s="49"/>
      <c r="F31" s="49">
        <v>6997</v>
      </c>
      <c r="G31" s="22">
        <v>861</v>
      </c>
      <c r="H31" s="50"/>
      <c r="I31" s="49">
        <v>6883</v>
      </c>
      <c r="J31" s="49">
        <v>860</v>
      </c>
      <c r="K31" s="127">
        <v>-285</v>
      </c>
      <c r="L31" s="128">
        <v>-285</v>
      </c>
      <c r="M31" s="129">
        <v>-285</v>
      </c>
      <c r="N31" s="127" t="s">
        <v>50</v>
      </c>
      <c r="O31" s="129" t="s">
        <v>44</v>
      </c>
      <c r="P31" s="50">
        <f t="shared" si="0"/>
        <v>0</v>
      </c>
      <c r="Q31" s="50" t="str">
        <f>IF(AND(ISNUMBER(E31),ISNUMBER(H31),ISBLANK(F31)),E31-H31,"NA")</f>
        <v>NA</v>
      </c>
      <c r="R31" s="22">
        <f>IF(AND(ISNUMBER(F31),ISNUMBER(I31),ISBLANK(E31)),F31-I31,"NA")</f>
        <v>114</v>
      </c>
      <c r="S31" s="16">
        <f>IF(AND(ISNUMBER(G31),ISNUMBER(J31),ISBLANK(E31)),G31-J31,"NA")</f>
        <v>1</v>
      </c>
      <c r="T31" s="45">
        <f>IF(AND(ISNUMBER(R31),ISNUMBER(S31),ISBLANK(E31)),R31+S31,"NA")</f>
        <v>115</v>
      </c>
      <c r="U31" s="22">
        <f t="shared" si="1"/>
        <v>0</v>
      </c>
      <c r="V31" s="9">
        <f>MIN(IF(SUM(W31,AD31:AG31,AI31,AJ31:AM31,AP31:AS31,AC31,AO31,AU31,AV31:BC31)=0,0,1)+IF(O31="Smoothing ramp",1,0)+IF(SUM(W31,X31:AA31)=0,0,1),1)</f>
        <v>1</v>
      </c>
      <c r="W31" s="50">
        <v>160</v>
      </c>
      <c r="X31" s="49" t="s">
        <v>40</v>
      </c>
      <c r="Y31" s="21" t="s">
        <v>40</v>
      </c>
      <c r="Z31" s="49">
        <v>297</v>
      </c>
      <c r="AA31" s="49" t="s">
        <v>40</v>
      </c>
      <c r="AB31" s="21" t="s">
        <v>40</v>
      </c>
      <c r="AC31" s="49" t="s">
        <v>40</v>
      </c>
      <c r="AD31" s="49" t="s">
        <v>40</v>
      </c>
      <c r="AE31" s="22" t="s">
        <v>40</v>
      </c>
      <c r="AF31" s="49" t="s">
        <v>40</v>
      </c>
      <c r="AG31" s="49" t="s">
        <v>40</v>
      </c>
      <c r="AH31" s="22" t="s">
        <v>40</v>
      </c>
      <c r="AI31" s="50" t="s">
        <v>40</v>
      </c>
      <c r="AJ31" s="49" t="s">
        <v>40</v>
      </c>
      <c r="AK31" s="22" t="s">
        <v>40</v>
      </c>
      <c r="AL31" s="49" t="s">
        <v>40</v>
      </c>
      <c r="AM31" s="49" t="s">
        <v>40</v>
      </c>
      <c r="AN31" s="22" t="s">
        <v>40</v>
      </c>
      <c r="AO31" s="22" t="s">
        <v>40</v>
      </c>
      <c r="AP31" s="22" t="s">
        <v>40</v>
      </c>
      <c r="AQ31" s="7" t="s">
        <v>40</v>
      </c>
      <c r="AR31" s="22" t="s">
        <v>40</v>
      </c>
      <c r="AS31" s="7" t="s">
        <v>40</v>
      </c>
      <c r="AT31" s="7" t="s">
        <v>40</v>
      </c>
      <c r="AU31" s="22" t="s">
        <v>40</v>
      </c>
      <c r="AV31" s="22" t="s">
        <v>40</v>
      </c>
      <c r="AW31" s="7" t="s">
        <v>40</v>
      </c>
      <c r="AX31" s="22" t="s">
        <v>40</v>
      </c>
      <c r="AY31" s="22" t="s">
        <v>40</v>
      </c>
      <c r="AZ31" s="22" t="s">
        <v>40</v>
      </c>
      <c r="BA31" s="22" t="s">
        <v>40</v>
      </c>
      <c r="BB31" s="22" t="s">
        <v>40</v>
      </c>
      <c r="BC31" s="7" t="s">
        <v>40</v>
      </c>
      <c r="BD31" s="7" t="s">
        <v>40</v>
      </c>
    </row>
    <row r="32" spans="2:56">
      <c r="B32" s="51" t="s">
        <v>62</v>
      </c>
      <c r="C32" s="52" t="s">
        <v>36</v>
      </c>
      <c r="D32" s="53" t="s">
        <v>37</v>
      </c>
      <c r="E32" s="43"/>
      <c r="F32" s="43">
        <v>5519</v>
      </c>
      <c r="G32" s="20">
        <v>2297</v>
      </c>
      <c r="H32" s="44"/>
      <c r="I32" s="43">
        <v>3390</v>
      </c>
      <c r="J32" s="43">
        <v>2297</v>
      </c>
      <c r="K32" s="130">
        <v>0</v>
      </c>
      <c r="L32" s="131">
        <v>0</v>
      </c>
      <c r="M32" s="132">
        <v>0</v>
      </c>
      <c r="N32" s="130" t="s">
        <v>38</v>
      </c>
      <c r="O32" s="132" t="s">
        <v>39</v>
      </c>
      <c r="P32" s="44">
        <f t="shared" si="0"/>
        <v>0</v>
      </c>
      <c r="Q32" s="44" t="str">
        <f>IF(AND(ISNUMBER(E32),ISNUMBER(H32),ISBLANK(F32)),E32-H32,"NA")</f>
        <v>NA</v>
      </c>
      <c r="R32" s="20">
        <f>IF(AND(ISNUMBER(F32),ISNUMBER(I32),ISBLANK(E32)),F32-I32,"NA")</f>
        <v>2129</v>
      </c>
      <c r="S32" s="16">
        <f>IF(AND(ISNUMBER(G32),ISNUMBER(J32),ISBLANK(E32)),G32-J32,"NA")</f>
        <v>0</v>
      </c>
      <c r="T32" s="45">
        <f>IF(AND(ISNUMBER(R32),ISNUMBER(S32),ISBLANK(E32)),R32+S32,"NA")</f>
        <v>2129</v>
      </c>
      <c r="U32" s="20">
        <f t="shared" si="1"/>
        <v>0</v>
      </c>
      <c r="V32" s="9">
        <f>MIN(IF(SUM(W32,AD32:AG32,AI32,AJ32:AM32,AP32:AS32,AC32,AO32,AU32,AV32:BC32)=0,0,1)+IF(O32="Smoothing ramp",1,0)+IF(SUM(W32,X32:AA32)=0,0,1),1)</f>
        <v>1</v>
      </c>
      <c r="W32" s="44">
        <v>110</v>
      </c>
      <c r="X32" s="43" t="s">
        <v>40</v>
      </c>
      <c r="Y32" s="20" t="s">
        <v>41</v>
      </c>
      <c r="Z32" s="43">
        <v>190</v>
      </c>
      <c r="AA32" s="43" t="s">
        <v>40</v>
      </c>
      <c r="AB32" s="20" t="s">
        <v>41</v>
      </c>
      <c r="AC32" s="43" t="s">
        <v>40</v>
      </c>
      <c r="AD32" s="43" t="s">
        <v>40</v>
      </c>
      <c r="AE32" s="20" t="s">
        <v>40</v>
      </c>
      <c r="AF32" s="43" t="s">
        <v>40</v>
      </c>
      <c r="AG32" s="43" t="s">
        <v>40</v>
      </c>
      <c r="AH32" s="20" t="s">
        <v>40</v>
      </c>
      <c r="AI32" s="44" t="s">
        <v>40</v>
      </c>
      <c r="AJ32" s="43" t="s">
        <v>40</v>
      </c>
      <c r="AK32" s="20" t="s">
        <v>40</v>
      </c>
      <c r="AL32" s="43" t="s">
        <v>40</v>
      </c>
      <c r="AM32" s="43" t="s">
        <v>40</v>
      </c>
      <c r="AN32" s="20" t="s">
        <v>40</v>
      </c>
      <c r="AO32" s="20" t="s">
        <v>40</v>
      </c>
      <c r="AP32" s="20" t="s">
        <v>40</v>
      </c>
      <c r="AQ32" s="6" t="s">
        <v>40</v>
      </c>
      <c r="AR32" s="20" t="s">
        <v>40</v>
      </c>
      <c r="AS32" s="6" t="s">
        <v>40</v>
      </c>
      <c r="AT32" s="6" t="s">
        <v>40</v>
      </c>
      <c r="AU32" s="20">
        <v>-10000</v>
      </c>
      <c r="AV32" s="20" t="s">
        <v>42</v>
      </c>
      <c r="AW32" s="6">
        <v>-10000</v>
      </c>
      <c r="AX32" s="20" t="s">
        <v>42</v>
      </c>
      <c r="AY32" s="20">
        <v>-10000</v>
      </c>
      <c r="AZ32" s="20" t="s">
        <v>42</v>
      </c>
      <c r="BA32" s="20">
        <v>-10000</v>
      </c>
      <c r="BB32" s="20" t="s">
        <v>42</v>
      </c>
      <c r="BC32" s="6" t="s">
        <v>40</v>
      </c>
      <c r="BD32" s="6" t="s">
        <v>40</v>
      </c>
    </row>
    <row r="33" spans="2:56">
      <c r="B33" s="54" t="s">
        <v>62</v>
      </c>
      <c r="C33" s="40" t="s">
        <v>36</v>
      </c>
      <c r="D33" s="41" t="s">
        <v>43</v>
      </c>
      <c r="E33" s="16"/>
      <c r="F33" s="16">
        <v>5519</v>
      </c>
      <c r="G33" s="21">
        <v>2297</v>
      </c>
      <c r="H33" s="42"/>
      <c r="I33" s="16">
        <v>3598</v>
      </c>
      <c r="J33" s="16">
        <v>2297</v>
      </c>
      <c r="K33" s="91">
        <v>0</v>
      </c>
      <c r="L33" s="92">
        <v>0</v>
      </c>
      <c r="M33" s="93">
        <v>0</v>
      </c>
      <c r="N33" s="91" t="s">
        <v>38</v>
      </c>
      <c r="O33" s="93" t="s">
        <v>39</v>
      </c>
      <c r="P33" s="42">
        <f t="shared" si="0"/>
        <v>0</v>
      </c>
      <c r="Q33" s="42" t="str">
        <f>IF(AND(ISNUMBER(E33),ISNUMBER(H33),ISBLANK(F33)),E33-H33,"NA")</f>
        <v>NA</v>
      </c>
      <c r="R33" s="21">
        <f>IF(AND(ISNUMBER(F33),ISNUMBER(I33),ISBLANK(E33)),F33-I33,"NA")</f>
        <v>1921</v>
      </c>
      <c r="S33" s="16">
        <f>IF(AND(ISNUMBER(G33),ISNUMBER(J33),ISBLANK(E33)),G33-J33,"NA")</f>
        <v>0</v>
      </c>
      <c r="T33" s="45">
        <f>IF(AND(ISNUMBER(R33),ISNUMBER(S33),ISBLANK(E33)),R33+S33,"NA")</f>
        <v>1921</v>
      </c>
      <c r="U33" s="21">
        <f t="shared" si="1"/>
        <v>0</v>
      </c>
      <c r="V33" s="9">
        <f>MIN(IF(SUM(W33,AD33:AG33,AI33,AJ33:AM33,AP33:AS33,AC33,AO33,AU33,AV33:BC33)=0,0,1)+IF(O33="Smoothing ramp",1,0)+IF(SUM(W33,X33:AA33)=0,0,1),1)</f>
        <v>1</v>
      </c>
      <c r="W33" s="42">
        <v>110</v>
      </c>
      <c r="X33" s="16" t="s">
        <v>40</v>
      </c>
      <c r="Y33" s="21" t="s">
        <v>41</v>
      </c>
      <c r="Z33" s="16">
        <v>95</v>
      </c>
      <c r="AA33" s="16" t="s">
        <v>40</v>
      </c>
      <c r="AB33" s="21" t="s">
        <v>41</v>
      </c>
      <c r="AC33" s="16" t="s">
        <v>40</v>
      </c>
      <c r="AD33" s="16" t="s">
        <v>40</v>
      </c>
      <c r="AE33" s="21" t="s">
        <v>40</v>
      </c>
      <c r="AF33" s="16" t="s">
        <v>40</v>
      </c>
      <c r="AG33" s="16" t="s">
        <v>40</v>
      </c>
      <c r="AH33" s="21" t="s">
        <v>40</v>
      </c>
      <c r="AI33" s="42" t="s">
        <v>40</v>
      </c>
      <c r="AJ33" s="16" t="s">
        <v>40</v>
      </c>
      <c r="AK33" s="21" t="s">
        <v>40</v>
      </c>
      <c r="AL33" s="16" t="s">
        <v>40</v>
      </c>
      <c r="AM33" s="16" t="s">
        <v>40</v>
      </c>
      <c r="AN33" s="21" t="s">
        <v>40</v>
      </c>
      <c r="AO33" s="21" t="s">
        <v>40</v>
      </c>
      <c r="AP33" s="21" t="s">
        <v>40</v>
      </c>
      <c r="AQ33" s="9" t="s">
        <v>40</v>
      </c>
      <c r="AR33" s="21" t="s">
        <v>40</v>
      </c>
      <c r="AS33" s="9" t="s">
        <v>40</v>
      </c>
      <c r="AT33" s="9" t="s">
        <v>40</v>
      </c>
      <c r="AU33" s="21">
        <v>-10000</v>
      </c>
      <c r="AV33" s="21" t="s">
        <v>42</v>
      </c>
      <c r="AW33" s="9">
        <v>-10000</v>
      </c>
      <c r="AX33" s="21" t="s">
        <v>42</v>
      </c>
      <c r="AY33" s="21">
        <v>-10000</v>
      </c>
      <c r="AZ33" s="21" t="s">
        <v>42</v>
      </c>
      <c r="BA33" s="21">
        <v>-10000</v>
      </c>
      <c r="BB33" s="21" t="s">
        <v>42</v>
      </c>
      <c r="BC33" s="9" t="s">
        <v>40</v>
      </c>
      <c r="BD33" s="9" t="s">
        <v>40</v>
      </c>
    </row>
    <row r="34" spans="2:56">
      <c r="B34" s="54" t="s">
        <v>62</v>
      </c>
      <c r="C34" s="40" t="s">
        <v>36</v>
      </c>
      <c r="D34" s="41" t="s">
        <v>45</v>
      </c>
      <c r="E34" s="16"/>
      <c r="F34" s="16">
        <v>5519</v>
      </c>
      <c r="G34" s="21">
        <v>2297</v>
      </c>
      <c r="H34" s="42"/>
      <c r="I34" s="16">
        <v>3862</v>
      </c>
      <c r="J34" s="16">
        <v>2294</v>
      </c>
      <c r="K34" s="91">
        <v>0</v>
      </c>
      <c r="L34" s="92">
        <v>0</v>
      </c>
      <c r="M34" s="93">
        <v>0</v>
      </c>
      <c r="N34" s="91" t="s">
        <v>38</v>
      </c>
      <c r="O34" s="93" t="s">
        <v>39</v>
      </c>
      <c r="P34" s="42">
        <f t="shared" si="0"/>
        <v>0</v>
      </c>
      <c r="Q34" s="42" t="str">
        <f>IF(AND(ISNUMBER(E34),ISNUMBER(H34),ISBLANK(F34)),E34-H34,"NA")</f>
        <v>NA</v>
      </c>
      <c r="R34" s="21">
        <f>IF(AND(ISNUMBER(F34),ISNUMBER(I34),ISBLANK(E34)),F34-I34,"NA")</f>
        <v>1657</v>
      </c>
      <c r="S34" s="16">
        <f>IF(AND(ISNUMBER(G34),ISNUMBER(J34),ISBLANK(E34)),G34-J34,"NA")</f>
        <v>3</v>
      </c>
      <c r="T34" s="45">
        <f>IF(AND(ISNUMBER(R34),ISNUMBER(S34),ISBLANK(E34)),R34+S34,"NA")</f>
        <v>1660</v>
      </c>
      <c r="U34" s="21">
        <f t="shared" si="1"/>
        <v>0</v>
      </c>
      <c r="V34" s="9">
        <f>MIN(IF(SUM(W34,AD34:AG34,AI34,AJ34:AM34,AP34:AS34,AC34,AO34,AU34,AV34:BC34)=0,0,1)+IF(O34="Smoothing ramp",1,0)+IF(SUM(W34,X34:AA34)=0,0,1),1)</f>
        <v>1</v>
      </c>
      <c r="W34" s="42">
        <v>120</v>
      </c>
      <c r="X34" s="16" t="s">
        <v>40</v>
      </c>
      <c r="Y34" s="21" t="s">
        <v>41</v>
      </c>
      <c r="Z34" s="16">
        <v>0</v>
      </c>
      <c r="AA34" s="16" t="s">
        <v>40</v>
      </c>
      <c r="AB34" s="21" t="s">
        <v>41</v>
      </c>
      <c r="AC34" s="16" t="s">
        <v>40</v>
      </c>
      <c r="AD34" s="16" t="s">
        <v>40</v>
      </c>
      <c r="AE34" s="21" t="s">
        <v>40</v>
      </c>
      <c r="AF34" s="16" t="s">
        <v>40</v>
      </c>
      <c r="AG34" s="16" t="s">
        <v>40</v>
      </c>
      <c r="AH34" s="21" t="s">
        <v>40</v>
      </c>
      <c r="AI34" s="42" t="s">
        <v>40</v>
      </c>
      <c r="AJ34" s="16" t="s">
        <v>40</v>
      </c>
      <c r="AK34" s="21" t="s">
        <v>40</v>
      </c>
      <c r="AL34" s="16" t="s">
        <v>40</v>
      </c>
      <c r="AM34" s="16" t="s">
        <v>40</v>
      </c>
      <c r="AN34" s="21" t="s">
        <v>40</v>
      </c>
      <c r="AO34" s="21" t="s">
        <v>40</v>
      </c>
      <c r="AP34" s="21" t="s">
        <v>40</v>
      </c>
      <c r="AQ34" s="9" t="s">
        <v>40</v>
      </c>
      <c r="AR34" s="21" t="s">
        <v>40</v>
      </c>
      <c r="AS34" s="9" t="s">
        <v>40</v>
      </c>
      <c r="AT34" s="9" t="s">
        <v>40</v>
      </c>
      <c r="AU34" s="21">
        <v>-10000</v>
      </c>
      <c r="AV34" s="21" t="s">
        <v>42</v>
      </c>
      <c r="AW34" s="9">
        <v>-10000</v>
      </c>
      <c r="AX34" s="21" t="s">
        <v>42</v>
      </c>
      <c r="AY34" s="21">
        <v>-10000</v>
      </c>
      <c r="AZ34" s="21" t="s">
        <v>42</v>
      </c>
      <c r="BA34" s="21">
        <v>-10000</v>
      </c>
      <c r="BB34" s="21" t="s">
        <v>42</v>
      </c>
      <c r="BC34" s="9" t="s">
        <v>40</v>
      </c>
      <c r="BD34" s="9" t="s">
        <v>40</v>
      </c>
    </row>
    <row r="35" spans="2:56">
      <c r="B35" s="54" t="s">
        <v>62</v>
      </c>
      <c r="C35" s="40" t="s">
        <v>36</v>
      </c>
      <c r="D35" s="41" t="s">
        <v>46</v>
      </c>
      <c r="E35" s="16"/>
      <c r="F35" s="16">
        <v>9002</v>
      </c>
      <c r="G35" s="21">
        <v>978</v>
      </c>
      <c r="H35" s="42"/>
      <c r="I35" s="16">
        <v>5134</v>
      </c>
      <c r="J35" s="16">
        <v>957</v>
      </c>
      <c r="K35" s="91">
        <v>-3000</v>
      </c>
      <c r="L35" s="92">
        <v>-3000</v>
      </c>
      <c r="M35" s="93">
        <v>-3000</v>
      </c>
      <c r="N35" s="91" t="s">
        <v>50</v>
      </c>
      <c r="O35" s="93" t="s">
        <v>39</v>
      </c>
      <c r="P35" s="42">
        <f t="shared" si="0"/>
        <v>0</v>
      </c>
      <c r="Q35" s="42" t="str">
        <f>IF(AND(ISNUMBER(E35),ISNUMBER(H35),ISBLANK(F35)),E35-H35,"NA")</f>
        <v>NA</v>
      </c>
      <c r="R35" s="21">
        <f>IF(AND(ISNUMBER(F35),ISNUMBER(I35),ISBLANK(E35)),F35-I35,"NA")</f>
        <v>3868</v>
      </c>
      <c r="S35" s="16">
        <f>IF(AND(ISNUMBER(G35),ISNUMBER(J35),ISBLANK(E35)),G35-J35,"NA")</f>
        <v>21</v>
      </c>
      <c r="T35" s="45">
        <f>IF(AND(ISNUMBER(R35),ISNUMBER(S35),ISBLANK(E35)),R35+S35,"NA")</f>
        <v>3889</v>
      </c>
      <c r="U35" s="21">
        <f t="shared" si="1"/>
        <v>0</v>
      </c>
      <c r="V35" s="9">
        <f>MIN(IF(SUM(W35,AD35:AG35,AI35,AJ35:AM35,AP35:AS35,AC35,AO35,AU35,AV35:BC35)=0,0,1)+IF(O35="Smoothing ramp",1,0)+IF(SUM(W35,X35:AA35)=0,0,1),1)</f>
        <v>1</v>
      </c>
      <c r="W35" s="42">
        <v>120</v>
      </c>
      <c r="X35" s="16" t="s">
        <v>40</v>
      </c>
      <c r="Y35" s="21" t="s">
        <v>41</v>
      </c>
      <c r="Z35" s="16">
        <v>-120</v>
      </c>
      <c r="AA35" s="16" t="s">
        <v>40</v>
      </c>
      <c r="AB35" s="21" t="s">
        <v>41</v>
      </c>
      <c r="AC35" s="16" t="s">
        <v>40</v>
      </c>
      <c r="AD35" s="16" t="s">
        <v>40</v>
      </c>
      <c r="AE35" s="21" t="s">
        <v>40</v>
      </c>
      <c r="AF35" s="16" t="s">
        <v>40</v>
      </c>
      <c r="AG35" s="16" t="s">
        <v>40</v>
      </c>
      <c r="AH35" s="21" t="s">
        <v>40</v>
      </c>
      <c r="AI35" s="42" t="s">
        <v>40</v>
      </c>
      <c r="AJ35" s="16" t="s">
        <v>40</v>
      </c>
      <c r="AK35" s="21" t="s">
        <v>40</v>
      </c>
      <c r="AL35" s="16" t="s">
        <v>40</v>
      </c>
      <c r="AM35" s="16" t="s">
        <v>40</v>
      </c>
      <c r="AN35" s="21" t="s">
        <v>40</v>
      </c>
      <c r="AO35" s="21" t="s">
        <v>40</v>
      </c>
      <c r="AP35" s="21" t="s">
        <v>40</v>
      </c>
      <c r="AQ35" s="9" t="s">
        <v>40</v>
      </c>
      <c r="AR35" s="21" t="s">
        <v>40</v>
      </c>
      <c r="AS35" s="9" t="s">
        <v>40</v>
      </c>
      <c r="AT35" s="9" t="s">
        <v>40</v>
      </c>
      <c r="AU35" s="21">
        <v>-10000</v>
      </c>
      <c r="AV35" s="21" t="s">
        <v>42</v>
      </c>
      <c r="AW35" s="9">
        <v>-10000</v>
      </c>
      <c r="AX35" s="21" t="s">
        <v>42</v>
      </c>
      <c r="AY35" s="21">
        <v>-10000</v>
      </c>
      <c r="AZ35" s="21" t="s">
        <v>42</v>
      </c>
      <c r="BA35" s="21">
        <v>-10000</v>
      </c>
      <c r="BB35" s="21" t="s">
        <v>42</v>
      </c>
      <c r="BC35" s="9">
        <v>-10000</v>
      </c>
      <c r="BD35" s="9" t="s">
        <v>42</v>
      </c>
    </row>
    <row r="36" spans="2:56">
      <c r="B36" s="54" t="s">
        <v>62</v>
      </c>
      <c r="C36" s="40" t="s">
        <v>36</v>
      </c>
      <c r="D36" s="41" t="s">
        <v>47</v>
      </c>
      <c r="E36" s="16"/>
      <c r="F36" s="16">
        <v>9002</v>
      </c>
      <c r="G36" s="21">
        <v>963</v>
      </c>
      <c r="H36" s="42"/>
      <c r="I36" s="16">
        <v>7372</v>
      </c>
      <c r="J36" s="16">
        <v>945</v>
      </c>
      <c r="K36" s="91">
        <v>-3000</v>
      </c>
      <c r="L36" s="92">
        <v>-3000</v>
      </c>
      <c r="M36" s="93">
        <v>-3000</v>
      </c>
      <c r="N36" s="91" t="s">
        <v>50</v>
      </c>
      <c r="O36" s="93" t="s">
        <v>39</v>
      </c>
      <c r="P36" s="42">
        <f t="shared" si="0"/>
        <v>0</v>
      </c>
      <c r="Q36" s="42" t="str">
        <f>IF(AND(ISNUMBER(E36),ISNUMBER(H36),ISBLANK(F36)),E36-H36,"NA")</f>
        <v>NA</v>
      </c>
      <c r="R36" s="21">
        <f>IF(AND(ISNUMBER(F36),ISNUMBER(I36),ISBLANK(E36)),F36-I36,"NA")</f>
        <v>1630</v>
      </c>
      <c r="S36" s="16">
        <f>IF(AND(ISNUMBER(G36),ISNUMBER(J36),ISBLANK(E36)),G36-J36,"NA")</f>
        <v>18</v>
      </c>
      <c r="T36" s="45">
        <f>IF(AND(ISNUMBER(R36),ISNUMBER(S36),ISBLANK(E36)),R36+S36,"NA")</f>
        <v>1648</v>
      </c>
      <c r="U36" s="21">
        <f t="shared" si="1"/>
        <v>0</v>
      </c>
      <c r="V36" s="9">
        <f>MIN(IF(SUM(W36,AD36:AG36,AI36,AJ36:AM36,AP36:AS36,AC36,AO36,AU36,AV36:BC36)=0,0,1)+IF(O36="Smoothing ramp",1,0)+IF(SUM(W36,X36:AA36)=0,0,1),1)</f>
        <v>1</v>
      </c>
      <c r="W36" s="42">
        <v>120</v>
      </c>
      <c r="X36" s="16" t="s">
        <v>40</v>
      </c>
      <c r="Y36" s="21" t="s">
        <v>41</v>
      </c>
      <c r="Z36" s="16">
        <v>157</v>
      </c>
      <c r="AA36" s="16" t="s">
        <v>40</v>
      </c>
      <c r="AB36" s="21" t="s">
        <v>41</v>
      </c>
      <c r="AC36" s="16" t="s">
        <v>40</v>
      </c>
      <c r="AD36" s="16" t="s">
        <v>40</v>
      </c>
      <c r="AE36" s="21" t="s">
        <v>40</v>
      </c>
      <c r="AF36" s="16" t="s">
        <v>40</v>
      </c>
      <c r="AG36" s="16" t="s">
        <v>40</v>
      </c>
      <c r="AH36" s="21" t="s">
        <v>40</v>
      </c>
      <c r="AI36" s="42" t="s">
        <v>40</v>
      </c>
      <c r="AJ36" s="16" t="s">
        <v>40</v>
      </c>
      <c r="AK36" s="21" t="s">
        <v>40</v>
      </c>
      <c r="AL36" s="16" t="s">
        <v>40</v>
      </c>
      <c r="AM36" s="16" t="s">
        <v>40</v>
      </c>
      <c r="AN36" s="21" t="s">
        <v>40</v>
      </c>
      <c r="AO36" s="21" t="s">
        <v>40</v>
      </c>
      <c r="AP36" s="21" t="s">
        <v>40</v>
      </c>
      <c r="AQ36" s="9" t="s">
        <v>40</v>
      </c>
      <c r="AR36" s="21" t="s">
        <v>40</v>
      </c>
      <c r="AS36" s="9" t="s">
        <v>40</v>
      </c>
      <c r="AT36" s="9" t="s">
        <v>40</v>
      </c>
      <c r="AU36" s="21">
        <v>-10000</v>
      </c>
      <c r="AV36" s="21" t="s">
        <v>42</v>
      </c>
      <c r="AW36" s="9" t="s">
        <v>40</v>
      </c>
      <c r="AX36" s="21" t="s">
        <v>40</v>
      </c>
      <c r="AY36" s="21" t="s">
        <v>40</v>
      </c>
      <c r="AZ36" s="21" t="s">
        <v>40</v>
      </c>
      <c r="BA36" s="21" t="s">
        <v>40</v>
      </c>
      <c r="BB36" s="21" t="s">
        <v>40</v>
      </c>
      <c r="BC36" s="9" t="s">
        <v>40</v>
      </c>
      <c r="BD36" s="9" t="s">
        <v>40</v>
      </c>
    </row>
    <row r="37" spans="2:56">
      <c r="B37" s="54" t="s">
        <v>62</v>
      </c>
      <c r="C37" s="40" t="s">
        <v>36</v>
      </c>
      <c r="D37" s="41" t="s">
        <v>48</v>
      </c>
      <c r="E37" s="16"/>
      <c r="F37" s="16">
        <v>9002</v>
      </c>
      <c r="G37" s="21">
        <v>978</v>
      </c>
      <c r="H37" s="42"/>
      <c r="I37" s="16">
        <v>8061</v>
      </c>
      <c r="J37" s="16">
        <v>957</v>
      </c>
      <c r="K37" s="91">
        <v>-3000</v>
      </c>
      <c r="L37" s="92">
        <v>-3000</v>
      </c>
      <c r="M37" s="93">
        <v>-3000</v>
      </c>
      <c r="N37" s="91" t="s">
        <v>50</v>
      </c>
      <c r="O37" s="93" t="s">
        <v>39</v>
      </c>
      <c r="P37" s="42">
        <f t="shared" si="0"/>
        <v>0</v>
      </c>
      <c r="Q37" s="42" t="str">
        <f>IF(AND(ISNUMBER(E37),ISNUMBER(H37),ISBLANK(F37)),E37-H37,"NA")</f>
        <v>NA</v>
      </c>
      <c r="R37" s="21">
        <f>IF(AND(ISNUMBER(F37),ISNUMBER(I37),ISBLANK(E37)),F37-I37,"NA")</f>
        <v>941</v>
      </c>
      <c r="S37" s="16">
        <f>IF(AND(ISNUMBER(G37),ISNUMBER(J37),ISBLANK(E37)),G37-J37,"NA")</f>
        <v>21</v>
      </c>
      <c r="T37" s="45">
        <f>IF(AND(ISNUMBER(R37),ISNUMBER(S37),ISBLANK(E37)),R37+S37,"NA")</f>
        <v>962</v>
      </c>
      <c r="U37" s="21">
        <f t="shared" si="1"/>
        <v>0</v>
      </c>
      <c r="V37" s="9">
        <f>MIN(IF(SUM(W37,AD37:AG37,AI37,AJ37:AM37,AP37:AS37,AC37,AO37,AU37,AV37:BC37)=0,0,1)+IF(O37="Smoothing ramp",1,0)+IF(SUM(W37,X37:AA37)=0,0,1),1)</f>
        <v>1</v>
      </c>
      <c r="W37" s="42">
        <v>120</v>
      </c>
      <c r="X37" s="16" t="s">
        <v>40</v>
      </c>
      <c r="Y37" s="21" t="s">
        <v>41</v>
      </c>
      <c r="Z37" s="16">
        <v>178</v>
      </c>
      <c r="AA37" s="16" t="s">
        <v>40</v>
      </c>
      <c r="AB37" s="21" t="s">
        <v>41</v>
      </c>
      <c r="AC37" s="16" t="s">
        <v>40</v>
      </c>
      <c r="AD37" s="16" t="s">
        <v>40</v>
      </c>
      <c r="AE37" s="21" t="s">
        <v>40</v>
      </c>
      <c r="AF37" s="16" t="s">
        <v>40</v>
      </c>
      <c r="AG37" s="16" t="s">
        <v>40</v>
      </c>
      <c r="AH37" s="21" t="s">
        <v>40</v>
      </c>
      <c r="AI37" s="42" t="s">
        <v>40</v>
      </c>
      <c r="AJ37" s="16" t="s">
        <v>40</v>
      </c>
      <c r="AK37" s="21" t="s">
        <v>40</v>
      </c>
      <c r="AL37" s="16" t="s">
        <v>40</v>
      </c>
      <c r="AM37" s="16" t="s">
        <v>40</v>
      </c>
      <c r="AN37" s="21" t="s">
        <v>40</v>
      </c>
      <c r="AO37" s="21" t="s">
        <v>40</v>
      </c>
      <c r="AP37" s="21" t="s">
        <v>40</v>
      </c>
      <c r="AQ37" s="9" t="s">
        <v>40</v>
      </c>
      <c r="AR37" s="21" t="s">
        <v>40</v>
      </c>
      <c r="AS37" s="9" t="s">
        <v>40</v>
      </c>
      <c r="AT37" s="9" t="s">
        <v>40</v>
      </c>
      <c r="AU37" s="21">
        <v>-10000</v>
      </c>
      <c r="AV37" s="21" t="s">
        <v>42</v>
      </c>
      <c r="AW37" s="9" t="s">
        <v>40</v>
      </c>
      <c r="AX37" s="21" t="s">
        <v>40</v>
      </c>
      <c r="AY37" s="21" t="s">
        <v>40</v>
      </c>
      <c r="AZ37" s="21" t="s">
        <v>40</v>
      </c>
      <c r="BA37" s="21" t="s">
        <v>40</v>
      </c>
      <c r="BB37" s="21" t="s">
        <v>40</v>
      </c>
      <c r="BC37" s="9" t="s">
        <v>40</v>
      </c>
      <c r="BD37" s="9" t="s">
        <v>40</v>
      </c>
    </row>
    <row r="38" spans="2:56">
      <c r="B38" s="54" t="s">
        <v>62</v>
      </c>
      <c r="C38" s="40" t="s">
        <v>36</v>
      </c>
      <c r="D38" s="41" t="s">
        <v>49</v>
      </c>
      <c r="E38" s="16"/>
      <c r="F38" s="16">
        <v>8370</v>
      </c>
      <c r="G38" s="21">
        <v>752</v>
      </c>
      <c r="H38" s="42"/>
      <c r="I38" s="16">
        <v>8369</v>
      </c>
      <c r="J38" s="16">
        <v>747</v>
      </c>
      <c r="K38" s="91">
        <v>0</v>
      </c>
      <c r="L38" s="92">
        <v>0</v>
      </c>
      <c r="M38" s="93">
        <v>0</v>
      </c>
      <c r="N38" s="91" t="s">
        <v>38</v>
      </c>
      <c r="O38" s="93" t="s">
        <v>39</v>
      </c>
      <c r="P38" s="42">
        <f t="shared" si="0"/>
        <v>0</v>
      </c>
      <c r="Q38" s="42" t="str">
        <f>IF(AND(ISNUMBER(E38),ISNUMBER(H38),ISBLANK(F38)),E38-H38,"NA")</f>
        <v>NA</v>
      </c>
      <c r="R38" s="21">
        <f>IF(AND(ISNUMBER(F38),ISNUMBER(I38),ISBLANK(E38)),F38-I38,"NA")</f>
        <v>1</v>
      </c>
      <c r="S38" s="16">
        <f>IF(AND(ISNUMBER(G38),ISNUMBER(J38),ISBLANK(E38)),G38-J38,"NA")</f>
        <v>5</v>
      </c>
      <c r="T38" s="45">
        <f>IF(AND(ISNUMBER(R38),ISNUMBER(S38),ISBLANK(E38)),R38+S38,"NA")</f>
        <v>6</v>
      </c>
      <c r="U38" s="21">
        <f t="shared" si="1"/>
        <v>0</v>
      </c>
      <c r="V38" s="9">
        <f>MIN(IF(SUM(W38,AD38:AG38,AI38,AJ38:AM38,AP38:AS38,AC38,AO38,AU38,AV38:BC38)=0,0,1)+IF(O38="Smoothing ramp",1,0)+IF(SUM(W38,X38:AA38)=0,0,1),1)</f>
        <v>1</v>
      </c>
      <c r="W38" s="42">
        <v>104</v>
      </c>
      <c r="X38" s="16" t="s">
        <v>40</v>
      </c>
      <c r="Y38" s="21" t="s">
        <v>41</v>
      </c>
      <c r="Z38" s="16">
        <v>385</v>
      </c>
      <c r="AA38" s="16" t="s">
        <v>40</v>
      </c>
      <c r="AB38" s="21" t="s">
        <v>41</v>
      </c>
      <c r="AC38" s="16" t="s">
        <v>40</v>
      </c>
      <c r="AD38" s="16" t="s">
        <v>40</v>
      </c>
      <c r="AE38" s="21" t="s">
        <v>40</v>
      </c>
      <c r="AF38" s="16" t="s">
        <v>40</v>
      </c>
      <c r="AG38" s="16" t="s">
        <v>40</v>
      </c>
      <c r="AH38" s="21" t="s">
        <v>40</v>
      </c>
      <c r="AI38" s="42" t="s">
        <v>40</v>
      </c>
      <c r="AJ38" s="16" t="s">
        <v>40</v>
      </c>
      <c r="AK38" s="21" t="s">
        <v>40</v>
      </c>
      <c r="AL38" s="16" t="s">
        <v>40</v>
      </c>
      <c r="AM38" s="16" t="s">
        <v>40</v>
      </c>
      <c r="AN38" s="21" t="s">
        <v>40</v>
      </c>
      <c r="AO38" s="21" t="s">
        <v>40</v>
      </c>
      <c r="AP38" s="21" t="s">
        <v>40</v>
      </c>
      <c r="AQ38" s="9" t="s">
        <v>40</v>
      </c>
      <c r="AR38" s="21" t="s">
        <v>40</v>
      </c>
      <c r="AS38" s="9" t="s">
        <v>40</v>
      </c>
      <c r="AT38" s="9" t="s">
        <v>40</v>
      </c>
      <c r="AU38" s="21">
        <v>-10000</v>
      </c>
      <c r="AV38" s="21" t="s">
        <v>42</v>
      </c>
      <c r="AW38" s="9" t="s">
        <v>40</v>
      </c>
      <c r="AX38" s="21" t="s">
        <v>40</v>
      </c>
      <c r="AY38" s="21" t="s">
        <v>40</v>
      </c>
      <c r="AZ38" s="21" t="s">
        <v>40</v>
      </c>
      <c r="BA38" s="21" t="s">
        <v>40</v>
      </c>
      <c r="BB38" s="21" t="s">
        <v>40</v>
      </c>
      <c r="BC38" s="9" t="s">
        <v>40</v>
      </c>
      <c r="BD38" s="9" t="s">
        <v>40</v>
      </c>
    </row>
    <row r="39" spans="2:56">
      <c r="B39" s="54" t="s">
        <v>62</v>
      </c>
      <c r="C39" s="40" t="s">
        <v>36</v>
      </c>
      <c r="D39" s="41" t="s">
        <v>51</v>
      </c>
      <c r="E39" s="16"/>
      <c r="F39" s="16">
        <v>8370</v>
      </c>
      <c r="G39" s="21">
        <v>752</v>
      </c>
      <c r="H39" s="42"/>
      <c r="I39" s="16">
        <v>8369</v>
      </c>
      <c r="J39" s="16">
        <v>747</v>
      </c>
      <c r="K39" s="91">
        <v>0</v>
      </c>
      <c r="L39" s="92">
        <v>0</v>
      </c>
      <c r="M39" s="93">
        <v>0</v>
      </c>
      <c r="N39" s="91" t="s">
        <v>38</v>
      </c>
      <c r="O39" s="93" t="s">
        <v>39</v>
      </c>
      <c r="P39" s="42">
        <f t="shared" si="0"/>
        <v>0</v>
      </c>
      <c r="Q39" s="42" t="str">
        <f>IF(AND(ISNUMBER(E39),ISNUMBER(H39),ISBLANK(F39)),E39-H39,"NA")</f>
        <v>NA</v>
      </c>
      <c r="R39" s="21">
        <f>IF(AND(ISNUMBER(F39),ISNUMBER(I39),ISBLANK(E39)),F39-I39,"NA")</f>
        <v>1</v>
      </c>
      <c r="S39" s="16">
        <f>IF(AND(ISNUMBER(G39),ISNUMBER(J39),ISBLANK(E39)),G39-J39,"NA")</f>
        <v>5</v>
      </c>
      <c r="T39" s="45">
        <f>IF(AND(ISNUMBER(R39),ISNUMBER(S39),ISBLANK(E39)),R39+S39,"NA")</f>
        <v>6</v>
      </c>
      <c r="U39" s="21">
        <f t="shared" si="1"/>
        <v>0</v>
      </c>
      <c r="V39" s="9">
        <f>MIN(IF(SUM(W39,AD39:AG39,AI39,AJ39:AM39,AP39:AS39,AC39,AO39,AU39,AV39:BC39)=0,0,1)+IF(O39="Smoothing ramp",1,0)+IF(SUM(W39,X39:AA39)=0,0,1),1)</f>
        <v>1</v>
      </c>
      <c r="W39" s="42">
        <v>104</v>
      </c>
      <c r="X39" s="16" t="s">
        <v>40</v>
      </c>
      <c r="Y39" s="21" t="s">
        <v>41</v>
      </c>
      <c r="Z39" s="16">
        <v>385</v>
      </c>
      <c r="AA39" s="16" t="s">
        <v>40</v>
      </c>
      <c r="AB39" s="21" t="s">
        <v>41</v>
      </c>
      <c r="AC39" s="16" t="s">
        <v>40</v>
      </c>
      <c r="AD39" s="16" t="s">
        <v>40</v>
      </c>
      <c r="AE39" s="21" t="s">
        <v>40</v>
      </c>
      <c r="AF39" s="16" t="s">
        <v>40</v>
      </c>
      <c r="AG39" s="16" t="s">
        <v>40</v>
      </c>
      <c r="AH39" s="21" t="s">
        <v>40</v>
      </c>
      <c r="AI39" s="42" t="s">
        <v>40</v>
      </c>
      <c r="AJ39" s="16" t="s">
        <v>40</v>
      </c>
      <c r="AK39" s="21" t="s">
        <v>40</v>
      </c>
      <c r="AL39" s="16" t="s">
        <v>40</v>
      </c>
      <c r="AM39" s="16" t="s">
        <v>40</v>
      </c>
      <c r="AN39" s="21" t="s">
        <v>40</v>
      </c>
      <c r="AO39" s="21" t="s">
        <v>40</v>
      </c>
      <c r="AP39" s="21" t="s">
        <v>40</v>
      </c>
      <c r="AQ39" s="9" t="s">
        <v>40</v>
      </c>
      <c r="AR39" s="21" t="s">
        <v>40</v>
      </c>
      <c r="AS39" s="9" t="s">
        <v>40</v>
      </c>
      <c r="AT39" s="9" t="s">
        <v>40</v>
      </c>
      <c r="AU39" s="21">
        <v>-10000</v>
      </c>
      <c r="AV39" s="21" t="s">
        <v>42</v>
      </c>
      <c r="AW39" s="9" t="s">
        <v>40</v>
      </c>
      <c r="AX39" s="21" t="s">
        <v>40</v>
      </c>
      <c r="AY39" s="21" t="s">
        <v>40</v>
      </c>
      <c r="AZ39" s="21" t="s">
        <v>40</v>
      </c>
      <c r="BA39" s="21" t="s">
        <v>40</v>
      </c>
      <c r="BB39" s="21" t="s">
        <v>40</v>
      </c>
      <c r="BC39" s="9" t="s">
        <v>40</v>
      </c>
      <c r="BD39" s="9" t="s">
        <v>40</v>
      </c>
    </row>
    <row r="40" spans="2:56">
      <c r="B40" s="54" t="s">
        <v>62</v>
      </c>
      <c r="C40" s="40" t="s">
        <v>36</v>
      </c>
      <c r="D40" s="41" t="s">
        <v>52</v>
      </c>
      <c r="E40" s="16"/>
      <c r="F40" s="16">
        <v>8370</v>
      </c>
      <c r="G40" s="21">
        <v>752</v>
      </c>
      <c r="H40" s="42"/>
      <c r="I40" s="16">
        <v>8369</v>
      </c>
      <c r="J40" s="16">
        <v>747</v>
      </c>
      <c r="K40" s="91">
        <v>0</v>
      </c>
      <c r="L40" s="92">
        <v>0</v>
      </c>
      <c r="M40" s="93">
        <v>0</v>
      </c>
      <c r="N40" s="91" t="s">
        <v>38</v>
      </c>
      <c r="O40" s="93" t="s">
        <v>39</v>
      </c>
      <c r="P40" s="42">
        <f t="shared" si="0"/>
        <v>0</v>
      </c>
      <c r="Q40" s="42" t="str">
        <f>IF(AND(ISNUMBER(E40),ISNUMBER(H40),ISBLANK(F40)),E40-H40,"NA")</f>
        <v>NA</v>
      </c>
      <c r="R40" s="21">
        <f>IF(AND(ISNUMBER(F40),ISNUMBER(I40),ISBLANK(E40)),F40-I40,"NA")</f>
        <v>1</v>
      </c>
      <c r="S40" s="16">
        <f>IF(AND(ISNUMBER(G40),ISNUMBER(J40),ISBLANK(E40)),G40-J40,"NA")</f>
        <v>5</v>
      </c>
      <c r="T40" s="45">
        <f>IF(AND(ISNUMBER(R40),ISNUMBER(S40),ISBLANK(E40)),R40+S40,"NA")</f>
        <v>6</v>
      </c>
      <c r="U40" s="21">
        <f t="shared" si="1"/>
        <v>0</v>
      </c>
      <c r="V40" s="9">
        <f>MIN(IF(SUM(W40,AD40:AG40,AI40,AJ40:AM40,AP40:AS40,AC40,AO40,AU40,AV40:BC40)=0,0,1)+IF(O40="Smoothing ramp",1,0)+IF(SUM(W40,X40:AA40)=0,0,1),1)</f>
        <v>1</v>
      </c>
      <c r="W40" s="42">
        <v>104</v>
      </c>
      <c r="X40" s="16" t="s">
        <v>40</v>
      </c>
      <c r="Y40" s="21" t="s">
        <v>41</v>
      </c>
      <c r="Z40" s="16">
        <v>385</v>
      </c>
      <c r="AA40" s="16" t="s">
        <v>40</v>
      </c>
      <c r="AB40" s="21" t="s">
        <v>41</v>
      </c>
      <c r="AC40" s="16" t="s">
        <v>40</v>
      </c>
      <c r="AD40" s="16" t="s">
        <v>40</v>
      </c>
      <c r="AE40" s="21" t="s">
        <v>40</v>
      </c>
      <c r="AF40" s="16" t="s">
        <v>40</v>
      </c>
      <c r="AG40" s="16" t="s">
        <v>40</v>
      </c>
      <c r="AH40" s="21" t="s">
        <v>40</v>
      </c>
      <c r="AI40" s="42" t="s">
        <v>40</v>
      </c>
      <c r="AJ40" s="16" t="s">
        <v>40</v>
      </c>
      <c r="AK40" s="21" t="s">
        <v>40</v>
      </c>
      <c r="AL40" s="16" t="s">
        <v>40</v>
      </c>
      <c r="AM40" s="16" t="s">
        <v>40</v>
      </c>
      <c r="AN40" s="21" t="s">
        <v>40</v>
      </c>
      <c r="AO40" s="21" t="s">
        <v>40</v>
      </c>
      <c r="AP40" s="21" t="s">
        <v>40</v>
      </c>
      <c r="AQ40" s="9" t="s">
        <v>40</v>
      </c>
      <c r="AR40" s="21" t="s">
        <v>40</v>
      </c>
      <c r="AS40" s="9" t="s">
        <v>40</v>
      </c>
      <c r="AT40" s="9" t="s">
        <v>40</v>
      </c>
      <c r="AU40" s="21">
        <v>-10000</v>
      </c>
      <c r="AV40" s="21" t="s">
        <v>42</v>
      </c>
      <c r="AW40" s="9" t="s">
        <v>40</v>
      </c>
      <c r="AX40" s="21" t="s">
        <v>40</v>
      </c>
      <c r="AY40" s="21" t="s">
        <v>40</v>
      </c>
      <c r="AZ40" s="21" t="s">
        <v>40</v>
      </c>
      <c r="BA40" s="21" t="s">
        <v>40</v>
      </c>
      <c r="BB40" s="21" t="s">
        <v>40</v>
      </c>
      <c r="BC40" s="9" t="s">
        <v>40</v>
      </c>
      <c r="BD40" s="9" t="s">
        <v>40</v>
      </c>
    </row>
    <row r="41" spans="2:56">
      <c r="B41" s="54" t="s">
        <v>62</v>
      </c>
      <c r="C41" s="40" t="s">
        <v>36</v>
      </c>
      <c r="D41" s="41" t="s">
        <v>53</v>
      </c>
      <c r="E41" s="16"/>
      <c r="F41" s="16">
        <v>8571</v>
      </c>
      <c r="G41" s="21">
        <v>674</v>
      </c>
      <c r="H41" s="42"/>
      <c r="I41" s="16">
        <v>8381</v>
      </c>
      <c r="J41" s="16">
        <v>674</v>
      </c>
      <c r="K41" s="91">
        <v>0</v>
      </c>
      <c r="L41" s="92">
        <v>0</v>
      </c>
      <c r="M41" s="93">
        <v>0</v>
      </c>
      <c r="N41" s="91" t="s">
        <v>38</v>
      </c>
      <c r="O41" s="93" t="s">
        <v>39</v>
      </c>
      <c r="P41" s="42">
        <f t="shared" si="0"/>
        <v>0</v>
      </c>
      <c r="Q41" s="42" t="str">
        <f>IF(AND(ISNUMBER(E41),ISNUMBER(H41),ISBLANK(F41)),E41-H41,"NA")</f>
        <v>NA</v>
      </c>
      <c r="R41" s="21">
        <f>IF(AND(ISNUMBER(F41),ISNUMBER(I41),ISBLANK(E41)),F41-I41,"NA")</f>
        <v>190</v>
      </c>
      <c r="S41" s="16">
        <f>IF(AND(ISNUMBER(G41),ISNUMBER(J41),ISBLANK(E41)),G41-J41,"NA")</f>
        <v>0</v>
      </c>
      <c r="T41" s="45">
        <f>IF(AND(ISNUMBER(R41),ISNUMBER(S41),ISBLANK(E41)),R41+S41,"NA")</f>
        <v>190</v>
      </c>
      <c r="U41" s="21">
        <f t="shared" si="1"/>
        <v>0</v>
      </c>
      <c r="V41" s="9">
        <f>MIN(IF(SUM(W41,AD41:AG41,AI41,AJ41:AM41,AP41:AS41,AC41,AO41,AU41,AV41:BC41)=0,0,1)+IF(O41="Smoothing ramp",1,0)+IF(SUM(W41,X41:AA41)=0,0,1),1)</f>
        <v>1</v>
      </c>
      <c r="W41" s="42">
        <v>120</v>
      </c>
      <c r="X41" s="16" t="s">
        <v>40</v>
      </c>
      <c r="Y41" s="21" t="s">
        <v>41</v>
      </c>
      <c r="Z41" s="16">
        <v>341</v>
      </c>
      <c r="AA41" s="16" t="s">
        <v>40</v>
      </c>
      <c r="AB41" s="21" t="s">
        <v>41</v>
      </c>
      <c r="AC41" s="16" t="s">
        <v>40</v>
      </c>
      <c r="AD41" s="16" t="s">
        <v>40</v>
      </c>
      <c r="AE41" s="21" t="s">
        <v>40</v>
      </c>
      <c r="AF41" s="16" t="s">
        <v>40</v>
      </c>
      <c r="AG41" s="16" t="s">
        <v>40</v>
      </c>
      <c r="AH41" s="21" t="s">
        <v>40</v>
      </c>
      <c r="AI41" s="42" t="s">
        <v>40</v>
      </c>
      <c r="AJ41" s="16" t="s">
        <v>40</v>
      </c>
      <c r="AK41" s="21" t="s">
        <v>40</v>
      </c>
      <c r="AL41" s="16" t="s">
        <v>40</v>
      </c>
      <c r="AM41" s="16" t="s">
        <v>40</v>
      </c>
      <c r="AN41" s="21" t="s">
        <v>40</v>
      </c>
      <c r="AO41" s="21" t="s">
        <v>40</v>
      </c>
      <c r="AP41" s="21" t="s">
        <v>40</v>
      </c>
      <c r="AQ41" s="9" t="s">
        <v>40</v>
      </c>
      <c r="AR41" s="21" t="s">
        <v>40</v>
      </c>
      <c r="AS41" s="9" t="s">
        <v>40</v>
      </c>
      <c r="AT41" s="9" t="s">
        <v>40</v>
      </c>
      <c r="AU41" s="21">
        <v>-10000</v>
      </c>
      <c r="AV41" s="21" t="s">
        <v>42</v>
      </c>
      <c r="AW41" s="9" t="s">
        <v>40</v>
      </c>
      <c r="AX41" s="21" t="s">
        <v>40</v>
      </c>
      <c r="AY41" s="21" t="s">
        <v>40</v>
      </c>
      <c r="AZ41" s="21" t="s">
        <v>40</v>
      </c>
      <c r="BA41" s="21" t="s">
        <v>40</v>
      </c>
      <c r="BB41" s="21" t="s">
        <v>40</v>
      </c>
      <c r="BC41" s="9" t="s">
        <v>40</v>
      </c>
      <c r="BD41" s="9" t="s">
        <v>40</v>
      </c>
    </row>
    <row r="42" spans="2:56">
      <c r="B42" s="54" t="s">
        <v>62</v>
      </c>
      <c r="C42" s="40" t="s">
        <v>36</v>
      </c>
      <c r="D42" s="41" t="s">
        <v>56</v>
      </c>
      <c r="E42" s="16"/>
      <c r="F42" s="16">
        <v>8571</v>
      </c>
      <c r="G42" s="21">
        <v>674</v>
      </c>
      <c r="H42" s="42"/>
      <c r="I42" s="16">
        <v>8356</v>
      </c>
      <c r="J42" s="16">
        <v>658</v>
      </c>
      <c r="K42" s="91">
        <v>0</v>
      </c>
      <c r="L42" s="92">
        <v>0</v>
      </c>
      <c r="M42" s="93">
        <v>0</v>
      </c>
      <c r="N42" s="91" t="s">
        <v>38</v>
      </c>
      <c r="O42" s="93" t="s">
        <v>63</v>
      </c>
      <c r="P42" s="42">
        <f t="shared" si="0"/>
        <v>0</v>
      </c>
      <c r="Q42" s="42" t="str">
        <f>IF(AND(ISNUMBER(E42),ISNUMBER(H42),ISBLANK(F42)),E42-H42,"NA")</f>
        <v>NA</v>
      </c>
      <c r="R42" s="21">
        <f>IF(AND(ISNUMBER(F42),ISNUMBER(I42),ISBLANK(E42)),F42-I42,"NA")</f>
        <v>215</v>
      </c>
      <c r="S42" s="16">
        <f>IF(AND(ISNUMBER(G42),ISNUMBER(J42),ISBLANK(E42)),G42-J42,"NA")</f>
        <v>16</v>
      </c>
      <c r="T42" s="45">
        <f>IF(AND(ISNUMBER(R42),ISNUMBER(S42),ISBLANK(E42)),R42+S42,"NA")</f>
        <v>231</v>
      </c>
      <c r="U42" s="21">
        <f t="shared" si="1"/>
        <v>0</v>
      </c>
      <c r="V42" s="9">
        <f>MIN(IF(SUM(W42,AD42:AG42,AI42,AJ42:AM42,AP42:AS42,AC42,AO42,AU42,AV42:BC42)=0,0,1)+IF(O42="Smoothing ramp",1,0)+IF(SUM(W42,X42:AA42)=0,0,1),1)</f>
        <v>1</v>
      </c>
      <c r="W42" s="42">
        <v>-108</v>
      </c>
      <c r="X42" s="16" t="s">
        <v>40</v>
      </c>
      <c r="Y42" s="21" t="s">
        <v>41</v>
      </c>
      <c r="Z42" s="16">
        <v>341</v>
      </c>
      <c r="AA42" s="16" t="s">
        <v>40</v>
      </c>
      <c r="AB42" s="21" t="s">
        <v>41</v>
      </c>
      <c r="AC42" s="16" t="s">
        <v>40</v>
      </c>
      <c r="AD42" s="16">
        <v>8395</v>
      </c>
      <c r="AE42" s="21" t="s">
        <v>64</v>
      </c>
      <c r="AF42" s="16" t="s">
        <v>40</v>
      </c>
      <c r="AG42" s="16">
        <v>8023</v>
      </c>
      <c r="AH42" s="21" t="s">
        <v>64</v>
      </c>
      <c r="AI42" s="42" t="s">
        <v>40</v>
      </c>
      <c r="AJ42" s="16" t="s">
        <v>40</v>
      </c>
      <c r="AK42" s="21" t="s">
        <v>40</v>
      </c>
      <c r="AL42" s="16" t="s">
        <v>40</v>
      </c>
      <c r="AM42" s="16" t="s">
        <v>40</v>
      </c>
      <c r="AN42" s="21" t="s">
        <v>40</v>
      </c>
      <c r="AO42" s="21" t="s">
        <v>40</v>
      </c>
      <c r="AP42" s="21" t="s">
        <v>40</v>
      </c>
      <c r="AQ42" s="9" t="s">
        <v>40</v>
      </c>
      <c r="AR42" s="21" t="s">
        <v>40</v>
      </c>
      <c r="AS42" s="9" t="s">
        <v>40</v>
      </c>
      <c r="AT42" s="9" t="s">
        <v>40</v>
      </c>
      <c r="AU42" s="21">
        <v>-10000</v>
      </c>
      <c r="AV42" s="21" t="s">
        <v>42</v>
      </c>
      <c r="AW42" s="9" t="s">
        <v>40</v>
      </c>
      <c r="AX42" s="21" t="s">
        <v>40</v>
      </c>
      <c r="AY42" s="21" t="s">
        <v>40</v>
      </c>
      <c r="AZ42" s="21" t="s">
        <v>40</v>
      </c>
      <c r="BA42" s="21" t="s">
        <v>40</v>
      </c>
      <c r="BB42" s="21" t="s">
        <v>40</v>
      </c>
      <c r="BC42" s="9" t="s">
        <v>40</v>
      </c>
      <c r="BD42" s="9" t="s">
        <v>40</v>
      </c>
    </row>
    <row r="43" spans="2:56" ht="15" thickBot="1">
      <c r="B43" s="55" t="s">
        <v>62</v>
      </c>
      <c r="C43" s="47" t="s">
        <v>36</v>
      </c>
      <c r="D43" s="48" t="s">
        <v>57</v>
      </c>
      <c r="E43" s="49"/>
      <c r="F43" s="49">
        <v>7863</v>
      </c>
      <c r="G43" s="22">
        <v>694</v>
      </c>
      <c r="H43" s="50"/>
      <c r="I43" s="49">
        <v>7621</v>
      </c>
      <c r="J43" s="49">
        <v>693</v>
      </c>
      <c r="K43" s="127">
        <v>0</v>
      </c>
      <c r="L43" s="128">
        <v>0</v>
      </c>
      <c r="M43" s="129">
        <v>0</v>
      </c>
      <c r="N43" s="127" t="s">
        <v>38</v>
      </c>
      <c r="O43" s="129" t="s">
        <v>39</v>
      </c>
      <c r="P43" s="50">
        <f t="shared" si="0"/>
        <v>0</v>
      </c>
      <c r="Q43" s="50" t="str">
        <f>IF(AND(ISNUMBER(E43),ISNUMBER(H43),ISBLANK(F43)),E43-H43,"NA")</f>
        <v>NA</v>
      </c>
      <c r="R43" s="22">
        <f>IF(AND(ISNUMBER(F43),ISNUMBER(I43),ISBLANK(E43)),F43-I43,"NA")</f>
        <v>242</v>
      </c>
      <c r="S43" s="16">
        <f>IF(AND(ISNUMBER(G43),ISNUMBER(J43),ISBLANK(E43)),G43-J43,"NA")</f>
        <v>1</v>
      </c>
      <c r="T43" s="45">
        <f>IF(AND(ISNUMBER(R43),ISNUMBER(S43),ISBLANK(E43)),R43+S43,"NA")</f>
        <v>243</v>
      </c>
      <c r="U43" s="22">
        <f t="shared" si="1"/>
        <v>0</v>
      </c>
      <c r="V43" s="9">
        <f>MIN(IF(SUM(W43,AD43:AG43,AI43,AJ43:AM43,AP43:AS43,AC43,AO43,AU43,AV43:BC43)=0,0,1)+IF(O43="Smoothing ramp",1,0)+IF(SUM(W43,X43:AA43)=0,0,1),1)</f>
        <v>1</v>
      </c>
      <c r="W43" s="50">
        <v>-239</v>
      </c>
      <c r="X43" s="49" t="s">
        <v>40</v>
      </c>
      <c r="Y43" s="22" t="s">
        <v>41</v>
      </c>
      <c r="Z43" s="49">
        <v>322</v>
      </c>
      <c r="AA43" s="49" t="s">
        <v>40</v>
      </c>
      <c r="AB43" s="22" t="s">
        <v>41</v>
      </c>
      <c r="AC43" s="49" t="s">
        <v>40</v>
      </c>
      <c r="AD43" s="49" t="s">
        <v>40</v>
      </c>
      <c r="AE43" s="22" t="s">
        <v>40</v>
      </c>
      <c r="AF43" s="49" t="s">
        <v>40</v>
      </c>
      <c r="AG43" s="49" t="s">
        <v>40</v>
      </c>
      <c r="AH43" s="22" t="s">
        <v>40</v>
      </c>
      <c r="AI43" s="50" t="s">
        <v>40</v>
      </c>
      <c r="AJ43" s="49" t="s">
        <v>40</v>
      </c>
      <c r="AK43" s="22" t="s">
        <v>40</v>
      </c>
      <c r="AL43" s="49" t="s">
        <v>40</v>
      </c>
      <c r="AM43" s="49" t="s">
        <v>40</v>
      </c>
      <c r="AN43" s="22" t="s">
        <v>40</v>
      </c>
      <c r="AO43" s="22" t="s">
        <v>40</v>
      </c>
      <c r="AP43" s="22" t="s">
        <v>40</v>
      </c>
      <c r="AQ43" s="7" t="s">
        <v>40</v>
      </c>
      <c r="AR43" s="22" t="s">
        <v>40</v>
      </c>
      <c r="AS43" s="7" t="s">
        <v>40</v>
      </c>
      <c r="AT43" s="7" t="s">
        <v>40</v>
      </c>
      <c r="AU43" s="22">
        <v>-10000</v>
      </c>
      <c r="AV43" s="22" t="s">
        <v>42</v>
      </c>
      <c r="AW43" s="7" t="s">
        <v>40</v>
      </c>
      <c r="AX43" s="22" t="s">
        <v>40</v>
      </c>
      <c r="AY43" s="22" t="s">
        <v>40</v>
      </c>
      <c r="AZ43" s="22" t="s">
        <v>40</v>
      </c>
      <c r="BA43" s="22" t="s">
        <v>40</v>
      </c>
      <c r="BB43" s="22" t="s">
        <v>40</v>
      </c>
      <c r="BC43" s="7" t="s">
        <v>40</v>
      </c>
      <c r="BD43" s="7" t="s">
        <v>40</v>
      </c>
    </row>
    <row r="44" spans="2:56">
      <c r="B44" s="56" t="s">
        <v>65</v>
      </c>
      <c r="C44" s="52" t="s">
        <v>36</v>
      </c>
      <c r="D44" s="53" t="s">
        <v>37</v>
      </c>
      <c r="E44" s="43">
        <v>6110</v>
      </c>
      <c r="F44" s="43"/>
      <c r="G44" s="20"/>
      <c r="H44" s="44">
        <v>4683</v>
      </c>
      <c r="I44" s="43"/>
      <c r="J44" s="43"/>
      <c r="K44" s="130">
        <v>0</v>
      </c>
      <c r="L44" s="131">
        <v>0</v>
      </c>
      <c r="M44" s="132">
        <v>0</v>
      </c>
      <c r="N44" s="130" t="s">
        <v>38</v>
      </c>
      <c r="O44" s="132" t="s">
        <v>39</v>
      </c>
      <c r="P44" s="44">
        <f t="shared" si="0"/>
        <v>0</v>
      </c>
      <c r="Q44" s="44">
        <f>IF(AND(ISNUMBER(E44),ISNUMBER(H44),ISBLANK(F44)),E44-H44,"NA")</f>
        <v>1427</v>
      </c>
      <c r="R44" s="20" t="str">
        <f>IF(AND(ISNUMBER(F44),ISNUMBER(I44),ISBLANK(E44)),F44-I44,"NA")</f>
        <v>NA</v>
      </c>
      <c r="S44" s="16" t="str">
        <f>IF(AND(ISNUMBER(G44),ISNUMBER(J44),ISBLANK(E44)),G44-J44,"NA")</f>
        <v>NA</v>
      </c>
      <c r="T44" s="45" t="str">
        <f>IF(AND(ISNUMBER(R44),ISNUMBER(S44),ISBLANK(E44)),R44+S44,"NA")</f>
        <v>NA</v>
      </c>
      <c r="U44" s="20">
        <f t="shared" si="1"/>
        <v>0</v>
      </c>
      <c r="V44" s="9">
        <f>MIN(IF(SUM(W44,AD44:AG44,AI44,AJ44:AM44,AP44:AS44,AC44,AO44,AU44,AV44:BC44)=0,0,1)+IF(O44="Smoothing ramp",1,0)+IF(SUM(W44,X44:AA44)=0,0,1),1)</f>
        <v>1</v>
      </c>
      <c r="W44" s="44">
        <v>164</v>
      </c>
      <c r="X44" s="43" t="s">
        <v>40</v>
      </c>
      <c r="Y44" s="20" t="s">
        <v>41</v>
      </c>
      <c r="Z44" s="43">
        <v>306</v>
      </c>
      <c r="AA44" s="43" t="s">
        <v>40</v>
      </c>
      <c r="AB44" s="20" t="s">
        <v>41</v>
      </c>
      <c r="AC44" s="43" t="s">
        <v>40</v>
      </c>
      <c r="AD44" s="43" t="s">
        <v>40</v>
      </c>
      <c r="AE44" s="20" t="s">
        <v>40</v>
      </c>
      <c r="AF44" s="43" t="s">
        <v>40</v>
      </c>
      <c r="AG44" s="43" t="s">
        <v>40</v>
      </c>
      <c r="AH44" s="20" t="s">
        <v>40</v>
      </c>
      <c r="AI44" s="44" t="s">
        <v>40</v>
      </c>
      <c r="AJ44" s="43" t="s">
        <v>40</v>
      </c>
      <c r="AK44" s="20" t="s">
        <v>40</v>
      </c>
      <c r="AL44" s="43" t="s">
        <v>40</v>
      </c>
      <c r="AM44" s="43" t="s">
        <v>40</v>
      </c>
      <c r="AN44" s="20" t="s">
        <v>40</v>
      </c>
      <c r="AO44" s="20" t="s">
        <v>40</v>
      </c>
      <c r="AP44" s="20" t="s">
        <v>40</v>
      </c>
      <c r="AQ44" s="6" t="s">
        <v>40</v>
      </c>
      <c r="AR44" s="20" t="s">
        <v>40</v>
      </c>
      <c r="AS44" s="6" t="s">
        <v>40</v>
      </c>
      <c r="AT44" s="6" t="s">
        <v>40</v>
      </c>
      <c r="AU44" s="20">
        <v>-10000</v>
      </c>
      <c r="AV44" s="20" t="s">
        <v>42</v>
      </c>
      <c r="AW44" s="6">
        <v>-10000</v>
      </c>
      <c r="AX44" s="20" t="s">
        <v>42</v>
      </c>
      <c r="AY44" s="20">
        <v>-10000</v>
      </c>
      <c r="AZ44" s="20" t="s">
        <v>42</v>
      </c>
      <c r="BA44" s="20">
        <v>-10000</v>
      </c>
      <c r="BB44" s="20" t="s">
        <v>42</v>
      </c>
      <c r="BC44" s="6" t="s">
        <v>40</v>
      </c>
      <c r="BD44" s="6" t="s">
        <v>40</v>
      </c>
    </row>
    <row r="45" spans="2:56">
      <c r="B45" s="39" t="s">
        <v>65</v>
      </c>
      <c r="C45" s="40" t="s">
        <v>36</v>
      </c>
      <c r="D45" s="41" t="s">
        <v>43</v>
      </c>
      <c r="E45" s="16">
        <v>6110</v>
      </c>
      <c r="F45" s="16"/>
      <c r="G45" s="21"/>
      <c r="H45" s="42">
        <v>4531</v>
      </c>
      <c r="I45" s="16"/>
      <c r="J45" s="16"/>
      <c r="K45" s="91">
        <v>0</v>
      </c>
      <c r="L45" s="92">
        <v>0</v>
      </c>
      <c r="M45" s="93">
        <v>0</v>
      </c>
      <c r="N45" s="91" t="s">
        <v>38</v>
      </c>
      <c r="O45" s="93" t="s">
        <v>39</v>
      </c>
      <c r="P45" s="42">
        <f t="shared" si="0"/>
        <v>0</v>
      </c>
      <c r="Q45" s="42">
        <f>IF(AND(ISNUMBER(E45),ISNUMBER(H45),ISBLANK(F45)),E45-H45,"NA")</f>
        <v>1579</v>
      </c>
      <c r="R45" s="21" t="str">
        <f>IF(AND(ISNUMBER(F45),ISNUMBER(I45),ISBLANK(E45)),F45-I45,"NA")</f>
        <v>NA</v>
      </c>
      <c r="S45" s="16" t="str">
        <f>IF(AND(ISNUMBER(G45),ISNUMBER(J45),ISBLANK(E45)),G45-J45,"NA")</f>
        <v>NA</v>
      </c>
      <c r="T45" s="45" t="str">
        <f>IF(AND(ISNUMBER(R45),ISNUMBER(S45),ISBLANK(E45)),R45+S45,"NA")</f>
        <v>NA</v>
      </c>
      <c r="U45" s="21">
        <f t="shared" si="1"/>
        <v>0</v>
      </c>
      <c r="V45" s="9">
        <f>MIN(IF(SUM(W45,AD45:AG45,AI45,AJ45:AM45,AP45:AS45,AC45,AO45,AU45,AV45:BC45)=0,0,1)+IF(O45="Smoothing ramp",1,0)+IF(SUM(W45,X45:AA45)=0,0,1),1)</f>
        <v>1</v>
      </c>
      <c r="W45" s="42">
        <v>164</v>
      </c>
      <c r="X45" s="16" t="s">
        <v>40</v>
      </c>
      <c r="Y45" s="21" t="s">
        <v>41</v>
      </c>
      <c r="Z45" s="16">
        <v>0</v>
      </c>
      <c r="AA45" s="16" t="s">
        <v>40</v>
      </c>
      <c r="AB45" s="21" t="s">
        <v>41</v>
      </c>
      <c r="AC45" s="16" t="s">
        <v>40</v>
      </c>
      <c r="AD45" s="16" t="s">
        <v>40</v>
      </c>
      <c r="AE45" s="21" t="s">
        <v>40</v>
      </c>
      <c r="AF45" s="16" t="s">
        <v>40</v>
      </c>
      <c r="AG45" s="16" t="s">
        <v>40</v>
      </c>
      <c r="AH45" s="21" t="s">
        <v>40</v>
      </c>
      <c r="AI45" s="42" t="s">
        <v>40</v>
      </c>
      <c r="AJ45" s="16" t="s">
        <v>40</v>
      </c>
      <c r="AK45" s="21" t="s">
        <v>40</v>
      </c>
      <c r="AL45" s="16" t="s">
        <v>40</v>
      </c>
      <c r="AM45" s="16" t="s">
        <v>40</v>
      </c>
      <c r="AN45" s="21" t="s">
        <v>40</v>
      </c>
      <c r="AO45" s="21" t="s">
        <v>40</v>
      </c>
      <c r="AP45" s="21" t="s">
        <v>40</v>
      </c>
      <c r="AQ45" s="9" t="s">
        <v>40</v>
      </c>
      <c r="AR45" s="21" t="s">
        <v>40</v>
      </c>
      <c r="AS45" s="9" t="s">
        <v>40</v>
      </c>
      <c r="AT45" s="9" t="s">
        <v>40</v>
      </c>
      <c r="AU45" s="21">
        <v>-10000</v>
      </c>
      <c r="AV45" s="21" t="s">
        <v>42</v>
      </c>
      <c r="AW45" s="9">
        <v>-10000</v>
      </c>
      <c r="AX45" s="21" t="s">
        <v>42</v>
      </c>
      <c r="AY45" s="21">
        <v>-10000</v>
      </c>
      <c r="AZ45" s="21" t="s">
        <v>42</v>
      </c>
      <c r="BA45" s="21">
        <v>-10000</v>
      </c>
      <c r="BB45" s="21" t="s">
        <v>42</v>
      </c>
      <c r="BC45" s="9" t="s">
        <v>40</v>
      </c>
      <c r="BD45" s="9" t="s">
        <v>40</v>
      </c>
    </row>
    <row r="46" spans="2:56">
      <c r="B46" s="39" t="s">
        <v>65</v>
      </c>
      <c r="C46" s="40" t="s">
        <v>36</v>
      </c>
      <c r="D46" s="41" t="s">
        <v>45</v>
      </c>
      <c r="E46" s="16">
        <v>6110</v>
      </c>
      <c r="F46" s="16"/>
      <c r="G46" s="21"/>
      <c r="H46" s="42">
        <v>6081</v>
      </c>
      <c r="I46" s="16"/>
      <c r="J46" s="16"/>
      <c r="K46" s="91">
        <v>0</v>
      </c>
      <c r="L46" s="92">
        <v>0</v>
      </c>
      <c r="M46" s="93">
        <v>0</v>
      </c>
      <c r="N46" s="91" t="s">
        <v>38</v>
      </c>
      <c r="O46" s="93" t="s">
        <v>44</v>
      </c>
      <c r="P46" s="42">
        <f t="shared" si="0"/>
        <v>0</v>
      </c>
      <c r="Q46" s="42">
        <f>IF(AND(ISNUMBER(E46),ISNUMBER(H46),ISBLANK(F46)),E46-H46,"NA")</f>
        <v>29</v>
      </c>
      <c r="R46" s="21" t="str">
        <f>IF(AND(ISNUMBER(F46),ISNUMBER(I46),ISBLANK(E46)),F46-I46,"NA")</f>
        <v>NA</v>
      </c>
      <c r="S46" s="16" t="str">
        <f>IF(AND(ISNUMBER(G46),ISNUMBER(J46),ISBLANK(E46)),G46-J46,"NA")</f>
        <v>NA</v>
      </c>
      <c r="T46" s="45" t="str">
        <f>IF(AND(ISNUMBER(R46),ISNUMBER(S46),ISBLANK(E46)),R46+S46,"NA")</f>
        <v>NA</v>
      </c>
      <c r="U46" s="21">
        <f t="shared" si="1"/>
        <v>0</v>
      </c>
      <c r="V46" s="9">
        <f>MIN(IF(SUM(W46,AD46:AG46,AI46,AJ46:AM46,AP46:AS46,AC46,AO46,AU46,AV46:BC46)=0,0,1)+IF(O46="Smoothing ramp",1,0)+IF(SUM(W46,X46:AA46)=0,0,1),1)</f>
        <v>1</v>
      </c>
      <c r="W46" s="42">
        <v>164</v>
      </c>
      <c r="X46" s="16" t="s">
        <v>40</v>
      </c>
      <c r="Y46" s="21" t="s">
        <v>40</v>
      </c>
      <c r="Z46" s="16">
        <v>306</v>
      </c>
      <c r="AA46" s="16" t="s">
        <v>40</v>
      </c>
      <c r="AB46" s="21" t="s">
        <v>40</v>
      </c>
      <c r="AC46" s="16" t="s">
        <v>40</v>
      </c>
      <c r="AD46" s="16" t="s">
        <v>40</v>
      </c>
      <c r="AE46" s="21" t="s">
        <v>40</v>
      </c>
      <c r="AF46" s="16" t="s">
        <v>40</v>
      </c>
      <c r="AG46" s="16" t="s">
        <v>40</v>
      </c>
      <c r="AH46" s="21" t="s">
        <v>40</v>
      </c>
      <c r="AI46" s="42" t="s">
        <v>40</v>
      </c>
      <c r="AJ46" s="16" t="s">
        <v>40</v>
      </c>
      <c r="AK46" s="21" t="s">
        <v>40</v>
      </c>
      <c r="AL46" s="16" t="s">
        <v>40</v>
      </c>
      <c r="AM46" s="16" t="s">
        <v>40</v>
      </c>
      <c r="AN46" s="21" t="s">
        <v>40</v>
      </c>
      <c r="AO46" s="21" t="s">
        <v>40</v>
      </c>
      <c r="AP46" s="21" t="s">
        <v>40</v>
      </c>
      <c r="AQ46" s="9" t="s">
        <v>40</v>
      </c>
      <c r="AR46" s="21" t="s">
        <v>40</v>
      </c>
      <c r="AS46" s="9" t="s">
        <v>40</v>
      </c>
      <c r="AT46" s="9" t="s">
        <v>40</v>
      </c>
      <c r="AU46" s="21" t="s">
        <v>40</v>
      </c>
      <c r="AV46" s="21" t="s">
        <v>40</v>
      </c>
      <c r="AW46" s="9" t="s">
        <v>40</v>
      </c>
      <c r="AX46" s="21" t="s">
        <v>40</v>
      </c>
      <c r="AY46" s="21" t="s">
        <v>40</v>
      </c>
      <c r="AZ46" s="21" t="s">
        <v>40</v>
      </c>
      <c r="BA46" s="21" t="s">
        <v>40</v>
      </c>
      <c r="BB46" s="21" t="s">
        <v>40</v>
      </c>
      <c r="BC46" s="9" t="s">
        <v>40</v>
      </c>
      <c r="BD46" s="9" t="s">
        <v>40</v>
      </c>
    </row>
    <row r="47" spans="2:56">
      <c r="B47" s="39" t="s">
        <v>65</v>
      </c>
      <c r="C47" s="40" t="s">
        <v>36</v>
      </c>
      <c r="D47" s="41" t="s">
        <v>46</v>
      </c>
      <c r="E47" s="16">
        <v>7319</v>
      </c>
      <c r="F47" s="16"/>
      <c r="G47" s="21"/>
      <c r="H47" s="42">
        <v>7316</v>
      </c>
      <c r="I47" s="16"/>
      <c r="J47" s="16"/>
      <c r="K47" s="91">
        <v>133</v>
      </c>
      <c r="L47" s="92">
        <v>-65</v>
      </c>
      <c r="M47" s="93">
        <v>133</v>
      </c>
      <c r="N47" s="91" t="s">
        <v>50</v>
      </c>
      <c r="O47" s="93" t="s">
        <v>39</v>
      </c>
      <c r="P47" s="42">
        <f t="shared" si="0"/>
        <v>198</v>
      </c>
      <c r="Q47" s="42">
        <f>IF(AND(ISNUMBER(E47),ISNUMBER(H47),ISBLANK(F47)),E47-H47,"NA")</f>
        <v>3</v>
      </c>
      <c r="R47" s="21" t="str">
        <f>IF(AND(ISNUMBER(F47),ISNUMBER(I47),ISBLANK(E47)),F47-I47,"NA")</f>
        <v>NA</v>
      </c>
      <c r="S47" s="16" t="str">
        <f>IF(AND(ISNUMBER(G47),ISNUMBER(J47),ISBLANK(E47)),G47-J47,"NA")</f>
        <v>NA</v>
      </c>
      <c r="T47" s="45" t="str">
        <f>IF(AND(ISNUMBER(R47),ISNUMBER(S47),ISBLANK(E47)),R47+S47,"NA")</f>
        <v>NA</v>
      </c>
      <c r="U47" s="21">
        <f t="shared" si="1"/>
        <v>-65</v>
      </c>
      <c r="V47" s="9">
        <f>MIN(IF(SUM(W47,AD47:AG47,AI47,AJ47:AM47,AP47:AS47,AC47,AO47,AU47,AV47:BC47)=0,0,1)+IF(O47="Smoothing ramp",1,0)+IF(SUM(W47,X47:AA47)=0,0,1),1)</f>
        <v>1</v>
      </c>
      <c r="W47" s="42">
        <v>138</v>
      </c>
      <c r="X47" s="16" t="s">
        <v>40</v>
      </c>
      <c r="Y47" s="21" t="s">
        <v>41</v>
      </c>
      <c r="Z47" s="16">
        <v>275</v>
      </c>
      <c r="AA47" s="16" t="s">
        <v>40</v>
      </c>
      <c r="AB47" s="21" t="s">
        <v>41</v>
      </c>
      <c r="AC47" s="16" t="s">
        <v>40</v>
      </c>
      <c r="AD47" s="16">
        <v>6988</v>
      </c>
      <c r="AE47" s="21" t="s">
        <v>66</v>
      </c>
      <c r="AF47" s="16" t="s">
        <v>40</v>
      </c>
      <c r="AG47" s="16" t="s">
        <v>40</v>
      </c>
      <c r="AH47" s="21" t="s">
        <v>40</v>
      </c>
      <c r="AI47" s="42" t="s">
        <v>40</v>
      </c>
      <c r="AJ47" s="16" t="s">
        <v>40</v>
      </c>
      <c r="AK47" s="21" t="s">
        <v>40</v>
      </c>
      <c r="AL47" s="16" t="s">
        <v>40</v>
      </c>
      <c r="AM47" s="16" t="s">
        <v>40</v>
      </c>
      <c r="AN47" s="21" t="s">
        <v>40</v>
      </c>
      <c r="AO47" s="21" t="s">
        <v>40</v>
      </c>
      <c r="AP47" s="21" t="s">
        <v>40</v>
      </c>
      <c r="AQ47" s="9" t="s">
        <v>40</v>
      </c>
      <c r="AR47" s="21" t="s">
        <v>40</v>
      </c>
      <c r="AS47" s="9" t="s">
        <v>40</v>
      </c>
      <c r="AT47" s="9" t="s">
        <v>40</v>
      </c>
      <c r="AU47" s="21">
        <v>-10000</v>
      </c>
      <c r="AV47" s="21" t="s">
        <v>42</v>
      </c>
      <c r="AW47" s="9" t="s">
        <v>40</v>
      </c>
      <c r="AX47" s="21" t="s">
        <v>40</v>
      </c>
      <c r="AY47" s="21" t="s">
        <v>40</v>
      </c>
      <c r="AZ47" s="21" t="s">
        <v>40</v>
      </c>
      <c r="BA47" s="21" t="s">
        <v>40</v>
      </c>
      <c r="BB47" s="21" t="s">
        <v>40</v>
      </c>
      <c r="BC47" s="9" t="s">
        <v>40</v>
      </c>
      <c r="BD47" s="9" t="s">
        <v>40</v>
      </c>
    </row>
    <row r="48" spans="2:56">
      <c r="B48" s="39" t="s">
        <v>65</v>
      </c>
      <c r="C48" s="40" t="s">
        <v>36</v>
      </c>
      <c r="D48" s="41" t="s">
        <v>47</v>
      </c>
      <c r="E48" s="16">
        <v>7319</v>
      </c>
      <c r="F48" s="16"/>
      <c r="G48" s="21"/>
      <c r="H48" s="42">
        <v>7317</v>
      </c>
      <c r="I48" s="16"/>
      <c r="J48" s="16"/>
      <c r="K48" s="91">
        <v>136</v>
      </c>
      <c r="L48" s="92">
        <v>-65</v>
      </c>
      <c r="M48" s="93">
        <v>136</v>
      </c>
      <c r="N48" s="91" t="s">
        <v>50</v>
      </c>
      <c r="O48" s="93" t="s">
        <v>39</v>
      </c>
      <c r="P48" s="42">
        <f t="shared" si="0"/>
        <v>201</v>
      </c>
      <c r="Q48" s="42">
        <f>IF(AND(ISNUMBER(E48),ISNUMBER(H48),ISBLANK(F48)),E48-H48,"NA")</f>
        <v>2</v>
      </c>
      <c r="R48" s="21" t="str">
        <f>IF(AND(ISNUMBER(F48),ISNUMBER(I48),ISBLANK(E48)),F48-I48,"NA")</f>
        <v>NA</v>
      </c>
      <c r="S48" s="16" t="str">
        <f>IF(AND(ISNUMBER(G48),ISNUMBER(J48),ISBLANK(E48)),G48-J48,"NA")</f>
        <v>NA</v>
      </c>
      <c r="T48" s="45" t="str">
        <f>IF(AND(ISNUMBER(R48),ISNUMBER(S48),ISBLANK(E48)),R48+S48,"NA")</f>
        <v>NA</v>
      </c>
      <c r="U48" s="21">
        <f t="shared" si="1"/>
        <v>-65</v>
      </c>
      <c r="V48" s="9">
        <f>MIN(IF(SUM(W48,AD48:AG48,AI48,AJ48:AM48,AP48:AS48,AC48,AO48,AU48,AV48:BC48)=0,0,1)+IF(O48="Smoothing ramp",1,0)+IF(SUM(W48,X48:AA48)=0,0,1),1)</f>
        <v>1</v>
      </c>
      <c r="W48" s="42">
        <v>138</v>
      </c>
      <c r="X48" s="16" t="s">
        <v>40</v>
      </c>
      <c r="Y48" s="21" t="s">
        <v>41</v>
      </c>
      <c r="Z48" s="16">
        <v>240</v>
      </c>
      <c r="AA48" s="16" t="s">
        <v>40</v>
      </c>
      <c r="AB48" s="21" t="s">
        <v>41</v>
      </c>
      <c r="AC48" s="16" t="s">
        <v>40</v>
      </c>
      <c r="AD48" s="16">
        <v>6988</v>
      </c>
      <c r="AE48" s="21" t="s">
        <v>66</v>
      </c>
      <c r="AF48" s="16" t="s">
        <v>40</v>
      </c>
      <c r="AG48" s="16" t="s">
        <v>40</v>
      </c>
      <c r="AH48" s="21" t="s">
        <v>40</v>
      </c>
      <c r="AI48" s="42" t="s">
        <v>40</v>
      </c>
      <c r="AJ48" s="16" t="s">
        <v>40</v>
      </c>
      <c r="AK48" s="21" t="s">
        <v>40</v>
      </c>
      <c r="AL48" s="16" t="s">
        <v>40</v>
      </c>
      <c r="AM48" s="16" t="s">
        <v>40</v>
      </c>
      <c r="AN48" s="21" t="s">
        <v>40</v>
      </c>
      <c r="AO48" s="21" t="s">
        <v>40</v>
      </c>
      <c r="AP48" s="21" t="s">
        <v>40</v>
      </c>
      <c r="AQ48" s="9" t="s">
        <v>40</v>
      </c>
      <c r="AR48" s="21" t="s">
        <v>40</v>
      </c>
      <c r="AS48" s="9" t="s">
        <v>40</v>
      </c>
      <c r="AT48" s="9" t="s">
        <v>40</v>
      </c>
      <c r="AU48" s="21">
        <v>-10000</v>
      </c>
      <c r="AV48" s="21" t="s">
        <v>42</v>
      </c>
      <c r="AW48" s="9" t="s">
        <v>40</v>
      </c>
      <c r="AX48" s="21" t="s">
        <v>40</v>
      </c>
      <c r="AY48" s="21" t="s">
        <v>40</v>
      </c>
      <c r="AZ48" s="21" t="s">
        <v>40</v>
      </c>
      <c r="BA48" s="21" t="s">
        <v>40</v>
      </c>
      <c r="BB48" s="21" t="s">
        <v>40</v>
      </c>
      <c r="BC48" s="9" t="s">
        <v>40</v>
      </c>
      <c r="BD48" s="9" t="s">
        <v>40</v>
      </c>
    </row>
    <row r="49" spans="2:56">
      <c r="B49" s="39" t="s">
        <v>65</v>
      </c>
      <c r="C49" s="40" t="s">
        <v>36</v>
      </c>
      <c r="D49" s="41" t="s">
        <v>48</v>
      </c>
      <c r="E49" s="16">
        <v>7319</v>
      </c>
      <c r="F49" s="16"/>
      <c r="G49" s="21"/>
      <c r="H49" s="42">
        <v>7316</v>
      </c>
      <c r="I49" s="16"/>
      <c r="J49" s="16"/>
      <c r="K49" s="91">
        <v>1114</v>
      </c>
      <c r="L49" s="92">
        <v>-65</v>
      </c>
      <c r="M49" s="93">
        <v>1117</v>
      </c>
      <c r="N49" s="91" t="s">
        <v>50</v>
      </c>
      <c r="O49" s="93" t="s">
        <v>63</v>
      </c>
      <c r="P49" s="42">
        <f t="shared" si="0"/>
        <v>1179</v>
      </c>
      <c r="Q49" s="42">
        <f>IF(AND(ISNUMBER(E49),ISNUMBER(H49),ISBLANK(F49)),E49-H49,"NA")</f>
        <v>3</v>
      </c>
      <c r="R49" s="21" t="str">
        <f>IF(AND(ISNUMBER(F49),ISNUMBER(I49),ISBLANK(E49)),F49-I49,"NA")</f>
        <v>NA</v>
      </c>
      <c r="S49" s="16" t="str">
        <f>IF(AND(ISNUMBER(G49),ISNUMBER(J49),ISBLANK(E49)),G49-J49,"NA")</f>
        <v>NA</v>
      </c>
      <c r="T49" s="45" t="str">
        <f>IF(AND(ISNUMBER(R49),ISNUMBER(S49),ISBLANK(E49)),R49+S49,"NA")</f>
        <v>NA</v>
      </c>
      <c r="U49" s="21">
        <f t="shared" si="1"/>
        <v>-62</v>
      </c>
      <c r="V49" s="9">
        <f>MIN(IF(SUM(W49,AD49:AG49,AI49,AJ49:AM49,AP49:AS49,AC49,AO49,AU49,AV49:BC49)=0,0,1)+IF(O49="Smoothing ramp",1,0)+IF(SUM(W49,X49:AA49)=0,0,1),1)</f>
        <v>1</v>
      </c>
      <c r="W49" s="42">
        <v>164</v>
      </c>
      <c r="X49" s="16" t="s">
        <v>40</v>
      </c>
      <c r="Y49" s="21" t="s">
        <v>40</v>
      </c>
      <c r="Z49" s="16">
        <v>291</v>
      </c>
      <c r="AA49" s="16" t="s">
        <v>40</v>
      </c>
      <c r="AB49" s="21" t="s">
        <v>40</v>
      </c>
      <c r="AC49" s="16" t="s">
        <v>40</v>
      </c>
      <c r="AD49" s="16">
        <v>6988</v>
      </c>
      <c r="AE49" s="21" t="s">
        <v>66</v>
      </c>
      <c r="AF49" s="16" t="s">
        <v>40</v>
      </c>
      <c r="AG49" s="16" t="s">
        <v>40</v>
      </c>
      <c r="AH49" s="21" t="s">
        <v>40</v>
      </c>
      <c r="AI49" s="42" t="s">
        <v>40</v>
      </c>
      <c r="AJ49" s="16" t="s">
        <v>40</v>
      </c>
      <c r="AK49" s="21" t="s">
        <v>40</v>
      </c>
      <c r="AL49" s="16" t="s">
        <v>40</v>
      </c>
      <c r="AM49" s="16" t="s">
        <v>40</v>
      </c>
      <c r="AN49" s="21" t="s">
        <v>40</v>
      </c>
      <c r="AO49" s="21" t="s">
        <v>40</v>
      </c>
      <c r="AP49" s="21" t="s">
        <v>40</v>
      </c>
      <c r="AQ49" s="9" t="s">
        <v>40</v>
      </c>
      <c r="AR49" s="21" t="s">
        <v>40</v>
      </c>
      <c r="AS49" s="9" t="s">
        <v>40</v>
      </c>
      <c r="AT49" s="9" t="s">
        <v>40</v>
      </c>
      <c r="AU49" s="21" t="s">
        <v>40</v>
      </c>
      <c r="AV49" s="21" t="s">
        <v>40</v>
      </c>
      <c r="AW49" s="9" t="s">
        <v>40</v>
      </c>
      <c r="AX49" s="21" t="s">
        <v>40</v>
      </c>
      <c r="AY49" s="21" t="s">
        <v>40</v>
      </c>
      <c r="AZ49" s="21" t="s">
        <v>40</v>
      </c>
      <c r="BA49" s="21" t="s">
        <v>40</v>
      </c>
      <c r="BB49" s="21" t="s">
        <v>40</v>
      </c>
      <c r="BC49" s="9" t="s">
        <v>40</v>
      </c>
      <c r="BD49" s="9" t="s">
        <v>40</v>
      </c>
    </row>
    <row r="50" spans="2:56">
      <c r="B50" s="39" t="s">
        <v>65</v>
      </c>
      <c r="C50" s="40" t="s">
        <v>36</v>
      </c>
      <c r="D50" s="41" t="s">
        <v>49</v>
      </c>
      <c r="E50" s="16">
        <v>9644</v>
      </c>
      <c r="F50" s="16"/>
      <c r="G50" s="21"/>
      <c r="H50" s="42">
        <v>8816</v>
      </c>
      <c r="I50" s="16"/>
      <c r="J50" s="16"/>
      <c r="K50" s="91">
        <v>-6176</v>
      </c>
      <c r="L50" s="92">
        <v>-6176</v>
      </c>
      <c r="M50" s="93">
        <v>-5323</v>
      </c>
      <c r="N50" s="91" t="s">
        <v>50</v>
      </c>
      <c r="O50" s="93" t="s">
        <v>60</v>
      </c>
      <c r="P50" s="42">
        <f t="shared" si="0"/>
        <v>0</v>
      </c>
      <c r="Q50" s="42">
        <f>IF(AND(ISNUMBER(E50),ISNUMBER(H50),ISBLANK(F50)),E50-H50,"NA")</f>
        <v>828</v>
      </c>
      <c r="R50" s="21" t="str">
        <f>IF(AND(ISNUMBER(F50),ISNUMBER(I50),ISBLANK(E50)),F50-I50,"NA")</f>
        <v>NA</v>
      </c>
      <c r="S50" s="16" t="str">
        <f>IF(AND(ISNUMBER(G50),ISNUMBER(J50),ISBLANK(E50)),G50-J50,"NA")</f>
        <v>NA</v>
      </c>
      <c r="T50" s="45" t="str">
        <f>IF(AND(ISNUMBER(R50),ISNUMBER(S50),ISBLANK(E50)),R50+S50,"NA")</f>
        <v>NA</v>
      </c>
      <c r="U50" s="21">
        <f t="shared" si="1"/>
        <v>0</v>
      </c>
      <c r="V50" s="9">
        <f>MIN(IF(SUM(W50,AD50:AG50,AI50,AJ50:AM50,AP50:AS50,AC50,AO50,AU50,AV50:BC50)=0,0,1)+IF(O50="Smoothing ramp",1,0)+IF(SUM(W50,X50:AA50)=0,0,1),1)</f>
        <v>1</v>
      </c>
      <c r="W50" s="42">
        <v>164</v>
      </c>
      <c r="X50" s="16" t="s">
        <v>40</v>
      </c>
      <c r="Y50" s="21" t="s">
        <v>40</v>
      </c>
      <c r="Z50" s="16">
        <v>331</v>
      </c>
      <c r="AA50" s="16" t="s">
        <v>40</v>
      </c>
      <c r="AB50" s="21" t="s">
        <v>40</v>
      </c>
      <c r="AC50" s="16" t="s">
        <v>40</v>
      </c>
      <c r="AD50" s="16" t="s">
        <v>40</v>
      </c>
      <c r="AE50" s="21" t="s">
        <v>40</v>
      </c>
      <c r="AF50" s="16" t="s">
        <v>40</v>
      </c>
      <c r="AG50" s="16" t="s">
        <v>40</v>
      </c>
      <c r="AH50" s="21" t="s">
        <v>40</v>
      </c>
      <c r="AI50" s="42" t="s">
        <v>40</v>
      </c>
      <c r="AJ50" s="16" t="s">
        <v>40</v>
      </c>
      <c r="AK50" s="21" t="s">
        <v>40</v>
      </c>
      <c r="AL50" s="16" t="s">
        <v>40</v>
      </c>
      <c r="AM50" s="16" t="s">
        <v>40</v>
      </c>
      <c r="AN50" s="21" t="s">
        <v>40</v>
      </c>
      <c r="AO50" s="21" t="s">
        <v>40</v>
      </c>
      <c r="AP50" s="21" t="s">
        <v>40</v>
      </c>
      <c r="AQ50" s="9" t="s">
        <v>40</v>
      </c>
      <c r="AR50" s="21" t="s">
        <v>40</v>
      </c>
      <c r="AS50" s="9" t="s">
        <v>40</v>
      </c>
      <c r="AT50" s="9" t="s">
        <v>40</v>
      </c>
      <c r="AU50" s="21" t="s">
        <v>40</v>
      </c>
      <c r="AV50" s="21" t="s">
        <v>40</v>
      </c>
      <c r="AW50" s="9" t="s">
        <v>40</v>
      </c>
      <c r="AX50" s="21" t="s">
        <v>40</v>
      </c>
      <c r="AY50" s="21" t="s">
        <v>40</v>
      </c>
      <c r="AZ50" s="21" t="s">
        <v>40</v>
      </c>
      <c r="BA50" s="21" t="s">
        <v>40</v>
      </c>
      <c r="BB50" s="21" t="s">
        <v>40</v>
      </c>
      <c r="BC50" s="9" t="s">
        <v>40</v>
      </c>
      <c r="BD50" s="9" t="s">
        <v>40</v>
      </c>
    </row>
    <row r="51" spans="2:56">
      <c r="B51" s="39" t="s">
        <v>65</v>
      </c>
      <c r="C51" s="40" t="s">
        <v>36</v>
      </c>
      <c r="D51" s="41" t="s">
        <v>51</v>
      </c>
      <c r="E51" s="16">
        <v>9644</v>
      </c>
      <c r="F51" s="16"/>
      <c r="G51" s="21"/>
      <c r="H51" s="42">
        <v>9642</v>
      </c>
      <c r="I51" s="16"/>
      <c r="J51" s="16"/>
      <c r="K51" s="91">
        <v>-6176</v>
      </c>
      <c r="L51" s="92">
        <v>-6176</v>
      </c>
      <c r="M51" s="93">
        <v>-6172</v>
      </c>
      <c r="N51" s="91" t="s">
        <v>50</v>
      </c>
      <c r="O51" s="93" t="s">
        <v>39</v>
      </c>
      <c r="P51" s="42">
        <f t="shared" si="0"/>
        <v>0</v>
      </c>
      <c r="Q51" s="42">
        <f>IF(AND(ISNUMBER(E51),ISNUMBER(H51),ISBLANK(F51)),E51-H51,"NA")</f>
        <v>2</v>
      </c>
      <c r="R51" s="21" t="str">
        <f>IF(AND(ISNUMBER(F51),ISNUMBER(I51),ISBLANK(E51)),F51-I51,"NA")</f>
        <v>NA</v>
      </c>
      <c r="S51" s="16" t="str">
        <f>IF(AND(ISNUMBER(G51),ISNUMBER(J51),ISBLANK(E51)),G51-J51,"NA")</f>
        <v>NA</v>
      </c>
      <c r="T51" s="45" t="str">
        <f>IF(AND(ISNUMBER(R51),ISNUMBER(S51),ISBLANK(E51)),R51+S51,"NA")</f>
        <v>NA</v>
      </c>
      <c r="U51" s="21">
        <f t="shared" si="1"/>
        <v>0</v>
      </c>
      <c r="V51" s="9">
        <f>MIN(IF(SUM(W51,AD51:AG51,AI51,AJ51:AM51,AP51:AS51,AC51,AO51,AU51,AV51:BC51)=0,0,1)+IF(O51="Smoothing ramp",1,0)+IF(SUM(W51,X51:AA51)=0,0,1),1)</f>
        <v>1</v>
      </c>
      <c r="W51" s="42">
        <v>-179</v>
      </c>
      <c r="X51" s="16" t="s">
        <v>40</v>
      </c>
      <c r="Y51" s="21" t="s">
        <v>41</v>
      </c>
      <c r="Z51" s="16">
        <v>363</v>
      </c>
      <c r="AA51" s="16" t="s">
        <v>40</v>
      </c>
      <c r="AB51" s="21" t="s">
        <v>41</v>
      </c>
      <c r="AC51" s="16" t="s">
        <v>40</v>
      </c>
      <c r="AD51" s="16" t="s">
        <v>40</v>
      </c>
      <c r="AE51" s="21" t="s">
        <v>40</v>
      </c>
      <c r="AF51" s="16" t="s">
        <v>40</v>
      </c>
      <c r="AG51" s="16" t="s">
        <v>40</v>
      </c>
      <c r="AH51" s="21" t="s">
        <v>40</v>
      </c>
      <c r="AI51" s="42" t="s">
        <v>40</v>
      </c>
      <c r="AJ51" s="16" t="s">
        <v>40</v>
      </c>
      <c r="AK51" s="21" t="s">
        <v>40</v>
      </c>
      <c r="AL51" s="16" t="s">
        <v>40</v>
      </c>
      <c r="AM51" s="16" t="s">
        <v>40</v>
      </c>
      <c r="AN51" s="21" t="s">
        <v>40</v>
      </c>
      <c r="AO51" s="21" t="s">
        <v>40</v>
      </c>
      <c r="AP51" s="21" t="s">
        <v>40</v>
      </c>
      <c r="AQ51" s="9" t="s">
        <v>40</v>
      </c>
      <c r="AR51" s="21" t="s">
        <v>40</v>
      </c>
      <c r="AS51" s="9" t="s">
        <v>40</v>
      </c>
      <c r="AT51" s="9" t="s">
        <v>40</v>
      </c>
      <c r="AU51" s="21">
        <v>-10000</v>
      </c>
      <c r="AV51" s="21" t="s">
        <v>42</v>
      </c>
      <c r="AW51" s="9" t="s">
        <v>40</v>
      </c>
      <c r="AX51" s="21" t="s">
        <v>40</v>
      </c>
      <c r="AY51" s="21" t="s">
        <v>40</v>
      </c>
      <c r="AZ51" s="21" t="s">
        <v>40</v>
      </c>
      <c r="BA51" s="21" t="s">
        <v>40</v>
      </c>
      <c r="BB51" s="21" t="s">
        <v>40</v>
      </c>
      <c r="BC51" s="9" t="s">
        <v>40</v>
      </c>
      <c r="BD51" s="9" t="s">
        <v>40</v>
      </c>
    </row>
    <row r="52" spans="2:56">
      <c r="B52" s="39" t="s">
        <v>65</v>
      </c>
      <c r="C52" s="40" t="s">
        <v>36</v>
      </c>
      <c r="D52" s="41" t="s">
        <v>52</v>
      </c>
      <c r="E52" s="16">
        <v>9644</v>
      </c>
      <c r="F52" s="16"/>
      <c r="G52" s="21"/>
      <c r="H52" s="42">
        <v>9353</v>
      </c>
      <c r="I52" s="16"/>
      <c r="J52" s="16"/>
      <c r="K52" s="91">
        <v>-6176</v>
      </c>
      <c r="L52" s="92">
        <v>-6176</v>
      </c>
      <c r="M52" s="93">
        <v>-5882</v>
      </c>
      <c r="N52" s="91" t="s">
        <v>50</v>
      </c>
      <c r="O52" s="93" t="s">
        <v>39</v>
      </c>
      <c r="P52" s="42">
        <f t="shared" si="0"/>
        <v>0</v>
      </c>
      <c r="Q52" s="42">
        <f>IF(AND(ISNUMBER(E52),ISNUMBER(H52),ISBLANK(F52)),E52-H52,"NA")</f>
        <v>291</v>
      </c>
      <c r="R52" s="21" t="str">
        <f>IF(AND(ISNUMBER(F52),ISNUMBER(I52),ISBLANK(E52)),F52-I52,"NA")</f>
        <v>NA</v>
      </c>
      <c r="S52" s="16" t="str">
        <f>IF(AND(ISNUMBER(G52),ISNUMBER(J52),ISBLANK(E52)),G52-J52,"NA")</f>
        <v>NA</v>
      </c>
      <c r="T52" s="45" t="str">
        <f>IF(AND(ISNUMBER(R52),ISNUMBER(S52),ISBLANK(E52)),R52+S52,"NA")</f>
        <v>NA</v>
      </c>
      <c r="U52" s="21">
        <f t="shared" si="1"/>
        <v>0</v>
      </c>
      <c r="V52" s="9">
        <f>MIN(IF(SUM(W52,AD52:AG52,AI52,AJ52:AM52,AP52:AS52,AC52,AO52,AU52,AV52:BC52)=0,0,1)+IF(O52="Smoothing ramp",1,0)+IF(SUM(W52,X52:AA52)=0,0,1),1)</f>
        <v>1</v>
      </c>
      <c r="W52" s="42">
        <v>-6</v>
      </c>
      <c r="X52" s="16" t="s">
        <v>40</v>
      </c>
      <c r="Y52" s="21" t="s">
        <v>41</v>
      </c>
      <c r="Z52" s="16">
        <v>354</v>
      </c>
      <c r="AA52" s="16" t="s">
        <v>40</v>
      </c>
      <c r="AB52" s="21" t="s">
        <v>41</v>
      </c>
      <c r="AC52" s="16" t="s">
        <v>40</v>
      </c>
      <c r="AD52" s="16">
        <v>9091</v>
      </c>
      <c r="AE52" s="21" t="s">
        <v>67</v>
      </c>
      <c r="AF52" s="16" t="s">
        <v>40</v>
      </c>
      <c r="AG52" s="16" t="s">
        <v>40</v>
      </c>
      <c r="AH52" s="21" t="s">
        <v>40</v>
      </c>
      <c r="AI52" s="42" t="s">
        <v>40</v>
      </c>
      <c r="AJ52" s="16" t="s">
        <v>40</v>
      </c>
      <c r="AK52" s="21" t="s">
        <v>40</v>
      </c>
      <c r="AL52" s="16" t="s">
        <v>40</v>
      </c>
      <c r="AM52" s="16" t="s">
        <v>40</v>
      </c>
      <c r="AN52" s="21" t="s">
        <v>40</v>
      </c>
      <c r="AO52" s="21" t="s">
        <v>40</v>
      </c>
      <c r="AP52" s="21" t="s">
        <v>40</v>
      </c>
      <c r="AQ52" s="9" t="s">
        <v>40</v>
      </c>
      <c r="AR52" s="21" t="s">
        <v>40</v>
      </c>
      <c r="AS52" s="9" t="s">
        <v>40</v>
      </c>
      <c r="AT52" s="9" t="s">
        <v>40</v>
      </c>
      <c r="AU52" s="21">
        <v>-10000</v>
      </c>
      <c r="AV52" s="21" t="s">
        <v>42</v>
      </c>
      <c r="AW52" s="9" t="s">
        <v>40</v>
      </c>
      <c r="AX52" s="21" t="s">
        <v>40</v>
      </c>
      <c r="AY52" s="21" t="s">
        <v>40</v>
      </c>
      <c r="AZ52" s="21" t="s">
        <v>40</v>
      </c>
      <c r="BA52" s="21" t="s">
        <v>40</v>
      </c>
      <c r="BB52" s="21" t="s">
        <v>40</v>
      </c>
      <c r="BC52" s="9" t="s">
        <v>40</v>
      </c>
      <c r="BD52" s="9" t="s">
        <v>40</v>
      </c>
    </row>
    <row r="53" spans="2:56">
      <c r="B53" s="39" t="s">
        <v>65</v>
      </c>
      <c r="C53" s="40" t="s">
        <v>36</v>
      </c>
      <c r="D53" s="41" t="s">
        <v>53</v>
      </c>
      <c r="E53" s="16"/>
      <c r="F53" s="16">
        <v>7474</v>
      </c>
      <c r="G53" s="21">
        <v>181</v>
      </c>
      <c r="H53" s="42"/>
      <c r="I53" s="16">
        <v>7473</v>
      </c>
      <c r="J53" s="16">
        <v>181</v>
      </c>
      <c r="K53" s="91">
        <v>0</v>
      </c>
      <c r="L53" s="92">
        <v>0</v>
      </c>
      <c r="M53" s="93">
        <v>0</v>
      </c>
      <c r="N53" s="91" t="s">
        <v>44</v>
      </c>
      <c r="O53" s="93" t="s">
        <v>39</v>
      </c>
      <c r="P53" s="42">
        <f t="shared" si="0"/>
        <v>0</v>
      </c>
      <c r="Q53" s="42" t="str">
        <f>IF(AND(ISNUMBER(E53),ISNUMBER(H53),ISBLANK(F53)),E53-H53,"NA")</f>
        <v>NA</v>
      </c>
      <c r="R53" s="21">
        <f>IF(AND(ISNUMBER(F53),ISNUMBER(I53),ISBLANK(E53)),F53-I53,"NA")</f>
        <v>1</v>
      </c>
      <c r="S53" s="16">
        <f>IF(AND(ISNUMBER(G53),ISNUMBER(J53),ISBLANK(E53)),G53-J53,"NA")</f>
        <v>0</v>
      </c>
      <c r="T53" s="45">
        <f>IF(AND(ISNUMBER(R53),ISNUMBER(S53),ISBLANK(E53)),R53+S53,"NA")</f>
        <v>1</v>
      </c>
      <c r="U53" s="21">
        <f t="shared" si="1"/>
        <v>0</v>
      </c>
      <c r="V53" s="9">
        <f>MIN(IF(SUM(W53,AD53:AG53,AI53,AJ53:AM53,AP53:AS53,AC53,AO53,AU53,AV53:BC53)=0,0,1)+IF(O53="Smoothing ramp",1,0)+IF(SUM(W53,X53:AA53)=0,0,1),1)</f>
        <v>1</v>
      </c>
      <c r="W53" s="42">
        <v>165</v>
      </c>
      <c r="X53" s="16" t="s">
        <v>40</v>
      </c>
      <c r="Y53" s="21" t="s">
        <v>41</v>
      </c>
      <c r="Z53" s="16">
        <v>365</v>
      </c>
      <c r="AA53" s="16" t="s">
        <v>40</v>
      </c>
      <c r="AB53" s="21" t="s">
        <v>41</v>
      </c>
      <c r="AC53" s="16" t="s">
        <v>40</v>
      </c>
      <c r="AD53" s="16" t="s">
        <v>40</v>
      </c>
      <c r="AE53" s="21" t="s">
        <v>40</v>
      </c>
      <c r="AF53" s="16" t="s">
        <v>40</v>
      </c>
      <c r="AG53" s="16" t="s">
        <v>40</v>
      </c>
      <c r="AH53" s="21" t="s">
        <v>40</v>
      </c>
      <c r="AI53" s="42" t="s">
        <v>40</v>
      </c>
      <c r="AJ53" s="16" t="s">
        <v>40</v>
      </c>
      <c r="AK53" s="21" t="s">
        <v>40</v>
      </c>
      <c r="AL53" s="16" t="s">
        <v>40</v>
      </c>
      <c r="AM53" s="16" t="s">
        <v>40</v>
      </c>
      <c r="AN53" s="21" t="s">
        <v>40</v>
      </c>
      <c r="AO53" s="21" t="s">
        <v>40</v>
      </c>
      <c r="AP53" s="21" t="s">
        <v>40</v>
      </c>
      <c r="AQ53" s="9" t="s">
        <v>40</v>
      </c>
      <c r="AR53" s="21" t="s">
        <v>40</v>
      </c>
      <c r="AS53" s="9" t="s">
        <v>40</v>
      </c>
      <c r="AT53" s="9" t="s">
        <v>40</v>
      </c>
      <c r="AU53" s="21">
        <v>-10000</v>
      </c>
      <c r="AV53" s="21" t="s">
        <v>42</v>
      </c>
      <c r="AW53" s="9" t="s">
        <v>40</v>
      </c>
      <c r="AX53" s="21" t="s">
        <v>40</v>
      </c>
      <c r="AY53" s="21" t="s">
        <v>40</v>
      </c>
      <c r="AZ53" s="21" t="s">
        <v>40</v>
      </c>
      <c r="BA53" s="21" t="s">
        <v>40</v>
      </c>
      <c r="BB53" s="21" t="s">
        <v>40</v>
      </c>
      <c r="BC53" s="9" t="s">
        <v>40</v>
      </c>
      <c r="BD53" s="9" t="s">
        <v>40</v>
      </c>
    </row>
    <row r="54" spans="2:56">
      <c r="B54" s="39" t="s">
        <v>65</v>
      </c>
      <c r="C54" s="40" t="s">
        <v>36</v>
      </c>
      <c r="D54" s="41" t="s">
        <v>56</v>
      </c>
      <c r="E54" s="16"/>
      <c r="F54" s="16">
        <v>7474</v>
      </c>
      <c r="G54" s="21">
        <v>181</v>
      </c>
      <c r="H54" s="42"/>
      <c r="I54" s="16">
        <v>7473</v>
      </c>
      <c r="J54" s="16">
        <v>181</v>
      </c>
      <c r="K54" s="91">
        <v>0</v>
      </c>
      <c r="L54" s="92">
        <v>0</v>
      </c>
      <c r="M54" s="93">
        <v>0</v>
      </c>
      <c r="N54" s="91" t="s">
        <v>44</v>
      </c>
      <c r="O54" s="93" t="s">
        <v>39</v>
      </c>
      <c r="P54" s="42">
        <f t="shared" si="0"/>
        <v>0</v>
      </c>
      <c r="Q54" s="42" t="str">
        <f>IF(AND(ISNUMBER(E54),ISNUMBER(H54),ISBLANK(F54)),E54-H54,"NA")</f>
        <v>NA</v>
      </c>
      <c r="R54" s="21">
        <f>IF(AND(ISNUMBER(F54),ISNUMBER(I54),ISBLANK(E54)),F54-I54,"NA")</f>
        <v>1</v>
      </c>
      <c r="S54" s="16">
        <f>IF(AND(ISNUMBER(G54),ISNUMBER(J54),ISBLANK(E54)),G54-J54,"NA")</f>
        <v>0</v>
      </c>
      <c r="T54" s="45">
        <f>IF(AND(ISNUMBER(R54),ISNUMBER(S54),ISBLANK(E54)),R54+S54,"NA")</f>
        <v>1</v>
      </c>
      <c r="U54" s="21">
        <f t="shared" si="1"/>
        <v>0</v>
      </c>
      <c r="V54" s="9">
        <f>MIN(IF(SUM(W54,AD54:AG54,AI54,AJ54:AM54,AP54:AS54,AC54,AO54,AU54,AV54:BC54)=0,0,1)+IF(O54="Smoothing ramp",1,0)+IF(SUM(W54,X54:AA54)=0,0,1),1)</f>
        <v>1</v>
      </c>
      <c r="W54" s="42">
        <v>71</v>
      </c>
      <c r="X54" s="16" t="s">
        <v>40</v>
      </c>
      <c r="Y54" s="21" t="s">
        <v>41</v>
      </c>
      <c r="Z54" s="16">
        <v>365</v>
      </c>
      <c r="AA54" s="16" t="s">
        <v>40</v>
      </c>
      <c r="AB54" s="21" t="s">
        <v>41</v>
      </c>
      <c r="AC54" s="16" t="s">
        <v>40</v>
      </c>
      <c r="AD54" s="16" t="s">
        <v>40</v>
      </c>
      <c r="AE54" s="21" t="s">
        <v>40</v>
      </c>
      <c r="AF54" s="16" t="s">
        <v>40</v>
      </c>
      <c r="AG54" s="16" t="s">
        <v>40</v>
      </c>
      <c r="AH54" s="21" t="s">
        <v>40</v>
      </c>
      <c r="AI54" s="42" t="s">
        <v>40</v>
      </c>
      <c r="AJ54" s="16" t="s">
        <v>40</v>
      </c>
      <c r="AK54" s="21" t="s">
        <v>40</v>
      </c>
      <c r="AL54" s="16" t="s">
        <v>40</v>
      </c>
      <c r="AM54" s="16" t="s">
        <v>40</v>
      </c>
      <c r="AN54" s="21" t="s">
        <v>40</v>
      </c>
      <c r="AO54" s="21" t="s">
        <v>40</v>
      </c>
      <c r="AP54" s="21" t="s">
        <v>40</v>
      </c>
      <c r="AQ54" s="9" t="s">
        <v>40</v>
      </c>
      <c r="AR54" s="21" t="s">
        <v>40</v>
      </c>
      <c r="AS54" s="9" t="s">
        <v>40</v>
      </c>
      <c r="AT54" s="9" t="s">
        <v>40</v>
      </c>
      <c r="AU54" s="21">
        <v>-10000</v>
      </c>
      <c r="AV54" s="21" t="s">
        <v>42</v>
      </c>
      <c r="AW54" s="9" t="s">
        <v>40</v>
      </c>
      <c r="AX54" s="21" t="s">
        <v>40</v>
      </c>
      <c r="AY54" s="21" t="s">
        <v>40</v>
      </c>
      <c r="AZ54" s="21" t="s">
        <v>40</v>
      </c>
      <c r="BA54" s="21" t="s">
        <v>40</v>
      </c>
      <c r="BB54" s="21" t="s">
        <v>40</v>
      </c>
      <c r="BC54" s="9" t="s">
        <v>40</v>
      </c>
      <c r="BD54" s="9" t="s">
        <v>40</v>
      </c>
    </row>
    <row r="55" spans="2:56" ht="15" thickBot="1">
      <c r="B55" s="39" t="s">
        <v>65</v>
      </c>
      <c r="C55" s="47" t="s">
        <v>36</v>
      </c>
      <c r="D55" s="48" t="s">
        <v>57</v>
      </c>
      <c r="E55" s="49"/>
      <c r="F55" s="49">
        <v>7474</v>
      </c>
      <c r="G55" s="22">
        <v>179</v>
      </c>
      <c r="H55" s="50"/>
      <c r="I55" s="49">
        <v>7473</v>
      </c>
      <c r="J55" s="49">
        <v>179</v>
      </c>
      <c r="K55" s="127">
        <v>0</v>
      </c>
      <c r="L55" s="128">
        <v>0</v>
      </c>
      <c r="M55" s="129">
        <v>0</v>
      </c>
      <c r="N55" s="127" t="s">
        <v>44</v>
      </c>
      <c r="O55" s="129" t="s">
        <v>39</v>
      </c>
      <c r="P55" s="50">
        <f t="shared" si="0"/>
        <v>0</v>
      </c>
      <c r="Q55" s="50" t="str">
        <f>IF(AND(ISNUMBER(E55),ISNUMBER(H55),ISBLANK(F55)),E55-H55,"NA")</f>
        <v>NA</v>
      </c>
      <c r="R55" s="22">
        <f>IF(AND(ISNUMBER(F55),ISNUMBER(I55),ISBLANK(E55)),F55-I55,"NA")</f>
        <v>1</v>
      </c>
      <c r="S55" s="16">
        <f>IF(AND(ISNUMBER(G55),ISNUMBER(J55),ISBLANK(E55)),G55-J55,"NA")</f>
        <v>0</v>
      </c>
      <c r="T55" s="45">
        <f>IF(AND(ISNUMBER(R55),ISNUMBER(S55),ISBLANK(E55)),R55+S55,"NA")</f>
        <v>1</v>
      </c>
      <c r="U55" s="22">
        <f t="shared" si="1"/>
        <v>0</v>
      </c>
      <c r="V55" s="9">
        <f>MIN(IF(SUM(W55,AD55:AG55,AI55,AJ55:AM55,AP55:AS55,AC55,AO55,AU55,AV55:BC55)=0,0,1)+IF(O55="Smoothing ramp",1,0)+IF(SUM(W55,X55:AA55)=0,0,1),1)</f>
        <v>1</v>
      </c>
      <c r="W55" s="50">
        <v>0</v>
      </c>
      <c r="X55" s="49" t="s">
        <v>40</v>
      </c>
      <c r="Y55" s="21" t="s">
        <v>41</v>
      </c>
      <c r="Z55" s="49">
        <v>365</v>
      </c>
      <c r="AA55" s="49" t="s">
        <v>40</v>
      </c>
      <c r="AB55" s="21" t="s">
        <v>41</v>
      </c>
      <c r="AC55" s="49" t="s">
        <v>40</v>
      </c>
      <c r="AD55" s="49" t="s">
        <v>40</v>
      </c>
      <c r="AE55" s="22" t="s">
        <v>40</v>
      </c>
      <c r="AF55" s="49" t="s">
        <v>40</v>
      </c>
      <c r="AG55" s="49" t="s">
        <v>40</v>
      </c>
      <c r="AH55" s="22" t="s">
        <v>40</v>
      </c>
      <c r="AI55" s="50" t="s">
        <v>40</v>
      </c>
      <c r="AJ55" s="49" t="s">
        <v>40</v>
      </c>
      <c r="AK55" s="22" t="s">
        <v>40</v>
      </c>
      <c r="AL55" s="49" t="s">
        <v>40</v>
      </c>
      <c r="AM55" s="49" t="s">
        <v>40</v>
      </c>
      <c r="AN55" s="22" t="s">
        <v>40</v>
      </c>
      <c r="AO55" s="22" t="s">
        <v>40</v>
      </c>
      <c r="AP55" s="22" t="s">
        <v>40</v>
      </c>
      <c r="AQ55" s="7" t="s">
        <v>40</v>
      </c>
      <c r="AR55" s="22" t="s">
        <v>40</v>
      </c>
      <c r="AS55" s="7" t="s">
        <v>40</v>
      </c>
      <c r="AT55" s="7" t="s">
        <v>40</v>
      </c>
      <c r="AU55" s="22">
        <v>-10000</v>
      </c>
      <c r="AV55" s="22" t="s">
        <v>42</v>
      </c>
      <c r="AW55" s="7" t="s">
        <v>40</v>
      </c>
      <c r="AX55" s="22" t="s">
        <v>40</v>
      </c>
      <c r="AY55" s="22" t="s">
        <v>40</v>
      </c>
      <c r="AZ55" s="22" t="s">
        <v>40</v>
      </c>
      <c r="BA55" s="22" t="s">
        <v>40</v>
      </c>
      <c r="BB55" s="22" t="s">
        <v>40</v>
      </c>
      <c r="BC55" s="7" t="s">
        <v>40</v>
      </c>
      <c r="BD55" s="7" t="s">
        <v>40</v>
      </c>
    </row>
    <row r="56" spans="2:56">
      <c r="B56" s="51" t="s">
        <v>68</v>
      </c>
      <c r="C56" s="52" t="s">
        <v>36</v>
      </c>
      <c r="D56" s="53" t="s">
        <v>37</v>
      </c>
      <c r="E56" s="43">
        <v>6787</v>
      </c>
      <c r="F56" s="43"/>
      <c r="G56" s="20"/>
      <c r="H56" s="44">
        <v>6785</v>
      </c>
      <c r="I56" s="43"/>
      <c r="J56" s="43"/>
      <c r="K56" s="130">
        <v>5385</v>
      </c>
      <c r="L56" s="131">
        <v>-51</v>
      </c>
      <c r="M56" s="132">
        <v>5505</v>
      </c>
      <c r="N56" s="130" t="s">
        <v>50</v>
      </c>
      <c r="O56" s="132" t="s">
        <v>39</v>
      </c>
      <c r="P56" s="44">
        <f t="shared" si="0"/>
        <v>5436</v>
      </c>
      <c r="Q56" s="44">
        <f>IF(AND(ISNUMBER(E56),ISNUMBER(H56),ISBLANK(F56)),E56-H56,"NA")</f>
        <v>2</v>
      </c>
      <c r="R56" s="20" t="str">
        <f>IF(AND(ISNUMBER(F56),ISNUMBER(I56),ISBLANK(E56)),F56-I56,"NA")</f>
        <v>NA</v>
      </c>
      <c r="S56" s="16" t="str">
        <f>IF(AND(ISNUMBER(G56),ISNUMBER(J56),ISBLANK(E56)),G56-J56,"NA")</f>
        <v>NA</v>
      </c>
      <c r="T56" s="45" t="str">
        <f>IF(AND(ISNUMBER(R56),ISNUMBER(S56),ISBLANK(E56)),R56+S56,"NA")</f>
        <v>NA</v>
      </c>
      <c r="U56" s="20">
        <f t="shared" si="1"/>
        <v>69</v>
      </c>
      <c r="V56" s="9">
        <f>MIN(IF(SUM(W56,AD56:AG56,AI56,AJ56:AM56,AP56:AS56,AC56,AO56,AU56,AV56:BC56)=0,0,1)+IF(O56="Smoothing ramp",1,0)+IF(SUM(W56,X56:AA56)=0,0,1),1)</f>
        <v>1</v>
      </c>
      <c r="W56" s="44">
        <v>120</v>
      </c>
      <c r="X56" s="43" t="s">
        <v>40</v>
      </c>
      <c r="Y56" s="20" t="s">
        <v>41</v>
      </c>
      <c r="Z56" s="43">
        <v>272</v>
      </c>
      <c r="AA56" s="43" t="s">
        <v>40</v>
      </c>
      <c r="AB56" s="20" t="s">
        <v>41</v>
      </c>
      <c r="AC56" s="43" t="s">
        <v>40</v>
      </c>
      <c r="AD56" s="43" t="s">
        <v>40</v>
      </c>
      <c r="AE56" s="20" t="s">
        <v>40</v>
      </c>
      <c r="AF56" s="43" t="s">
        <v>40</v>
      </c>
      <c r="AG56" s="43" t="s">
        <v>40</v>
      </c>
      <c r="AH56" s="20" t="s">
        <v>40</v>
      </c>
      <c r="AI56" s="44" t="s">
        <v>40</v>
      </c>
      <c r="AJ56" s="43" t="s">
        <v>40</v>
      </c>
      <c r="AK56" s="20" t="s">
        <v>40</v>
      </c>
      <c r="AL56" s="43" t="s">
        <v>40</v>
      </c>
      <c r="AM56" s="43" t="s">
        <v>40</v>
      </c>
      <c r="AN56" s="20" t="s">
        <v>40</v>
      </c>
      <c r="AO56" s="20" t="s">
        <v>40</v>
      </c>
      <c r="AP56" s="20" t="s">
        <v>40</v>
      </c>
      <c r="AQ56" s="6" t="s">
        <v>40</v>
      </c>
      <c r="AR56" s="20" t="s">
        <v>40</v>
      </c>
      <c r="AS56" s="6" t="s">
        <v>40</v>
      </c>
      <c r="AT56" s="6" t="s">
        <v>40</v>
      </c>
      <c r="AU56" s="20">
        <v>-10000</v>
      </c>
      <c r="AV56" s="20" t="s">
        <v>42</v>
      </c>
      <c r="AW56" s="6">
        <v>-10000</v>
      </c>
      <c r="AX56" s="20" t="s">
        <v>42</v>
      </c>
      <c r="AY56" s="20">
        <v>-10000</v>
      </c>
      <c r="AZ56" s="20" t="s">
        <v>42</v>
      </c>
      <c r="BA56" s="20">
        <v>-10000</v>
      </c>
      <c r="BB56" s="20" t="s">
        <v>42</v>
      </c>
      <c r="BC56" s="6" t="s">
        <v>40</v>
      </c>
      <c r="BD56" s="6" t="s">
        <v>40</v>
      </c>
    </row>
    <row r="57" spans="2:56">
      <c r="B57" s="54" t="s">
        <v>68</v>
      </c>
      <c r="C57" s="40" t="s">
        <v>36</v>
      </c>
      <c r="D57" s="41" t="s">
        <v>43</v>
      </c>
      <c r="E57" s="16">
        <v>6787</v>
      </c>
      <c r="F57" s="16"/>
      <c r="G57" s="21"/>
      <c r="H57" s="42">
        <v>6785</v>
      </c>
      <c r="I57" s="16"/>
      <c r="J57" s="16"/>
      <c r="K57" s="91">
        <v>5380</v>
      </c>
      <c r="L57" s="92">
        <v>-51</v>
      </c>
      <c r="M57" s="93">
        <v>5460</v>
      </c>
      <c r="N57" s="91" t="s">
        <v>50</v>
      </c>
      <c r="O57" s="93" t="s">
        <v>39</v>
      </c>
      <c r="P57" s="42">
        <f t="shared" si="0"/>
        <v>5431</v>
      </c>
      <c r="Q57" s="42">
        <f>IF(AND(ISNUMBER(E57),ISNUMBER(H57),ISBLANK(F57)),E57-H57,"NA")</f>
        <v>2</v>
      </c>
      <c r="R57" s="21" t="str">
        <f>IF(AND(ISNUMBER(F57),ISNUMBER(I57),ISBLANK(E57)),F57-I57,"NA")</f>
        <v>NA</v>
      </c>
      <c r="S57" s="16" t="str">
        <f>IF(AND(ISNUMBER(G57),ISNUMBER(J57),ISBLANK(E57)),G57-J57,"NA")</f>
        <v>NA</v>
      </c>
      <c r="T57" s="45" t="str">
        <f>IF(AND(ISNUMBER(R57),ISNUMBER(S57),ISBLANK(E57)),R57+S57,"NA")</f>
        <v>NA</v>
      </c>
      <c r="U57" s="21">
        <f t="shared" si="1"/>
        <v>29</v>
      </c>
      <c r="V57" s="9">
        <f>MIN(IF(SUM(W57,AD57:AG57,AI57,AJ57:AM57,AP57:AS57,AC57,AO57,AU57,AV57:BC57)=0,0,1)+IF(O57="Smoothing ramp",1,0)+IF(SUM(W57,X57:AA57)=0,0,1),1)</f>
        <v>1</v>
      </c>
      <c r="W57" s="42">
        <v>120</v>
      </c>
      <c r="X57" s="16" t="s">
        <v>40</v>
      </c>
      <c r="Y57" s="21" t="s">
        <v>41</v>
      </c>
      <c r="Z57" s="16">
        <v>272</v>
      </c>
      <c r="AA57" s="16" t="s">
        <v>40</v>
      </c>
      <c r="AB57" s="21" t="s">
        <v>41</v>
      </c>
      <c r="AC57" s="16" t="s">
        <v>40</v>
      </c>
      <c r="AD57" s="16" t="s">
        <v>40</v>
      </c>
      <c r="AE57" s="21" t="s">
        <v>40</v>
      </c>
      <c r="AF57" s="16" t="s">
        <v>40</v>
      </c>
      <c r="AG57" s="16" t="s">
        <v>40</v>
      </c>
      <c r="AH57" s="21" t="s">
        <v>40</v>
      </c>
      <c r="AI57" s="42" t="s">
        <v>40</v>
      </c>
      <c r="AJ57" s="16" t="s">
        <v>40</v>
      </c>
      <c r="AK57" s="21" t="s">
        <v>40</v>
      </c>
      <c r="AL57" s="16" t="s">
        <v>40</v>
      </c>
      <c r="AM57" s="16" t="s">
        <v>40</v>
      </c>
      <c r="AN57" s="21" t="s">
        <v>40</v>
      </c>
      <c r="AO57" s="21" t="s">
        <v>40</v>
      </c>
      <c r="AP57" s="21" t="s">
        <v>40</v>
      </c>
      <c r="AQ57" s="9" t="s">
        <v>40</v>
      </c>
      <c r="AR57" s="21" t="s">
        <v>40</v>
      </c>
      <c r="AS57" s="9" t="s">
        <v>40</v>
      </c>
      <c r="AT57" s="9" t="s">
        <v>40</v>
      </c>
      <c r="AU57" s="21">
        <v>-10000</v>
      </c>
      <c r="AV57" s="21" t="s">
        <v>42</v>
      </c>
      <c r="AW57" s="9">
        <v>-10000</v>
      </c>
      <c r="AX57" s="21" t="s">
        <v>42</v>
      </c>
      <c r="AY57" s="21">
        <v>-10000</v>
      </c>
      <c r="AZ57" s="21" t="s">
        <v>42</v>
      </c>
      <c r="BA57" s="21">
        <v>-10000</v>
      </c>
      <c r="BB57" s="21" t="s">
        <v>42</v>
      </c>
      <c r="BC57" s="9" t="s">
        <v>40</v>
      </c>
      <c r="BD57" s="9" t="s">
        <v>40</v>
      </c>
    </row>
    <row r="58" spans="2:56">
      <c r="B58" s="54" t="s">
        <v>68</v>
      </c>
      <c r="C58" s="40" t="s">
        <v>36</v>
      </c>
      <c r="D58" s="41" t="s">
        <v>45</v>
      </c>
      <c r="E58" s="16">
        <v>6787</v>
      </c>
      <c r="F58" s="16"/>
      <c r="G58" s="21"/>
      <c r="H58" s="42">
        <v>6785</v>
      </c>
      <c r="I58" s="16"/>
      <c r="J58" s="16"/>
      <c r="K58" s="91">
        <v>5385</v>
      </c>
      <c r="L58" s="92">
        <v>-51</v>
      </c>
      <c r="M58" s="93">
        <v>5512</v>
      </c>
      <c r="N58" s="91" t="s">
        <v>50</v>
      </c>
      <c r="O58" s="93" t="s">
        <v>39</v>
      </c>
      <c r="P58" s="42">
        <f t="shared" si="0"/>
        <v>5436</v>
      </c>
      <c r="Q58" s="42">
        <f>IF(AND(ISNUMBER(E58),ISNUMBER(H58),ISBLANK(F58)),E58-H58,"NA")</f>
        <v>2</v>
      </c>
      <c r="R58" s="21" t="str">
        <f>IF(AND(ISNUMBER(F58),ISNUMBER(I58),ISBLANK(E58)),F58-I58,"NA")</f>
        <v>NA</v>
      </c>
      <c r="S58" s="16" t="str">
        <f>IF(AND(ISNUMBER(G58),ISNUMBER(J58),ISBLANK(E58)),G58-J58,"NA")</f>
        <v>NA</v>
      </c>
      <c r="T58" s="45" t="str">
        <f>IF(AND(ISNUMBER(R58),ISNUMBER(S58),ISBLANK(E58)),R58+S58,"NA")</f>
        <v>NA</v>
      </c>
      <c r="U58" s="21">
        <f t="shared" si="1"/>
        <v>76</v>
      </c>
      <c r="V58" s="9">
        <f>MIN(IF(SUM(W58,AD58:AG58,AI58,AJ58:AM58,AP58:AS58,AC58,AO58,AU58,AV58:BC58)=0,0,1)+IF(O58="Smoothing ramp",1,0)+IF(SUM(W58,X58:AA58)=0,0,1),1)</f>
        <v>1</v>
      </c>
      <c r="W58" s="42">
        <v>120</v>
      </c>
      <c r="X58" s="16" t="s">
        <v>40</v>
      </c>
      <c r="Y58" s="21" t="s">
        <v>41</v>
      </c>
      <c r="Z58" s="16">
        <v>272</v>
      </c>
      <c r="AA58" s="16" t="s">
        <v>40</v>
      </c>
      <c r="AB58" s="21" t="s">
        <v>41</v>
      </c>
      <c r="AC58" s="16" t="s">
        <v>40</v>
      </c>
      <c r="AD58" s="16" t="s">
        <v>40</v>
      </c>
      <c r="AE58" s="21" t="s">
        <v>40</v>
      </c>
      <c r="AF58" s="16" t="s">
        <v>40</v>
      </c>
      <c r="AG58" s="16" t="s">
        <v>40</v>
      </c>
      <c r="AH58" s="21" t="s">
        <v>40</v>
      </c>
      <c r="AI58" s="42" t="s">
        <v>40</v>
      </c>
      <c r="AJ58" s="16" t="s">
        <v>40</v>
      </c>
      <c r="AK58" s="21" t="s">
        <v>40</v>
      </c>
      <c r="AL58" s="16" t="s">
        <v>40</v>
      </c>
      <c r="AM58" s="16" t="s">
        <v>40</v>
      </c>
      <c r="AN58" s="21" t="s">
        <v>40</v>
      </c>
      <c r="AO58" s="21" t="s">
        <v>40</v>
      </c>
      <c r="AP58" s="21" t="s">
        <v>40</v>
      </c>
      <c r="AQ58" s="9" t="s">
        <v>40</v>
      </c>
      <c r="AR58" s="21" t="s">
        <v>40</v>
      </c>
      <c r="AS58" s="9" t="s">
        <v>40</v>
      </c>
      <c r="AT58" s="9" t="s">
        <v>40</v>
      </c>
      <c r="AU58" s="21">
        <v>-10000</v>
      </c>
      <c r="AV58" s="21" t="s">
        <v>42</v>
      </c>
      <c r="AW58" s="9">
        <v>-10000</v>
      </c>
      <c r="AX58" s="21" t="s">
        <v>42</v>
      </c>
      <c r="AY58" s="21">
        <v>-10000</v>
      </c>
      <c r="AZ58" s="21" t="s">
        <v>42</v>
      </c>
      <c r="BA58" s="21">
        <v>-10000</v>
      </c>
      <c r="BB58" s="21" t="s">
        <v>42</v>
      </c>
      <c r="BC58" s="9" t="s">
        <v>40</v>
      </c>
      <c r="BD58" s="9" t="s">
        <v>40</v>
      </c>
    </row>
    <row r="59" spans="2:56">
      <c r="B59" s="54" t="s">
        <v>68</v>
      </c>
      <c r="C59" s="40" t="s">
        <v>36</v>
      </c>
      <c r="D59" s="41" t="s">
        <v>46</v>
      </c>
      <c r="E59" s="16">
        <v>6872</v>
      </c>
      <c r="F59" s="16"/>
      <c r="G59" s="21"/>
      <c r="H59" s="42">
        <v>6870</v>
      </c>
      <c r="I59" s="16"/>
      <c r="J59" s="16"/>
      <c r="K59" s="91">
        <v>5311</v>
      </c>
      <c r="L59" s="92">
        <v>347</v>
      </c>
      <c r="M59" s="93">
        <v>4967</v>
      </c>
      <c r="N59" s="91" t="s">
        <v>69</v>
      </c>
      <c r="O59" s="93" t="s">
        <v>39</v>
      </c>
      <c r="P59" s="42">
        <f t="shared" si="0"/>
        <v>4964</v>
      </c>
      <c r="Q59" s="42">
        <f>IF(AND(ISNUMBER(E59),ISNUMBER(H59),ISBLANK(F59)),E59-H59,"NA")</f>
        <v>2</v>
      </c>
      <c r="R59" s="21" t="str">
        <f>IF(AND(ISNUMBER(F59),ISNUMBER(I59),ISBLANK(E59)),F59-I59,"NA")</f>
        <v>NA</v>
      </c>
      <c r="S59" s="16" t="str">
        <f>IF(AND(ISNUMBER(G59),ISNUMBER(J59),ISBLANK(E59)),G59-J59,"NA")</f>
        <v>NA</v>
      </c>
      <c r="T59" s="45" t="str">
        <f>IF(AND(ISNUMBER(R59),ISNUMBER(S59),ISBLANK(E59)),R59+S59,"NA")</f>
        <v>NA</v>
      </c>
      <c r="U59" s="21">
        <f t="shared" si="1"/>
        <v>3</v>
      </c>
      <c r="V59" s="9">
        <f>MIN(IF(SUM(W59,AD59:AG59,AI59,AJ59:AM59,AP59:AS59,AC59,AO59,AU59,AV59:BC59)=0,0,1)+IF(O59="Smoothing ramp",1,0)+IF(SUM(W59,X59:AA59)=0,0,1),1)</f>
        <v>1</v>
      </c>
      <c r="W59" s="42">
        <v>120</v>
      </c>
      <c r="X59" s="16" t="s">
        <v>40</v>
      </c>
      <c r="Y59" s="21" t="s">
        <v>41</v>
      </c>
      <c r="Z59" s="16">
        <v>275</v>
      </c>
      <c r="AA59" s="16" t="s">
        <v>40</v>
      </c>
      <c r="AB59" s="21" t="s">
        <v>41</v>
      </c>
      <c r="AC59" s="16" t="s">
        <v>40</v>
      </c>
      <c r="AD59" s="16" t="s">
        <v>40</v>
      </c>
      <c r="AE59" s="21" t="s">
        <v>40</v>
      </c>
      <c r="AF59" s="16" t="s">
        <v>40</v>
      </c>
      <c r="AG59" s="16" t="s">
        <v>40</v>
      </c>
      <c r="AH59" s="21" t="s">
        <v>40</v>
      </c>
      <c r="AI59" s="42" t="s">
        <v>40</v>
      </c>
      <c r="AJ59" s="16">
        <v>6767</v>
      </c>
      <c r="AK59" s="21" t="s">
        <v>70</v>
      </c>
      <c r="AL59" s="16" t="s">
        <v>40</v>
      </c>
      <c r="AM59" s="16" t="s">
        <v>40</v>
      </c>
      <c r="AN59" s="21" t="s">
        <v>40</v>
      </c>
      <c r="AO59" s="21" t="s">
        <v>40</v>
      </c>
      <c r="AP59" s="21" t="s">
        <v>40</v>
      </c>
      <c r="AQ59" s="9" t="s">
        <v>40</v>
      </c>
      <c r="AR59" s="21" t="s">
        <v>40</v>
      </c>
      <c r="AS59" s="9" t="s">
        <v>40</v>
      </c>
      <c r="AT59" s="9" t="s">
        <v>40</v>
      </c>
      <c r="AU59" s="21">
        <v>-10000</v>
      </c>
      <c r="AV59" s="21" t="s">
        <v>42</v>
      </c>
      <c r="AW59" s="9">
        <v>-10000</v>
      </c>
      <c r="AX59" s="21" t="s">
        <v>42</v>
      </c>
      <c r="AY59" s="21">
        <v>-10000</v>
      </c>
      <c r="AZ59" s="21" t="s">
        <v>42</v>
      </c>
      <c r="BA59" s="21">
        <v>-10000</v>
      </c>
      <c r="BB59" s="21" t="s">
        <v>42</v>
      </c>
      <c r="BC59" s="9" t="s">
        <v>40</v>
      </c>
      <c r="BD59" s="9" t="s">
        <v>40</v>
      </c>
    </row>
    <row r="60" spans="2:56">
      <c r="B60" s="54" t="s">
        <v>68</v>
      </c>
      <c r="C60" s="40" t="s">
        <v>36</v>
      </c>
      <c r="D60" s="41" t="s">
        <v>47</v>
      </c>
      <c r="E60" s="16">
        <v>6872</v>
      </c>
      <c r="F60" s="16"/>
      <c r="G60" s="21"/>
      <c r="H60" s="42">
        <v>6870</v>
      </c>
      <c r="I60" s="16"/>
      <c r="J60" s="16"/>
      <c r="K60" s="91">
        <v>5311</v>
      </c>
      <c r="L60" s="92">
        <v>347</v>
      </c>
      <c r="M60" s="93">
        <v>4967</v>
      </c>
      <c r="N60" s="91" t="s">
        <v>69</v>
      </c>
      <c r="O60" s="93" t="s">
        <v>39</v>
      </c>
      <c r="P60" s="42">
        <f t="shared" si="0"/>
        <v>4964</v>
      </c>
      <c r="Q60" s="42">
        <f>IF(AND(ISNUMBER(E60),ISNUMBER(H60),ISBLANK(F60)),E60-H60,"NA")</f>
        <v>2</v>
      </c>
      <c r="R60" s="21" t="str">
        <f>IF(AND(ISNUMBER(F60),ISNUMBER(I60),ISBLANK(E60)),F60-I60,"NA")</f>
        <v>NA</v>
      </c>
      <c r="S60" s="16" t="str">
        <f>IF(AND(ISNUMBER(G60),ISNUMBER(J60),ISBLANK(E60)),G60-J60,"NA")</f>
        <v>NA</v>
      </c>
      <c r="T60" s="45" t="str">
        <f>IF(AND(ISNUMBER(R60),ISNUMBER(S60),ISBLANK(E60)),R60+S60,"NA")</f>
        <v>NA</v>
      </c>
      <c r="U60" s="21">
        <f t="shared" si="1"/>
        <v>3</v>
      </c>
      <c r="V60" s="9">
        <f>MIN(IF(SUM(W60,AD60:AG60,AI60,AJ60:AM60,AP60:AS60,AC60,AO60,AU60,AV60:BC60)=0,0,1)+IF(O60="Smoothing ramp",1,0)+IF(SUM(W60,X60:AA60)=0,0,1),1)</f>
        <v>1</v>
      </c>
      <c r="W60" s="42">
        <v>120</v>
      </c>
      <c r="X60" s="16" t="s">
        <v>40</v>
      </c>
      <c r="Y60" s="21" t="s">
        <v>41</v>
      </c>
      <c r="Z60" s="16">
        <v>275</v>
      </c>
      <c r="AA60" s="16" t="s">
        <v>40</v>
      </c>
      <c r="AB60" s="21" t="s">
        <v>41</v>
      </c>
      <c r="AC60" s="16" t="s">
        <v>40</v>
      </c>
      <c r="AD60" s="16" t="s">
        <v>40</v>
      </c>
      <c r="AE60" s="21" t="s">
        <v>40</v>
      </c>
      <c r="AF60" s="16" t="s">
        <v>40</v>
      </c>
      <c r="AG60" s="16" t="s">
        <v>40</v>
      </c>
      <c r="AH60" s="21" t="s">
        <v>40</v>
      </c>
      <c r="AI60" s="42" t="s">
        <v>40</v>
      </c>
      <c r="AJ60" s="16">
        <v>6767</v>
      </c>
      <c r="AK60" s="21" t="s">
        <v>70</v>
      </c>
      <c r="AL60" s="16" t="s">
        <v>40</v>
      </c>
      <c r="AM60" s="16" t="s">
        <v>40</v>
      </c>
      <c r="AN60" s="21" t="s">
        <v>40</v>
      </c>
      <c r="AO60" s="21" t="s">
        <v>40</v>
      </c>
      <c r="AP60" s="21" t="s">
        <v>40</v>
      </c>
      <c r="AQ60" s="9" t="s">
        <v>40</v>
      </c>
      <c r="AR60" s="21" t="s">
        <v>40</v>
      </c>
      <c r="AS60" s="9" t="s">
        <v>40</v>
      </c>
      <c r="AT60" s="9" t="s">
        <v>40</v>
      </c>
      <c r="AU60" s="21">
        <v>-10000</v>
      </c>
      <c r="AV60" s="21" t="s">
        <v>42</v>
      </c>
      <c r="AW60" s="9">
        <v>-10000</v>
      </c>
      <c r="AX60" s="21" t="s">
        <v>42</v>
      </c>
      <c r="AY60" s="21">
        <v>-10000</v>
      </c>
      <c r="AZ60" s="21" t="s">
        <v>42</v>
      </c>
      <c r="BA60" s="21">
        <v>-10000</v>
      </c>
      <c r="BB60" s="21" t="s">
        <v>42</v>
      </c>
      <c r="BC60" s="21" t="s">
        <v>40</v>
      </c>
      <c r="BD60" s="9" t="s">
        <v>40</v>
      </c>
    </row>
    <row r="61" spans="2:56">
      <c r="B61" s="54" t="s">
        <v>68</v>
      </c>
      <c r="C61" s="40" t="s">
        <v>36</v>
      </c>
      <c r="D61" s="41" t="s">
        <v>48</v>
      </c>
      <c r="E61" s="16">
        <v>6872</v>
      </c>
      <c r="F61" s="16"/>
      <c r="G61" s="21"/>
      <c r="H61" s="42">
        <v>6870</v>
      </c>
      <c r="I61" s="16"/>
      <c r="J61" s="16"/>
      <c r="K61" s="91">
        <v>5311</v>
      </c>
      <c r="L61" s="92">
        <v>347</v>
      </c>
      <c r="M61" s="93">
        <v>4967</v>
      </c>
      <c r="N61" s="91" t="s">
        <v>69</v>
      </c>
      <c r="O61" s="93" t="s">
        <v>39</v>
      </c>
      <c r="P61" s="42">
        <f t="shared" si="0"/>
        <v>4964</v>
      </c>
      <c r="Q61" s="42">
        <f>IF(AND(ISNUMBER(E61),ISNUMBER(H61),ISBLANK(F61)),E61-H61,"NA")</f>
        <v>2</v>
      </c>
      <c r="R61" s="21" t="str">
        <f>IF(AND(ISNUMBER(F61),ISNUMBER(I61),ISBLANK(E61)),F61-I61,"NA")</f>
        <v>NA</v>
      </c>
      <c r="S61" s="16" t="str">
        <f>IF(AND(ISNUMBER(G61),ISNUMBER(J61),ISBLANK(E61)),G61-J61,"NA")</f>
        <v>NA</v>
      </c>
      <c r="T61" s="45" t="str">
        <f>IF(AND(ISNUMBER(R61),ISNUMBER(S61),ISBLANK(E61)),R61+S61,"NA")</f>
        <v>NA</v>
      </c>
      <c r="U61" s="21">
        <f t="shared" si="1"/>
        <v>3</v>
      </c>
      <c r="V61" s="9">
        <f>MIN(IF(SUM(W61,AD61:AG61,AI61,AJ61:AM61,AP61:AS61,AC61,AO61,AU61,AV61:BC61)=0,0,1)+IF(O61="Smoothing ramp",1,0)+IF(SUM(W61,X61:AA61)=0,0,1),1)</f>
        <v>1</v>
      </c>
      <c r="W61" s="42">
        <v>120</v>
      </c>
      <c r="X61" s="16" t="s">
        <v>40</v>
      </c>
      <c r="Y61" s="21" t="s">
        <v>41</v>
      </c>
      <c r="Z61" s="16">
        <v>275</v>
      </c>
      <c r="AA61" s="16" t="s">
        <v>40</v>
      </c>
      <c r="AB61" s="21" t="s">
        <v>41</v>
      </c>
      <c r="AC61" s="16" t="s">
        <v>40</v>
      </c>
      <c r="AD61" s="16" t="s">
        <v>40</v>
      </c>
      <c r="AE61" s="21" t="s">
        <v>40</v>
      </c>
      <c r="AF61" s="16" t="s">
        <v>40</v>
      </c>
      <c r="AG61" s="16" t="s">
        <v>40</v>
      </c>
      <c r="AH61" s="21" t="s">
        <v>40</v>
      </c>
      <c r="AI61" s="42" t="s">
        <v>40</v>
      </c>
      <c r="AJ61" s="16">
        <v>6767</v>
      </c>
      <c r="AK61" s="21" t="s">
        <v>70</v>
      </c>
      <c r="AL61" s="16" t="s">
        <v>40</v>
      </c>
      <c r="AM61" s="16" t="s">
        <v>40</v>
      </c>
      <c r="AN61" s="21" t="s">
        <v>40</v>
      </c>
      <c r="AO61" s="21" t="s">
        <v>40</v>
      </c>
      <c r="AP61" s="21" t="s">
        <v>40</v>
      </c>
      <c r="AQ61" s="9" t="s">
        <v>40</v>
      </c>
      <c r="AR61" s="21" t="s">
        <v>40</v>
      </c>
      <c r="AS61" s="9" t="s">
        <v>40</v>
      </c>
      <c r="AT61" s="9" t="s">
        <v>40</v>
      </c>
      <c r="AU61" s="21">
        <v>-10000</v>
      </c>
      <c r="AV61" s="21" t="s">
        <v>42</v>
      </c>
      <c r="AW61" s="9">
        <v>-10000</v>
      </c>
      <c r="AX61" s="21" t="s">
        <v>42</v>
      </c>
      <c r="AY61" s="21">
        <v>-10000</v>
      </c>
      <c r="AZ61" s="21" t="s">
        <v>42</v>
      </c>
      <c r="BA61" s="21">
        <v>-10000</v>
      </c>
      <c r="BB61" s="21" t="s">
        <v>42</v>
      </c>
      <c r="BC61" s="21" t="s">
        <v>40</v>
      </c>
      <c r="BD61" s="9" t="s">
        <v>40</v>
      </c>
    </row>
    <row r="62" spans="2:56">
      <c r="B62" s="54" t="s">
        <v>68</v>
      </c>
      <c r="C62" s="40" t="s">
        <v>36</v>
      </c>
      <c r="D62" s="41" t="s">
        <v>49</v>
      </c>
      <c r="E62" s="16">
        <v>7748</v>
      </c>
      <c r="F62" s="16"/>
      <c r="G62" s="21"/>
      <c r="H62" s="42">
        <v>7741</v>
      </c>
      <c r="I62" s="16"/>
      <c r="J62" s="16"/>
      <c r="K62" s="91">
        <v>1295</v>
      </c>
      <c r="L62" s="92">
        <v>312</v>
      </c>
      <c r="M62" s="93">
        <v>992</v>
      </c>
      <c r="N62" s="91" t="s">
        <v>69</v>
      </c>
      <c r="O62" s="93" t="s">
        <v>63</v>
      </c>
      <c r="P62" s="42">
        <f t="shared" si="0"/>
        <v>983</v>
      </c>
      <c r="Q62" s="42">
        <f>IF(AND(ISNUMBER(E62),ISNUMBER(H62),ISBLANK(F62)),E62-H62,"NA")</f>
        <v>7</v>
      </c>
      <c r="R62" s="21" t="str">
        <f>IF(AND(ISNUMBER(F62),ISNUMBER(I62),ISBLANK(E62)),F62-I62,"NA")</f>
        <v>NA</v>
      </c>
      <c r="S62" s="16" t="str">
        <f>IF(AND(ISNUMBER(G62),ISNUMBER(J62),ISBLANK(E62)),G62-J62,"NA")</f>
        <v>NA</v>
      </c>
      <c r="T62" s="45" t="str">
        <f>IF(AND(ISNUMBER(R62),ISNUMBER(S62),ISBLANK(E62)),R62+S62,"NA")</f>
        <v>NA</v>
      </c>
      <c r="U62" s="21">
        <f t="shared" si="1"/>
        <v>9</v>
      </c>
      <c r="V62" s="9">
        <f>MIN(IF(SUM(W62,AD62:AG62,AI62,AJ62:AM62,AP62:AS62,AC62,AO62,AU62,AV62:BC62)=0,0,1)+IF(O62="Smoothing ramp",1,0)+IF(SUM(W62,X62:AA62)=0,0,1),1)</f>
        <v>1</v>
      </c>
      <c r="W62" s="42">
        <v>120</v>
      </c>
      <c r="X62" s="16" t="s">
        <v>40</v>
      </c>
      <c r="Y62" s="21" t="s">
        <v>41</v>
      </c>
      <c r="Z62" s="16">
        <v>301</v>
      </c>
      <c r="AA62" s="16" t="s">
        <v>40</v>
      </c>
      <c r="AB62" s="21" t="s">
        <v>41</v>
      </c>
      <c r="AC62" s="16" t="s">
        <v>40</v>
      </c>
      <c r="AD62" s="16" t="s">
        <v>40</v>
      </c>
      <c r="AE62" s="21" t="s">
        <v>40</v>
      </c>
      <c r="AF62" s="16" t="s">
        <v>40</v>
      </c>
      <c r="AG62" s="16" t="s">
        <v>40</v>
      </c>
      <c r="AH62" s="21" t="s">
        <v>40</v>
      </c>
      <c r="AI62" s="42" t="s">
        <v>40</v>
      </c>
      <c r="AJ62" s="16">
        <v>7408</v>
      </c>
      <c r="AK62" s="21" t="s">
        <v>71</v>
      </c>
      <c r="AL62" s="16" t="s">
        <v>40</v>
      </c>
      <c r="AM62" s="16" t="s">
        <v>40</v>
      </c>
      <c r="AN62" s="21" t="s">
        <v>40</v>
      </c>
      <c r="AO62" s="21" t="s">
        <v>40</v>
      </c>
      <c r="AP62" s="21" t="s">
        <v>40</v>
      </c>
      <c r="AQ62" s="9" t="s">
        <v>40</v>
      </c>
      <c r="AR62" s="21" t="s">
        <v>40</v>
      </c>
      <c r="AS62" s="9" t="s">
        <v>40</v>
      </c>
      <c r="AT62" s="9" t="s">
        <v>40</v>
      </c>
      <c r="AU62" s="21">
        <v>-10000</v>
      </c>
      <c r="AV62" s="21" t="s">
        <v>42</v>
      </c>
      <c r="AW62" s="9">
        <v>-10000</v>
      </c>
      <c r="AX62" s="21" t="s">
        <v>42</v>
      </c>
      <c r="AY62" s="21">
        <v>-10000</v>
      </c>
      <c r="AZ62" s="21" t="s">
        <v>42</v>
      </c>
      <c r="BA62" s="21">
        <v>-10000</v>
      </c>
      <c r="BB62" s="21" t="s">
        <v>42</v>
      </c>
      <c r="BC62" s="21" t="s">
        <v>40</v>
      </c>
      <c r="BD62" s="9" t="s">
        <v>40</v>
      </c>
    </row>
    <row r="63" spans="2:56">
      <c r="B63" s="54" t="s">
        <v>68</v>
      </c>
      <c r="C63" s="40" t="s">
        <v>36</v>
      </c>
      <c r="D63" s="41" t="s">
        <v>51</v>
      </c>
      <c r="E63" s="16">
        <v>7748</v>
      </c>
      <c r="F63" s="16"/>
      <c r="G63" s="21"/>
      <c r="H63" s="42">
        <v>7741</v>
      </c>
      <c r="I63" s="16"/>
      <c r="J63" s="16"/>
      <c r="K63" s="91">
        <v>1295</v>
      </c>
      <c r="L63" s="92">
        <v>312</v>
      </c>
      <c r="M63" s="93">
        <v>992</v>
      </c>
      <c r="N63" s="91" t="s">
        <v>69</v>
      </c>
      <c r="O63" s="93" t="s">
        <v>63</v>
      </c>
      <c r="P63" s="42">
        <f t="shared" si="0"/>
        <v>983</v>
      </c>
      <c r="Q63" s="42">
        <f>IF(AND(ISNUMBER(E63),ISNUMBER(H63),ISBLANK(F63)),E63-H63,"NA")</f>
        <v>7</v>
      </c>
      <c r="R63" s="21" t="str">
        <f>IF(AND(ISNUMBER(F63),ISNUMBER(I63),ISBLANK(E63)),F63-I63,"NA")</f>
        <v>NA</v>
      </c>
      <c r="S63" s="16" t="str">
        <f>IF(AND(ISNUMBER(G63),ISNUMBER(J63),ISBLANK(E63)),G63-J63,"NA")</f>
        <v>NA</v>
      </c>
      <c r="T63" s="45" t="str">
        <f>IF(AND(ISNUMBER(R63),ISNUMBER(S63),ISBLANK(E63)),R63+S63,"NA")</f>
        <v>NA</v>
      </c>
      <c r="U63" s="21">
        <f t="shared" si="1"/>
        <v>9</v>
      </c>
      <c r="V63" s="9">
        <f>MIN(IF(SUM(W63,AD63:AG63,AI63,AJ63:AM63,AP63:AS63,AC63,AO63,AU63,AV63:BC63)=0,0,1)+IF(O63="Smoothing ramp",1,0)+IF(SUM(W63,X63:AA63)=0,0,1),1)</f>
        <v>1</v>
      </c>
      <c r="W63" s="42">
        <v>120</v>
      </c>
      <c r="X63" s="16" t="s">
        <v>40</v>
      </c>
      <c r="Y63" s="21" t="s">
        <v>41</v>
      </c>
      <c r="Z63" s="16">
        <v>301</v>
      </c>
      <c r="AA63" s="16" t="s">
        <v>40</v>
      </c>
      <c r="AB63" s="21" t="s">
        <v>41</v>
      </c>
      <c r="AC63" s="16" t="s">
        <v>40</v>
      </c>
      <c r="AD63" s="16" t="s">
        <v>40</v>
      </c>
      <c r="AE63" s="21" t="s">
        <v>40</v>
      </c>
      <c r="AF63" s="16" t="s">
        <v>40</v>
      </c>
      <c r="AG63" s="16" t="s">
        <v>40</v>
      </c>
      <c r="AH63" s="21" t="s">
        <v>40</v>
      </c>
      <c r="AI63" s="42" t="s">
        <v>40</v>
      </c>
      <c r="AJ63" s="16">
        <v>7408</v>
      </c>
      <c r="AK63" s="21" t="s">
        <v>71</v>
      </c>
      <c r="AL63" s="16" t="s">
        <v>40</v>
      </c>
      <c r="AM63" s="16" t="s">
        <v>40</v>
      </c>
      <c r="AN63" s="21" t="s">
        <v>40</v>
      </c>
      <c r="AO63" s="21" t="s">
        <v>40</v>
      </c>
      <c r="AP63" s="21" t="s">
        <v>40</v>
      </c>
      <c r="AQ63" s="9" t="s">
        <v>40</v>
      </c>
      <c r="AR63" s="21" t="s">
        <v>40</v>
      </c>
      <c r="AS63" s="9" t="s">
        <v>40</v>
      </c>
      <c r="AT63" s="9" t="s">
        <v>40</v>
      </c>
      <c r="AU63" s="21">
        <v>-10000</v>
      </c>
      <c r="AV63" s="21" t="s">
        <v>42</v>
      </c>
      <c r="AW63" s="9">
        <v>-10000</v>
      </c>
      <c r="AX63" s="21" t="s">
        <v>42</v>
      </c>
      <c r="AY63" s="21">
        <v>-10000</v>
      </c>
      <c r="AZ63" s="21" t="s">
        <v>42</v>
      </c>
      <c r="BA63" s="21">
        <v>-10000</v>
      </c>
      <c r="BB63" s="21" t="s">
        <v>42</v>
      </c>
      <c r="BC63" s="9" t="s">
        <v>40</v>
      </c>
      <c r="BD63" s="9" t="s">
        <v>40</v>
      </c>
    </row>
    <row r="64" spans="2:56">
      <c r="B64" s="54" t="s">
        <v>68</v>
      </c>
      <c r="C64" s="40" t="s">
        <v>36</v>
      </c>
      <c r="D64" s="41" t="s">
        <v>52</v>
      </c>
      <c r="E64" s="16">
        <v>7748</v>
      </c>
      <c r="F64" s="16"/>
      <c r="G64" s="21"/>
      <c r="H64" s="42">
        <v>6298</v>
      </c>
      <c r="I64" s="16"/>
      <c r="J64" s="16"/>
      <c r="K64" s="91">
        <v>1295</v>
      </c>
      <c r="L64" s="92">
        <v>312</v>
      </c>
      <c r="M64" s="93">
        <v>2461</v>
      </c>
      <c r="N64" s="91" t="s">
        <v>69</v>
      </c>
      <c r="O64" s="93" t="s">
        <v>39</v>
      </c>
      <c r="P64" s="42">
        <f t="shared" si="0"/>
        <v>983</v>
      </c>
      <c r="Q64" s="42">
        <f>IF(AND(ISNUMBER(E64),ISNUMBER(H64),ISBLANK(F64)),E64-H64,"NA")</f>
        <v>1450</v>
      </c>
      <c r="R64" s="21" t="str">
        <f>IF(AND(ISNUMBER(F64),ISNUMBER(I64),ISBLANK(E64)),F64-I64,"NA")</f>
        <v>NA</v>
      </c>
      <c r="S64" s="16" t="str">
        <f>IF(AND(ISNUMBER(G64),ISNUMBER(J64),ISBLANK(E64)),G64-J64,"NA")</f>
        <v>NA</v>
      </c>
      <c r="T64" s="45" t="str">
        <f>IF(AND(ISNUMBER(R64),ISNUMBER(S64),ISBLANK(E64)),R64+S64,"NA")</f>
        <v>NA</v>
      </c>
      <c r="U64" s="21">
        <f t="shared" si="1"/>
        <v>1478</v>
      </c>
      <c r="V64" s="9">
        <f>MIN(IF(SUM(W64,AD64:AG64,AI64,AJ64:AM64,AP64:AS64,AC64,AO64,AU64,AV64:BC64)=0,0,1)+IF(O64="Smoothing ramp",1,0)+IF(SUM(W64,X64:AA64)=0,0,1),1)</f>
        <v>1</v>
      </c>
      <c r="W64" s="42">
        <v>98</v>
      </c>
      <c r="X64" s="16" t="s">
        <v>40</v>
      </c>
      <c r="Y64" s="21" t="s">
        <v>41</v>
      </c>
      <c r="Z64" s="16">
        <v>301</v>
      </c>
      <c r="AA64" s="16" t="s">
        <v>40</v>
      </c>
      <c r="AB64" s="21" t="s">
        <v>41</v>
      </c>
      <c r="AC64" s="16" t="s">
        <v>40</v>
      </c>
      <c r="AD64" s="16" t="s">
        <v>40</v>
      </c>
      <c r="AE64" s="21" t="s">
        <v>40</v>
      </c>
      <c r="AF64" s="16" t="s">
        <v>40</v>
      </c>
      <c r="AG64" s="16" t="s">
        <v>40</v>
      </c>
      <c r="AH64" s="21" t="s">
        <v>40</v>
      </c>
      <c r="AI64" s="42" t="s">
        <v>40</v>
      </c>
      <c r="AJ64" s="16">
        <v>7408</v>
      </c>
      <c r="AK64" s="21" t="s">
        <v>71</v>
      </c>
      <c r="AL64" s="16" t="s">
        <v>40</v>
      </c>
      <c r="AM64" s="16" t="s">
        <v>40</v>
      </c>
      <c r="AN64" s="21" t="s">
        <v>40</v>
      </c>
      <c r="AO64" s="21" t="s">
        <v>40</v>
      </c>
      <c r="AP64" s="21" t="s">
        <v>40</v>
      </c>
      <c r="AQ64" s="9" t="s">
        <v>40</v>
      </c>
      <c r="AR64" s="21" t="s">
        <v>40</v>
      </c>
      <c r="AS64" s="9" t="s">
        <v>40</v>
      </c>
      <c r="AT64" s="9" t="s">
        <v>40</v>
      </c>
      <c r="AU64" s="21">
        <v>-10000</v>
      </c>
      <c r="AV64" s="21" t="s">
        <v>42</v>
      </c>
      <c r="AW64" s="9">
        <v>-10000</v>
      </c>
      <c r="AX64" s="21" t="s">
        <v>42</v>
      </c>
      <c r="AY64" s="21">
        <v>-10000</v>
      </c>
      <c r="AZ64" s="21" t="s">
        <v>42</v>
      </c>
      <c r="BA64" s="21">
        <v>-10000</v>
      </c>
      <c r="BB64" s="21" t="s">
        <v>42</v>
      </c>
      <c r="BC64" s="9" t="s">
        <v>40</v>
      </c>
      <c r="BD64" s="9" t="s">
        <v>40</v>
      </c>
    </row>
    <row r="65" spans="2:56">
      <c r="B65" s="54" t="s">
        <v>68</v>
      </c>
      <c r="C65" s="40" t="s">
        <v>36</v>
      </c>
      <c r="D65" s="41" t="s">
        <v>53</v>
      </c>
      <c r="E65" s="16"/>
      <c r="F65" s="16">
        <v>3241</v>
      </c>
      <c r="G65" s="21">
        <v>3869</v>
      </c>
      <c r="H65" s="42"/>
      <c r="I65" s="16">
        <v>400</v>
      </c>
      <c r="J65" s="16">
        <v>1921</v>
      </c>
      <c r="K65" s="91">
        <v>0</v>
      </c>
      <c r="L65" s="92">
        <v>0</v>
      </c>
      <c r="M65" s="93">
        <v>0</v>
      </c>
      <c r="N65" s="91" t="s">
        <v>38</v>
      </c>
      <c r="O65" s="93" t="s">
        <v>39</v>
      </c>
      <c r="P65" s="42">
        <f t="shared" si="0"/>
        <v>0</v>
      </c>
      <c r="Q65" s="42" t="str">
        <f>IF(AND(ISNUMBER(E65),ISNUMBER(H65),ISBLANK(F65)),E65-H65,"NA")</f>
        <v>NA</v>
      </c>
      <c r="R65" s="21">
        <f>IF(AND(ISNUMBER(F65),ISNUMBER(I65),ISBLANK(E65)),F65-I65,"NA")</f>
        <v>2841</v>
      </c>
      <c r="S65" s="16">
        <f>IF(AND(ISNUMBER(G65),ISNUMBER(J65),ISBLANK(E65)),G65-J65,"NA")</f>
        <v>1948</v>
      </c>
      <c r="T65" s="45">
        <f>IF(AND(ISNUMBER(R65),ISNUMBER(S65),ISBLANK(E65)),R65+S65,"NA")</f>
        <v>4789</v>
      </c>
      <c r="U65" s="21">
        <f t="shared" si="1"/>
        <v>0</v>
      </c>
      <c r="V65" s="9">
        <f>MIN(IF(SUM(W65,AD65:AG65,AI65,AJ65:AM65,AP65:AS65,AC65,AO65,AU65,AV65:BC65)=0,0,1)+IF(O65="Smoothing ramp",1,0)+IF(SUM(W65,X65:AA65)=0,0,1),1)</f>
        <v>1</v>
      </c>
      <c r="W65" s="42">
        <v>120</v>
      </c>
      <c r="X65" s="16" t="s">
        <v>40</v>
      </c>
      <c r="Y65" s="21" t="s">
        <v>41</v>
      </c>
      <c r="Z65" s="16">
        <v>385</v>
      </c>
      <c r="AA65" s="16" t="s">
        <v>40</v>
      </c>
      <c r="AB65" s="21" t="s">
        <v>41</v>
      </c>
      <c r="AC65" s="16" t="s">
        <v>40</v>
      </c>
      <c r="AD65" s="16" t="s">
        <v>40</v>
      </c>
      <c r="AE65" s="21" t="s">
        <v>40</v>
      </c>
      <c r="AF65" s="16" t="s">
        <v>40</v>
      </c>
      <c r="AG65" s="16" t="s">
        <v>40</v>
      </c>
      <c r="AH65" s="21" t="s">
        <v>40</v>
      </c>
      <c r="AI65" s="42" t="s">
        <v>40</v>
      </c>
      <c r="AJ65" s="16" t="s">
        <v>40</v>
      </c>
      <c r="AK65" s="21" t="s">
        <v>40</v>
      </c>
      <c r="AL65" s="16" t="s">
        <v>40</v>
      </c>
      <c r="AM65" s="16" t="s">
        <v>40</v>
      </c>
      <c r="AN65" s="21" t="s">
        <v>40</v>
      </c>
      <c r="AO65" s="21" t="s">
        <v>40</v>
      </c>
      <c r="AP65" s="21" t="s">
        <v>40</v>
      </c>
      <c r="AQ65" s="9" t="s">
        <v>40</v>
      </c>
      <c r="AR65" s="21" t="s">
        <v>40</v>
      </c>
      <c r="AS65" s="9" t="s">
        <v>40</v>
      </c>
      <c r="AT65" s="9" t="s">
        <v>40</v>
      </c>
      <c r="AU65" s="21">
        <v>-10000</v>
      </c>
      <c r="AV65" s="21" t="s">
        <v>42</v>
      </c>
      <c r="AW65" s="9">
        <v>-10000</v>
      </c>
      <c r="AX65" s="21" t="s">
        <v>42</v>
      </c>
      <c r="AY65" s="21">
        <v>-10000</v>
      </c>
      <c r="AZ65" s="21" t="s">
        <v>42</v>
      </c>
      <c r="BA65" s="21">
        <v>-10000</v>
      </c>
      <c r="BB65" s="21" t="s">
        <v>42</v>
      </c>
      <c r="BC65" s="9" t="s">
        <v>40</v>
      </c>
      <c r="BD65" s="9" t="s">
        <v>40</v>
      </c>
    </row>
    <row r="66" spans="2:56">
      <c r="B66" s="54" t="s">
        <v>68</v>
      </c>
      <c r="C66" s="40" t="s">
        <v>36</v>
      </c>
      <c r="D66" s="41" t="s">
        <v>56</v>
      </c>
      <c r="E66" s="16"/>
      <c r="F66" s="16">
        <v>3156</v>
      </c>
      <c r="G66" s="21">
        <v>3869</v>
      </c>
      <c r="H66" s="42"/>
      <c r="I66" s="16">
        <v>400</v>
      </c>
      <c r="J66" s="16">
        <v>2054</v>
      </c>
      <c r="K66" s="91">
        <v>0</v>
      </c>
      <c r="L66" s="92">
        <v>0</v>
      </c>
      <c r="M66" s="93">
        <v>0</v>
      </c>
      <c r="N66" s="91" t="s">
        <v>38</v>
      </c>
      <c r="O66" s="93" t="s">
        <v>39</v>
      </c>
      <c r="P66" s="42">
        <f t="shared" si="0"/>
        <v>0</v>
      </c>
      <c r="Q66" s="42" t="str">
        <f>IF(AND(ISNUMBER(E66),ISNUMBER(H66),ISBLANK(F66)),E66-H66,"NA")</f>
        <v>NA</v>
      </c>
      <c r="R66" s="21">
        <f>IF(AND(ISNUMBER(F66),ISNUMBER(I66),ISBLANK(E66)),F66-I66,"NA")</f>
        <v>2756</v>
      </c>
      <c r="S66" s="16">
        <f>IF(AND(ISNUMBER(G66),ISNUMBER(J66),ISBLANK(E66)),G66-J66,"NA")</f>
        <v>1815</v>
      </c>
      <c r="T66" s="45">
        <f>IF(AND(ISNUMBER(R66),ISNUMBER(S66),ISBLANK(E66)),R66+S66,"NA")</f>
        <v>4571</v>
      </c>
      <c r="U66" s="21">
        <f t="shared" si="1"/>
        <v>0</v>
      </c>
      <c r="V66" s="9">
        <f>MIN(IF(SUM(W66,AD66:AG66,AI66,AJ66:AM66,AP66:AS66,AC66,AO66,AU66,AV66:BC66)=0,0,1)+IF(O66="Smoothing ramp",1,0)+IF(SUM(W66,X66:AA66)=0,0,1),1)</f>
        <v>1</v>
      </c>
      <c r="W66" s="42">
        <v>-68</v>
      </c>
      <c r="X66" s="16" t="s">
        <v>40</v>
      </c>
      <c r="Y66" s="21" t="s">
        <v>41</v>
      </c>
      <c r="Z66" s="16">
        <v>385</v>
      </c>
      <c r="AA66" s="16" t="s">
        <v>40</v>
      </c>
      <c r="AB66" s="21" t="s">
        <v>41</v>
      </c>
      <c r="AC66" s="16" t="s">
        <v>40</v>
      </c>
      <c r="AD66" s="16" t="s">
        <v>40</v>
      </c>
      <c r="AE66" s="21" t="s">
        <v>40</v>
      </c>
      <c r="AF66" s="16" t="s">
        <v>40</v>
      </c>
      <c r="AG66" s="16" t="s">
        <v>40</v>
      </c>
      <c r="AH66" s="21" t="s">
        <v>40</v>
      </c>
      <c r="AI66" s="42" t="s">
        <v>40</v>
      </c>
      <c r="AJ66" s="16" t="s">
        <v>40</v>
      </c>
      <c r="AK66" s="21" t="s">
        <v>40</v>
      </c>
      <c r="AL66" s="16" t="s">
        <v>40</v>
      </c>
      <c r="AM66" s="16" t="s">
        <v>40</v>
      </c>
      <c r="AN66" s="21" t="s">
        <v>40</v>
      </c>
      <c r="AO66" s="21" t="s">
        <v>40</v>
      </c>
      <c r="AP66" s="21" t="s">
        <v>40</v>
      </c>
      <c r="AQ66" s="9" t="s">
        <v>40</v>
      </c>
      <c r="AR66" s="21" t="s">
        <v>40</v>
      </c>
      <c r="AS66" s="9" t="s">
        <v>40</v>
      </c>
      <c r="AT66" s="9" t="s">
        <v>40</v>
      </c>
      <c r="AU66" s="21">
        <v>-10000</v>
      </c>
      <c r="AV66" s="21" t="s">
        <v>42</v>
      </c>
      <c r="AW66" s="9">
        <v>-10000</v>
      </c>
      <c r="AX66" s="21" t="s">
        <v>42</v>
      </c>
      <c r="AY66" s="21">
        <v>-10000</v>
      </c>
      <c r="AZ66" s="21" t="s">
        <v>42</v>
      </c>
      <c r="BA66" s="21">
        <v>-10000</v>
      </c>
      <c r="BB66" s="21" t="s">
        <v>42</v>
      </c>
      <c r="BC66" s="9" t="s">
        <v>40</v>
      </c>
      <c r="BD66" s="9" t="s">
        <v>40</v>
      </c>
    </row>
    <row r="67" spans="2:56" ht="15" thickBot="1">
      <c r="B67" s="55" t="s">
        <v>68</v>
      </c>
      <c r="C67" s="47" t="s">
        <v>36</v>
      </c>
      <c r="D67" s="48" t="s">
        <v>57</v>
      </c>
      <c r="E67" s="49"/>
      <c r="F67" s="49">
        <v>3216</v>
      </c>
      <c r="G67" s="22">
        <v>4154</v>
      </c>
      <c r="H67" s="50"/>
      <c r="I67" s="49">
        <v>381</v>
      </c>
      <c r="J67" s="49">
        <v>836</v>
      </c>
      <c r="K67" s="127">
        <v>0</v>
      </c>
      <c r="L67" s="128">
        <v>0</v>
      </c>
      <c r="M67" s="129">
        <v>0</v>
      </c>
      <c r="N67" s="127" t="s">
        <v>38</v>
      </c>
      <c r="O67" s="129" t="s">
        <v>39</v>
      </c>
      <c r="P67" s="50">
        <f t="shared" si="0"/>
        <v>0</v>
      </c>
      <c r="Q67" s="50" t="str">
        <f>IF(AND(ISNUMBER(E67),ISNUMBER(H67),ISBLANK(F67)),E67-H67,"NA")</f>
        <v>NA</v>
      </c>
      <c r="R67" s="22">
        <f>IF(AND(ISNUMBER(F67),ISNUMBER(I67),ISBLANK(E67)),F67-I67,"NA")</f>
        <v>2835</v>
      </c>
      <c r="S67" s="16">
        <f>IF(AND(ISNUMBER(G67),ISNUMBER(J67),ISBLANK(E67)),G67-J67,"NA")</f>
        <v>3318</v>
      </c>
      <c r="T67" s="45">
        <f>IF(AND(ISNUMBER(R67),ISNUMBER(S67),ISBLANK(E67)),R67+S67,"NA")</f>
        <v>6153</v>
      </c>
      <c r="U67" s="22">
        <f t="shared" si="1"/>
        <v>0</v>
      </c>
      <c r="V67" s="9">
        <f>MIN(IF(SUM(W67,AD67:AG67,AI67,AJ67:AM67,AP67:AS67,AC67,AO67,AU67,AV67:BC67)=0,0,1)+IF(O67="Smoothing ramp",1,0)+IF(SUM(W67,X67:AA67)=0,0,1),1)</f>
        <v>1</v>
      </c>
      <c r="W67" s="50">
        <v>-35</v>
      </c>
      <c r="X67" s="49" t="s">
        <v>40</v>
      </c>
      <c r="Y67" s="21" t="s">
        <v>41</v>
      </c>
      <c r="Z67" s="49">
        <v>365</v>
      </c>
      <c r="AA67" s="49" t="s">
        <v>40</v>
      </c>
      <c r="AB67" s="21" t="s">
        <v>41</v>
      </c>
      <c r="AC67" s="49" t="s">
        <v>40</v>
      </c>
      <c r="AD67" s="49" t="s">
        <v>40</v>
      </c>
      <c r="AE67" s="22" t="s">
        <v>40</v>
      </c>
      <c r="AF67" s="49" t="s">
        <v>40</v>
      </c>
      <c r="AG67" s="49" t="s">
        <v>40</v>
      </c>
      <c r="AH67" s="22" t="s">
        <v>40</v>
      </c>
      <c r="AI67" s="50" t="s">
        <v>40</v>
      </c>
      <c r="AJ67" s="49" t="s">
        <v>40</v>
      </c>
      <c r="AK67" s="22" t="s">
        <v>40</v>
      </c>
      <c r="AL67" s="49" t="s">
        <v>40</v>
      </c>
      <c r="AM67" s="49" t="s">
        <v>40</v>
      </c>
      <c r="AN67" s="22" t="s">
        <v>40</v>
      </c>
      <c r="AO67" s="22" t="s">
        <v>40</v>
      </c>
      <c r="AP67" s="22" t="s">
        <v>40</v>
      </c>
      <c r="AQ67" s="7" t="s">
        <v>40</v>
      </c>
      <c r="AR67" s="22" t="s">
        <v>40</v>
      </c>
      <c r="AS67" s="7" t="s">
        <v>40</v>
      </c>
      <c r="AT67" s="7" t="s">
        <v>40</v>
      </c>
      <c r="AU67" s="22">
        <v>-10000</v>
      </c>
      <c r="AV67" s="22" t="s">
        <v>42</v>
      </c>
      <c r="AW67" s="7">
        <v>-10000</v>
      </c>
      <c r="AX67" s="22" t="s">
        <v>42</v>
      </c>
      <c r="AY67" s="22">
        <v>-10000</v>
      </c>
      <c r="AZ67" s="22" t="s">
        <v>42</v>
      </c>
      <c r="BA67" s="22">
        <v>-10000</v>
      </c>
      <c r="BB67" s="22" t="s">
        <v>42</v>
      </c>
      <c r="BC67" s="7" t="s">
        <v>40</v>
      </c>
      <c r="BD67" s="7" t="s">
        <v>40</v>
      </c>
    </row>
    <row r="68" spans="2:56">
      <c r="B68" s="51" t="s">
        <v>72</v>
      </c>
      <c r="C68" s="52" t="s">
        <v>36</v>
      </c>
      <c r="D68" s="53" t="s">
        <v>37</v>
      </c>
      <c r="E68" s="43">
        <v>2405</v>
      </c>
      <c r="F68" s="43"/>
      <c r="G68" s="20"/>
      <c r="H68" s="44">
        <v>-583</v>
      </c>
      <c r="I68" s="43"/>
      <c r="J68" s="43"/>
      <c r="K68" s="130">
        <v>17660</v>
      </c>
      <c r="L68" s="131">
        <v>-53</v>
      </c>
      <c r="M68" s="132">
        <v>24073</v>
      </c>
      <c r="N68" s="130" t="s">
        <v>50</v>
      </c>
      <c r="O68" s="132" t="s">
        <v>39</v>
      </c>
      <c r="P68" s="44">
        <f t="shared" si="0"/>
        <v>17713</v>
      </c>
      <c r="Q68" s="44">
        <f>IF(AND(ISNUMBER(E68),ISNUMBER(H68),ISBLANK(F68)),E68-H68,"NA")</f>
        <v>2988</v>
      </c>
      <c r="R68" s="20" t="str">
        <f>IF(AND(ISNUMBER(F68),ISNUMBER(I68),ISBLANK(E68)),F68-I68,"NA")</f>
        <v>NA</v>
      </c>
      <c r="S68" s="16" t="str">
        <f>IF(AND(ISNUMBER(G68),ISNUMBER(J68),ISBLANK(E68)),G68-J68,"NA")</f>
        <v>NA</v>
      </c>
      <c r="T68" s="45" t="str">
        <f>IF(AND(ISNUMBER(R68),ISNUMBER(S68),ISBLANK(E68)),R68+S68,"NA")</f>
        <v>NA</v>
      </c>
      <c r="U68" s="20">
        <f t="shared" si="1"/>
        <v>6360</v>
      </c>
      <c r="V68" s="9">
        <f>MIN(IF(SUM(W68,AD68:AG68,AI68,AJ68:AM68,AP68:AS68,AC68,AO68,AU68,AV68:BC68)=0,0,1)+IF(O68="Smoothing ramp",1,0)+IF(SUM(W68,X68:AA68)=0,0,1),1)</f>
        <v>1</v>
      </c>
      <c r="W68" s="44">
        <v>164</v>
      </c>
      <c r="X68" s="43" t="s">
        <v>40</v>
      </c>
      <c r="Y68" s="20" t="s">
        <v>41</v>
      </c>
      <c r="Z68" s="43">
        <v>137</v>
      </c>
      <c r="AA68" s="43" t="s">
        <v>40</v>
      </c>
      <c r="AB68" s="20" t="s">
        <v>41</v>
      </c>
      <c r="AC68" s="43" t="s">
        <v>40</v>
      </c>
      <c r="AD68" s="43" t="s">
        <v>40</v>
      </c>
      <c r="AE68" s="20" t="s">
        <v>40</v>
      </c>
      <c r="AF68" s="43" t="s">
        <v>40</v>
      </c>
      <c r="AG68" s="43" t="s">
        <v>40</v>
      </c>
      <c r="AH68" s="20" t="s">
        <v>40</v>
      </c>
      <c r="AI68" s="44" t="s">
        <v>40</v>
      </c>
      <c r="AJ68" s="43" t="s">
        <v>40</v>
      </c>
      <c r="AK68" s="20" t="s">
        <v>40</v>
      </c>
      <c r="AL68" s="43" t="s">
        <v>40</v>
      </c>
      <c r="AM68" s="43" t="s">
        <v>40</v>
      </c>
      <c r="AN68" s="20" t="s">
        <v>40</v>
      </c>
      <c r="AO68" s="20" t="s">
        <v>40</v>
      </c>
      <c r="AP68" s="20" t="s">
        <v>40</v>
      </c>
      <c r="AQ68" s="6" t="s">
        <v>40</v>
      </c>
      <c r="AR68" s="20" t="s">
        <v>40</v>
      </c>
      <c r="AS68" s="6" t="s">
        <v>40</v>
      </c>
      <c r="AT68" s="6" t="s">
        <v>40</v>
      </c>
      <c r="AU68" s="20">
        <v>-10000</v>
      </c>
      <c r="AV68" s="20" t="s">
        <v>42</v>
      </c>
      <c r="AW68" s="6">
        <v>-10000</v>
      </c>
      <c r="AX68" s="20" t="s">
        <v>42</v>
      </c>
      <c r="AY68" s="20">
        <v>-10000</v>
      </c>
      <c r="AZ68" s="20" t="s">
        <v>42</v>
      </c>
      <c r="BA68" s="20">
        <v>-10000</v>
      </c>
      <c r="BB68" s="20" t="s">
        <v>42</v>
      </c>
      <c r="BC68" s="6">
        <v>-10000</v>
      </c>
      <c r="BD68" s="6" t="s">
        <v>42</v>
      </c>
    </row>
    <row r="69" spans="2:56">
      <c r="B69" s="54" t="s">
        <v>72</v>
      </c>
      <c r="C69" s="40" t="s">
        <v>36</v>
      </c>
      <c r="D69" s="41" t="s">
        <v>43</v>
      </c>
      <c r="E69" s="16">
        <v>2405</v>
      </c>
      <c r="F69" s="16"/>
      <c r="G69" s="21"/>
      <c r="H69" s="42">
        <v>-583</v>
      </c>
      <c r="I69" s="16"/>
      <c r="J69" s="16"/>
      <c r="K69" s="91">
        <v>17660</v>
      </c>
      <c r="L69" s="92">
        <v>-53</v>
      </c>
      <c r="M69" s="93">
        <v>24073</v>
      </c>
      <c r="N69" s="91" t="s">
        <v>50</v>
      </c>
      <c r="O69" s="93" t="s">
        <v>39</v>
      </c>
      <c r="P69" s="42">
        <f t="shared" si="0"/>
        <v>17713</v>
      </c>
      <c r="Q69" s="42">
        <f>IF(AND(ISNUMBER(E69),ISNUMBER(H69),ISBLANK(F69)),E69-H69,"NA")</f>
        <v>2988</v>
      </c>
      <c r="R69" s="21" t="str">
        <f>IF(AND(ISNUMBER(F69),ISNUMBER(I69),ISBLANK(E69)),F69-I69,"NA")</f>
        <v>NA</v>
      </c>
      <c r="S69" s="16" t="str">
        <f>IF(AND(ISNUMBER(G69),ISNUMBER(J69),ISBLANK(E69)),G69-J69,"NA")</f>
        <v>NA</v>
      </c>
      <c r="T69" s="45" t="str">
        <f>IF(AND(ISNUMBER(R69),ISNUMBER(S69),ISBLANK(E69)),R69+S69,"NA")</f>
        <v>NA</v>
      </c>
      <c r="U69" s="21">
        <f t="shared" si="1"/>
        <v>6360</v>
      </c>
      <c r="V69" s="9">
        <f>MIN(IF(SUM(W69,AD69:AG69,AI69,AJ69:AM69,AP69:AS69,AC69,AO69,AU69,AV69:BC69)=0,0,1)+IF(O69="Smoothing ramp",1,0)+IF(SUM(W69,X69:AA69)=0,0,1),1)</f>
        <v>1</v>
      </c>
      <c r="W69" s="42">
        <v>164</v>
      </c>
      <c r="X69" s="16" t="s">
        <v>40</v>
      </c>
      <c r="Y69" s="21" t="s">
        <v>41</v>
      </c>
      <c r="Z69" s="16">
        <v>137</v>
      </c>
      <c r="AA69" s="16" t="s">
        <v>40</v>
      </c>
      <c r="AB69" s="21" t="s">
        <v>41</v>
      </c>
      <c r="AC69" s="16" t="s">
        <v>40</v>
      </c>
      <c r="AD69" s="16" t="s">
        <v>40</v>
      </c>
      <c r="AE69" s="21" t="s">
        <v>40</v>
      </c>
      <c r="AF69" s="16" t="s">
        <v>40</v>
      </c>
      <c r="AG69" s="16" t="s">
        <v>40</v>
      </c>
      <c r="AH69" s="21" t="s">
        <v>40</v>
      </c>
      <c r="AI69" s="42" t="s">
        <v>40</v>
      </c>
      <c r="AJ69" s="16" t="s">
        <v>40</v>
      </c>
      <c r="AK69" s="21" t="s">
        <v>40</v>
      </c>
      <c r="AL69" s="16" t="s">
        <v>40</v>
      </c>
      <c r="AM69" s="16" t="s">
        <v>40</v>
      </c>
      <c r="AN69" s="21" t="s">
        <v>40</v>
      </c>
      <c r="AO69" s="21" t="s">
        <v>40</v>
      </c>
      <c r="AP69" s="21" t="s">
        <v>40</v>
      </c>
      <c r="AQ69" s="9" t="s">
        <v>40</v>
      </c>
      <c r="AR69" s="21" t="s">
        <v>40</v>
      </c>
      <c r="AS69" s="9" t="s">
        <v>40</v>
      </c>
      <c r="AT69" s="9" t="s">
        <v>40</v>
      </c>
      <c r="AU69" s="21">
        <v>-10000</v>
      </c>
      <c r="AV69" s="21" t="s">
        <v>42</v>
      </c>
      <c r="AW69" s="9">
        <v>-10000</v>
      </c>
      <c r="AX69" s="21" t="s">
        <v>42</v>
      </c>
      <c r="AY69" s="21">
        <v>-10000</v>
      </c>
      <c r="AZ69" s="21" t="s">
        <v>42</v>
      </c>
      <c r="BA69" s="21">
        <v>-10000</v>
      </c>
      <c r="BB69" s="21" t="s">
        <v>42</v>
      </c>
      <c r="BC69" s="9">
        <v>-10000</v>
      </c>
      <c r="BD69" s="9" t="s">
        <v>42</v>
      </c>
    </row>
    <row r="70" spans="2:56">
      <c r="B70" s="54" t="s">
        <v>72</v>
      </c>
      <c r="C70" s="40" t="s">
        <v>36</v>
      </c>
      <c r="D70" s="41" t="s">
        <v>45</v>
      </c>
      <c r="E70" s="16">
        <v>2405</v>
      </c>
      <c r="F70" s="16"/>
      <c r="G70" s="21"/>
      <c r="H70" s="42">
        <v>-583</v>
      </c>
      <c r="I70" s="16"/>
      <c r="J70" s="16"/>
      <c r="K70" s="91">
        <v>17660</v>
      </c>
      <c r="L70" s="92">
        <v>-53</v>
      </c>
      <c r="M70" s="93">
        <v>24073</v>
      </c>
      <c r="N70" s="91" t="s">
        <v>50</v>
      </c>
      <c r="O70" s="93" t="s">
        <v>39</v>
      </c>
      <c r="P70" s="42">
        <f t="shared" si="0"/>
        <v>17713</v>
      </c>
      <c r="Q70" s="42">
        <f>IF(AND(ISNUMBER(E70),ISNUMBER(H70),ISBLANK(F70)),E70-H70,"NA")</f>
        <v>2988</v>
      </c>
      <c r="R70" s="21" t="str">
        <f>IF(AND(ISNUMBER(F70),ISNUMBER(I70),ISBLANK(E70)),F70-I70,"NA")</f>
        <v>NA</v>
      </c>
      <c r="S70" s="16" t="str">
        <f>IF(AND(ISNUMBER(G70),ISNUMBER(J70),ISBLANK(E70)),G70-J70,"NA")</f>
        <v>NA</v>
      </c>
      <c r="T70" s="45" t="str">
        <f>IF(AND(ISNUMBER(R70),ISNUMBER(S70),ISBLANK(E70)),R70+S70,"NA")</f>
        <v>NA</v>
      </c>
      <c r="U70" s="21">
        <f t="shared" si="1"/>
        <v>6360</v>
      </c>
      <c r="V70" s="9">
        <f>MIN(IF(SUM(W70,AD70:AG70,AI70,AJ70:AM70,AP70:AS70,AC70,AO70,AU70,AV70:BC70)=0,0,1)+IF(O70="Smoothing ramp",1,0)+IF(SUM(W70,X70:AA70)=0,0,1),1)</f>
        <v>1</v>
      </c>
      <c r="W70" s="42">
        <v>164</v>
      </c>
      <c r="X70" s="16" t="s">
        <v>40</v>
      </c>
      <c r="Y70" s="21" t="s">
        <v>41</v>
      </c>
      <c r="Z70" s="16">
        <v>137</v>
      </c>
      <c r="AA70" s="16" t="s">
        <v>40</v>
      </c>
      <c r="AB70" s="21" t="s">
        <v>41</v>
      </c>
      <c r="AC70" s="16" t="s">
        <v>40</v>
      </c>
      <c r="AD70" s="16" t="s">
        <v>40</v>
      </c>
      <c r="AE70" s="21" t="s">
        <v>40</v>
      </c>
      <c r="AF70" s="16" t="s">
        <v>40</v>
      </c>
      <c r="AG70" s="16" t="s">
        <v>40</v>
      </c>
      <c r="AH70" s="21" t="s">
        <v>40</v>
      </c>
      <c r="AI70" s="42" t="s">
        <v>40</v>
      </c>
      <c r="AJ70" s="16" t="s">
        <v>40</v>
      </c>
      <c r="AK70" s="21" t="s">
        <v>40</v>
      </c>
      <c r="AL70" s="16" t="s">
        <v>40</v>
      </c>
      <c r="AM70" s="16" t="s">
        <v>40</v>
      </c>
      <c r="AN70" s="21" t="s">
        <v>40</v>
      </c>
      <c r="AO70" s="21" t="s">
        <v>40</v>
      </c>
      <c r="AP70" s="21" t="s">
        <v>40</v>
      </c>
      <c r="AQ70" s="9" t="s">
        <v>40</v>
      </c>
      <c r="AR70" s="21" t="s">
        <v>40</v>
      </c>
      <c r="AS70" s="9" t="s">
        <v>40</v>
      </c>
      <c r="AT70" s="9" t="s">
        <v>40</v>
      </c>
      <c r="AU70" s="21">
        <v>-10000</v>
      </c>
      <c r="AV70" s="21" t="s">
        <v>42</v>
      </c>
      <c r="AW70" s="9">
        <v>-10000</v>
      </c>
      <c r="AX70" s="21" t="s">
        <v>42</v>
      </c>
      <c r="AY70" s="21">
        <v>-10000</v>
      </c>
      <c r="AZ70" s="21" t="s">
        <v>42</v>
      </c>
      <c r="BA70" s="21">
        <v>-10000</v>
      </c>
      <c r="BB70" s="21" t="s">
        <v>42</v>
      </c>
      <c r="BC70" s="9">
        <v>-10000</v>
      </c>
      <c r="BD70" s="9" t="s">
        <v>42</v>
      </c>
    </row>
    <row r="71" spans="2:56">
      <c r="B71" s="54" t="s">
        <v>72</v>
      </c>
      <c r="C71" s="40" t="s">
        <v>36</v>
      </c>
      <c r="D71" s="41" t="s">
        <v>46</v>
      </c>
      <c r="E71" s="16">
        <v>4998</v>
      </c>
      <c r="F71" s="16"/>
      <c r="G71" s="21"/>
      <c r="H71" s="42">
        <v>775</v>
      </c>
      <c r="I71" s="16"/>
      <c r="J71" s="16"/>
      <c r="K71" s="91">
        <v>0</v>
      </c>
      <c r="L71" s="92">
        <v>0</v>
      </c>
      <c r="M71" s="93">
        <v>0</v>
      </c>
      <c r="N71" s="91" t="s">
        <v>38</v>
      </c>
      <c r="O71" s="93" t="s">
        <v>39</v>
      </c>
      <c r="P71" s="42">
        <f t="shared" si="0"/>
        <v>0</v>
      </c>
      <c r="Q71" s="42">
        <f>IF(AND(ISNUMBER(E71),ISNUMBER(H71),ISBLANK(F71)),E71-H71,"NA")</f>
        <v>4223</v>
      </c>
      <c r="R71" s="21" t="str">
        <f>IF(AND(ISNUMBER(F71),ISNUMBER(I71),ISBLANK(E71)),F71-I71,"NA")</f>
        <v>NA</v>
      </c>
      <c r="S71" s="16" t="str">
        <f>IF(AND(ISNUMBER(G71),ISNUMBER(J71),ISBLANK(E71)),G71-J71,"NA")</f>
        <v>NA</v>
      </c>
      <c r="T71" s="45" t="str">
        <f>IF(AND(ISNUMBER(R71),ISNUMBER(S71),ISBLANK(E71)),R71+S71,"NA")</f>
        <v>NA</v>
      </c>
      <c r="U71" s="21">
        <f t="shared" si="1"/>
        <v>0</v>
      </c>
      <c r="V71" s="9">
        <f>MIN(IF(SUM(W71,AD71:AG71,AI71,AJ71:AM71,AP71:AS71,AC71,AO71,AU71,AV71:BC71)=0,0,1)+IF(O71="Smoothing ramp",1,0)+IF(SUM(W71,X71:AA71)=0,0,1),1)</f>
        <v>1</v>
      </c>
      <c r="W71" s="42">
        <v>154</v>
      </c>
      <c r="X71" s="16" t="s">
        <v>40</v>
      </c>
      <c r="Y71" s="21" t="s">
        <v>41</v>
      </c>
      <c r="Z71" s="16">
        <v>165</v>
      </c>
      <c r="AA71" s="16" t="s">
        <v>40</v>
      </c>
      <c r="AB71" s="21" t="s">
        <v>41</v>
      </c>
      <c r="AC71" s="16" t="s">
        <v>40</v>
      </c>
      <c r="AD71" s="16" t="s">
        <v>40</v>
      </c>
      <c r="AE71" s="21" t="s">
        <v>40</v>
      </c>
      <c r="AF71" s="16" t="s">
        <v>40</v>
      </c>
      <c r="AG71" s="16" t="s">
        <v>40</v>
      </c>
      <c r="AH71" s="21" t="s">
        <v>40</v>
      </c>
      <c r="AI71" s="42" t="s">
        <v>40</v>
      </c>
      <c r="AJ71" s="16" t="s">
        <v>40</v>
      </c>
      <c r="AK71" s="21" t="s">
        <v>40</v>
      </c>
      <c r="AL71" s="16" t="s">
        <v>40</v>
      </c>
      <c r="AM71" s="16" t="s">
        <v>40</v>
      </c>
      <c r="AN71" s="21" t="s">
        <v>40</v>
      </c>
      <c r="AO71" s="21" t="s">
        <v>40</v>
      </c>
      <c r="AP71" s="21" t="s">
        <v>40</v>
      </c>
      <c r="AQ71" s="9" t="s">
        <v>40</v>
      </c>
      <c r="AR71" s="21" t="s">
        <v>40</v>
      </c>
      <c r="AS71" s="9" t="s">
        <v>40</v>
      </c>
      <c r="AT71" s="9" t="s">
        <v>40</v>
      </c>
      <c r="AU71" s="21">
        <v>-10000</v>
      </c>
      <c r="AV71" s="21" t="s">
        <v>42</v>
      </c>
      <c r="AW71" s="9">
        <v>-10000</v>
      </c>
      <c r="AX71" s="21" t="s">
        <v>42</v>
      </c>
      <c r="AY71" s="21">
        <v>-10000</v>
      </c>
      <c r="AZ71" s="21" t="s">
        <v>42</v>
      </c>
      <c r="BA71" s="21">
        <v>-10000</v>
      </c>
      <c r="BB71" s="21" t="s">
        <v>42</v>
      </c>
      <c r="BC71" s="9">
        <v>-10000</v>
      </c>
      <c r="BD71" s="9" t="s">
        <v>42</v>
      </c>
    </row>
    <row r="72" spans="2:56">
      <c r="B72" s="54" t="s">
        <v>72</v>
      </c>
      <c r="C72" s="40" t="s">
        <v>36</v>
      </c>
      <c r="D72" s="41" t="s">
        <v>47</v>
      </c>
      <c r="E72" s="16">
        <v>4998</v>
      </c>
      <c r="F72" s="16"/>
      <c r="G72" s="21"/>
      <c r="H72" s="42">
        <v>828</v>
      </c>
      <c r="I72" s="16"/>
      <c r="J72" s="16"/>
      <c r="K72" s="91">
        <v>0</v>
      </c>
      <c r="L72" s="92">
        <v>0</v>
      </c>
      <c r="M72" s="93">
        <v>0</v>
      </c>
      <c r="N72" s="91" t="s">
        <v>38</v>
      </c>
      <c r="O72" s="93" t="s">
        <v>39</v>
      </c>
      <c r="P72" s="42">
        <f t="shared" ref="P72:P135" si="2">IFERROR(K72-L72,0)</f>
        <v>0</v>
      </c>
      <c r="Q72" s="42">
        <f>IF(AND(ISNUMBER(E72),ISNUMBER(H72),ISBLANK(F72)),E72-H72,"NA")</f>
        <v>4170</v>
      </c>
      <c r="R72" s="21" t="str">
        <f>IF(AND(ISNUMBER(F72),ISNUMBER(I72),ISBLANK(E72)),F72-I72,"NA")</f>
        <v>NA</v>
      </c>
      <c r="S72" s="16" t="str">
        <f>IF(AND(ISNUMBER(G72),ISNUMBER(J72),ISBLANK(E72)),G72-J72,"NA")</f>
        <v>NA</v>
      </c>
      <c r="T72" s="45" t="str">
        <f>IF(AND(ISNUMBER(R72),ISNUMBER(S72),ISBLANK(E72)),R72+S72,"NA")</f>
        <v>NA</v>
      </c>
      <c r="U72" s="21">
        <f t="shared" ref="U72:U135" si="3">IF(M72&lt;0,0,IF(L72=K72,M72,M72-(K72-L72)))</f>
        <v>0</v>
      </c>
      <c r="V72" s="9">
        <f>MIN(IF(SUM(W72,AD72:AG72,AI72,AJ72:AM72,AP72:AS72,AC72,AO72,AU72,AV72:BC72)=0,0,1)+IF(O72="Smoothing ramp",1,0)+IF(SUM(W72,X72:AA72)=0,0,1),1)</f>
        <v>1</v>
      </c>
      <c r="W72" s="42">
        <v>154</v>
      </c>
      <c r="X72" s="16" t="s">
        <v>40</v>
      </c>
      <c r="Y72" s="21" t="s">
        <v>41</v>
      </c>
      <c r="Z72" s="16">
        <v>218</v>
      </c>
      <c r="AA72" s="16" t="s">
        <v>40</v>
      </c>
      <c r="AB72" s="21" t="s">
        <v>41</v>
      </c>
      <c r="AC72" s="16" t="s">
        <v>40</v>
      </c>
      <c r="AD72" s="16" t="s">
        <v>40</v>
      </c>
      <c r="AE72" s="21" t="s">
        <v>40</v>
      </c>
      <c r="AF72" s="16" t="s">
        <v>40</v>
      </c>
      <c r="AG72" s="16" t="s">
        <v>40</v>
      </c>
      <c r="AH72" s="21" t="s">
        <v>40</v>
      </c>
      <c r="AI72" s="42" t="s">
        <v>40</v>
      </c>
      <c r="AJ72" s="16" t="s">
        <v>40</v>
      </c>
      <c r="AK72" s="21" t="s">
        <v>40</v>
      </c>
      <c r="AL72" s="16" t="s">
        <v>40</v>
      </c>
      <c r="AM72" s="16" t="s">
        <v>40</v>
      </c>
      <c r="AN72" s="21" t="s">
        <v>40</v>
      </c>
      <c r="AO72" s="21" t="s">
        <v>40</v>
      </c>
      <c r="AP72" s="21" t="s">
        <v>40</v>
      </c>
      <c r="AQ72" s="9" t="s">
        <v>40</v>
      </c>
      <c r="AR72" s="21" t="s">
        <v>40</v>
      </c>
      <c r="AS72" s="9" t="s">
        <v>40</v>
      </c>
      <c r="AT72" s="9" t="s">
        <v>40</v>
      </c>
      <c r="AU72" s="21">
        <v>-10000</v>
      </c>
      <c r="AV72" s="21" t="s">
        <v>42</v>
      </c>
      <c r="AW72" s="9">
        <v>-10000</v>
      </c>
      <c r="AX72" s="21" t="s">
        <v>42</v>
      </c>
      <c r="AY72" s="21">
        <v>-10000</v>
      </c>
      <c r="AZ72" s="21" t="s">
        <v>42</v>
      </c>
      <c r="BA72" s="21">
        <v>-10000</v>
      </c>
      <c r="BB72" s="21" t="s">
        <v>42</v>
      </c>
      <c r="BC72" s="9">
        <v>-10000</v>
      </c>
      <c r="BD72" s="9" t="s">
        <v>42</v>
      </c>
    </row>
    <row r="73" spans="2:56">
      <c r="B73" s="54" t="s">
        <v>72</v>
      </c>
      <c r="C73" s="40" t="s">
        <v>36</v>
      </c>
      <c r="D73" s="41" t="s">
        <v>48</v>
      </c>
      <c r="E73" s="16">
        <v>4998</v>
      </c>
      <c r="F73" s="16"/>
      <c r="G73" s="21"/>
      <c r="H73" s="42">
        <v>828</v>
      </c>
      <c r="I73" s="16"/>
      <c r="J73" s="16"/>
      <c r="K73" s="91">
        <v>0</v>
      </c>
      <c r="L73" s="92">
        <v>0</v>
      </c>
      <c r="M73" s="93">
        <v>0</v>
      </c>
      <c r="N73" s="91" t="s">
        <v>38</v>
      </c>
      <c r="O73" s="93" t="s">
        <v>39</v>
      </c>
      <c r="P73" s="42">
        <f t="shared" si="2"/>
        <v>0</v>
      </c>
      <c r="Q73" s="42">
        <f>IF(AND(ISNUMBER(E73),ISNUMBER(H73),ISBLANK(F73)),E73-H73,"NA")</f>
        <v>4170</v>
      </c>
      <c r="R73" s="21" t="str">
        <f>IF(AND(ISNUMBER(F73),ISNUMBER(I73),ISBLANK(E73)),F73-I73,"NA")</f>
        <v>NA</v>
      </c>
      <c r="S73" s="16" t="str">
        <f>IF(AND(ISNUMBER(G73),ISNUMBER(J73),ISBLANK(E73)),G73-J73,"NA")</f>
        <v>NA</v>
      </c>
      <c r="T73" s="45" t="str">
        <f>IF(AND(ISNUMBER(R73),ISNUMBER(S73),ISBLANK(E73)),R73+S73,"NA")</f>
        <v>NA</v>
      </c>
      <c r="U73" s="21">
        <f t="shared" si="3"/>
        <v>0</v>
      </c>
      <c r="V73" s="9">
        <f>MIN(IF(SUM(W73,AD73:AG73,AI73,AJ73:AM73,AP73:AS73,AC73,AO73,AU73,AV73:BC73)=0,0,1)+IF(O73="Smoothing ramp",1,0)+IF(SUM(W73,X73:AA73)=0,0,1),1)</f>
        <v>1</v>
      </c>
      <c r="W73" s="42">
        <v>154</v>
      </c>
      <c r="X73" s="16" t="s">
        <v>40</v>
      </c>
      <c r="Y73" s="21" t="s">
        <v>41</v>
      </c>
      <c r="Z73" s="16">
        <v>218</v>
      </c>
      <c r="AA73" s="16" t="s">
        <v>40</v>
      </c>
      <c r="AB73" s="21" t="s">
        <v>41</v>
      </c>
      <c r="AC73" s="16" t="s">
        <v>40</v>
      </c>
      <c r="AD73" s="16" t="s">
        <v>40</v>
      </c>
      <c r="AE73" s="21" t="s">
        <v>40</v>
      </c>
      <c r="AF73" s="16" t="s">
        <v>40</v>
      </c>
      <c r="AG73" s="16" t="s">
        <v>40</v>
      </c>
      <c r="AH73" s="21" t="s">
        <v>40</v>
      </c>
      <c r="AI73" s="42" t="s">
        <v>40</v>
      </c>
      <c r="AJ73" s="16" t="s">
        <v>40</v>
      </c>
      <c r="AK73" s="21" t="s">
        <v>40</v>
      </c>
      <c r="AL73" s="16" t="s">
        <v>40</v>
      </c>
      <c r="AM73" s="16" t="s">
        <v>40</v>
      </c>
      <c r="AN73" s="21" t="s">
        <v>40</v>
      </c>
      <c r="AO73" s="21" t="s">
        <v>40</v>
      </c>
      <c r="AP73" s="21" t="s">
        <v>40</v>
      </c>
      <c r="AQ73" s="9" t="s">
        <v>40</v>
      </c>
      <c r="AR73" s="21" t="s">
        <v>40</v>
      </c>
      <c r="AS73" s="9" t="s">
        <v>40</v>
      </c>
      <c r="AT73" s="9" t="s">
        <v>40</v>
      </c>
      <c r="AU73" s="21">
        <v>-10000</v>
      </c>
      <c r="AV73" s="21" t="s">
        <v>42</v>
      </c>
      <c r="AW73" s="9">
        <v>-10000</v>
      </c>
      <c r="AX73" s="21" t="s">
        <v>42</v>
      </c>
      <c r="AY73" s="21">
        <v>-10000</v>
      </c>
      <c r="AZ73" s="21" t="s">
        <v>42</v>
      </c>
      <c r="BA73" s="21">
        <v>-10000</v>
      </c>
      <c r="BB73" s="21" t="s">
        <v>42</v>
      </c>
      <c r="BC73" s="9">
        <v>-10000</v>
      </c>
      <c r="BD73" s="9" t="s">
        <v>42</v>
      </c>
    </row>
    <row r="74" spans="2:56">
      <c r="B74" s="54" t="s">
        <v>72</v>
      </c>
      <c r="C74" s="40" t="s">
        <v>36</v>
      </c>
      <c r="D74" s="41" t="s">
        <v>49</v>
      </c>
      <c r="E74" s="16">
        <v>5437</v>
      </c>
      <c r="F74" s="16"/>
      <c r="G74" s="21"/>
      <c r="H74" s="42">
        <v>1068</v>
      </c>
      <c r="I74" s="16"/>
      <c r="J74" s="16"/>
      <c r="K74" s="91">
        <v>0</v>
      </c>
      <c r="L74" s="92">
        <v>0</v>
      </c>
      <c r="M74" s="93">
        <v>0</v>
      </c>
      <c r="N74" s="91" t="s">
        <v>38</v>
      </c>
      <c r="O74" s="93" t="s">
        <v>39</v>
      </c>
      <c r="P74" s="42">
        <f t="shared" si="2"/>
        <v>0</v>
      </c>
      <c r="Q74" s="42">
        <f>IF(AND(ISNUMBER(E74),ISNUMBER(H74),ISBLANK(F74)),E74-H74,"NA")</f>
        <v>4369</v>
      </c>
      <c r="R74" s="21" t="str">
        <f>IF(AND(ISNUMBER(F74),ISNUMBER(I74),ISBLANK(E74)),F74-I74,"NA")</f>
        <v>NA</v>
      </c>
      <c r="S74" s="16" t="str">
        <f>IF(AND(ISNUMBER(G74),ISNUMBER(J74),ISBLANK(E74)),G74-J74,"NA")</f>
        <v>NA</v>
      </c>
      <c r="T74" s="45" t="str">
        <f>IF(AND(ISNUMBER(R74),ISNUMBER(S74),ISBLANK(E74)),R74+S74,"NA")</f>
        <v>NA</v>
      </c>
      <c r="U74" s="21">
        <f t="shared" si="3"/>
        <v>0</v>
      </c>
      <c r="V74" s="9">
        <f>MIN(IF(SUM(W74,AD74:AG74,AI74,AJ74:AM74,AP74:AS74,AC74,AO74,AU74,AV74:BC74)=0,0,1)+IF(O74="Smoothing ramp",1,0)+IF(SUM(W74,X74:AA74)=0,0,1),1)</f>
        <v>1</v>
      </c>
      <c r="W74" s="42">
        <v>147</v>
      </c>
      <c r="X74" s="16" t="s">
        <v>40</v>
      </c>
      <c r="Y74" s="21" t="s">
        <v>41</v>
      </c>
      <c r="Z74" s="16">
        <v>232</v>
      </c>
      <c r="AA74" s="16" t="s">
        <v>40</v>
      </c>
      <c r="AB74" s="21" t="s">
        <v>41</v>
      </c>
      <c r="AC74" s="16" t="s">
        <v>40</v>
      </c>
      <c r="AD74" s="16" t="s">
        <v>40</v>
      </c>
      <c r="AE74" s="21" t="s">
        <v>40</v>
      </c>
      <c r="AF74" s="16" t="s">
        <v>40</v>
      </c>
      <c r="AG74" s="16" t="s">
        <v>40</v>
      </c>
      <c r="AH74" s="21" t="s">
        <v>40</v>
      </c>
      <c r="AI74" s="42" t="s">
        <v>40</v>
      </c>
      <c r="AJ74" s="16" t="s">
        <v>40</v>
      </c>
      <c r="AK74" s="21" t="s">
        <v>40</v>
      </c>
      <c r="AL74" s="16" t="s">
        <v>40</v>
      </c>
      <c r="AM74" s="16" t="s">
        <v>40</v>
      </c>
      <c r="AN74" s="21" t="s">
        <v>40</v>
      </c>
      <c r="AO74" s="21" t="s">
        <v>40</v>
      </c>
      <c r="AP74" s="21" t="s">
        <v>40</v>
      </c>
      <c r="AQ74" s="9" t="s">
        <v>40</v>
      </c>
      <c r="AR74" s="21" t="s">
        <v>40</v>
      </c>
      <c r="AS74" s="9" t="s">
        <v>40</v>
      </c>
      <c r="AT74" s="9" t="s">
        <v>40</v>
      </c>
      <c r="AU74" s="21">
        <v>-10000</v>
      </c>
      <c r="AV74" s="21" t="s">
        <v>42</v>
      </c>
      <c r="AW74" s="9">
        <v>-10000</v>
      </c>
      <c r="AX74" s="21" t="s">
        <v>42</v>
      </c>
      <c r="AY74" s="21">
        <v>-10000</v>
      </c>
      <c r="AZ74" s="21" t="s">
        <v>42</v>
      </c>
      <c r="BA74" s="21">
        <v>-10000</v>
      </c>
      <c r="BB74" s="21" t="s">
        <v>42</v>
      </c>
      <c r="BC74" s="9">
        <v>-10000</v>
      </c>
      <c r="BD74" s="9" t="s">
        <v>42</v>
      </c>
    </row>
    <row r="75" spans="2:56">
      <c r="B75" s="54" t="s">
        <v>72</v>
      </c>
      <c r="C75" s="40" t="s">
        <v>36</v>
      </c>
      <c r="D75" s="41" t="s">
        <v>51</v>
      </c>
      <c r="E75" s="16">
        <v>5437</v>
      </c>
      <c r="F75" s="16"/>
      <c r="G75" s="21"/>
      <c r="H75" s="42">
        <v>2153</v>
      </c>
      <c r="I75" s="16"/>
      <c r="J75" s="16"/>
      <c r="K75" s="91">
        <v>0</v>
      </c>
      <c r="L75" s="92">
        <v>0</v>
      </c>
      <c r="M75" s="93">
        <v>0</v>
      </c>
      <c r="N75" s="91" t="s">
        <v>38</v>
      </c>
      <c r="O75" s="93" t="s">
        <v>39</v>
      </c>
      <c r="P75" s="42">
        <f t="shared" si="2"/>
        <v>0</v>
      </c>
      <c r="Q75" s="42">
        <f>IF(AND(ISNUMBER(E75),ISNUMBER(H75),ISBLANK(F75)),E75-H75,"NA")</f>
        <v>3284</v>
      </c>
      <c r="R75" s="21" t="str">
        <f>IF(AND(ISNUMBER(F75),ISNUMBER(I75),ISBLANK(E75)),F75-I75,"NA")</f>
        <v>NA</v>
      </c>
      <c r="S75" s="16" t="str">
        <f>IF(AND(ISNUMBER(G75),ISNUMBER(J75),ISBLANK(E75)),G75-J75,"NA")</f>
        <v>NA</v>
      </c>
      <c r="T75" s="45" t="str">
        <f>IF(AND(ISNUMBER(R75),ISNUMBER(S75),ISBLANK(E75)),R75+S75,"NA")</f>
        <v>NA</v>
      </c>
      <c r="U75" s="21">
        <f t="shared" si="3"/>
        <v>0</v>
      </c>
      <c r="V75" s="9">
        <f>MIN(IF(SUM(W75,AD75:AG75,AI75,AJ75:AM75,AP75:AS75,AC75,AO75,AU75,AV75:BC75)=0,0,1)+IF(O75="Smoothing ramp",1,0)+IF(SUM(W75,X75:AA75)=0,0,1),1)</f>
        <v>1</v>
      </c>
      <c r="W75" s="42">
        <v>147</v>
      </c>
      <c r="X75" s="16" t="s">
        <v>40</v>
      </c>
      <c r="Y75" s="21" t="s">
        <v>41</v>
      </c>
      <c r="Z75" s="16">
        <v>232</v>
      </c>
      <c r="AA75" s="16" t="s">
        <v>40</v>
      </c>
      <c r="AB75" s="21" t="s">
        <v>41</v>
      </c>
      <c r="AC75" s="16" t="s">
        <v>40</v>
      </c>
      <c r="AD75" s="16" t="s">
        <v>40</v>
      </c>
      <c r="AE75" s="21" t="s">
        <v>40</v>
      </c>
      <c r="AF75" s="16" t="s">
        <v>40</v>
      </c>
      <c r="AG75" s="16" t="s">
        <v>40</v>
      </c>
      <c r="AH75" s="21" t="s">
        <v>40</v>
      </c>
      <c r="AI75" s="42" t="s">
        <v>40</v>
      </c>
      <c r="AJ75" s="16" t="s">
        <v>40</v>
      </c>
      <c r="AK75" s="21" t="s">
        <v>40</v>
      </c>
      <c r="AL75" s="16" t="s">
        <v>40</v>
      </c>
      <c r="AM75" s="16" t="s">
        <v>40</v>
      </c>
      <c r="AN75" s="21" t="s">
        <v>40</v>
      </c>
      <c r="AO75" s="21" t="s">
        <v>40</v>
      </c>
      <c r="AP75" s="21" t="s">
        <v>40</v>
      </c>
      <c r="AQ75" s="9" t="s">
        <v>40</v>
      </c>
      <c r="AR75" s="21" t="s">
        <v>40</v>
      </c>
      <c r="AS75" s="9" t="s">
        <v>40</v>
      </c>
      <c r="AT75" s="9" t="s">
        <v>40</v>
      </c>
      <c r="AU75" s="21">
        <v>-10000</v>
      </c>
      <c r="AV75" s="21" t="s">
        <v>42</v>
      </c>
      <c r="AW75" s="9">
        <v>-10000</v>
      </c>
      <c r="AX75" s="21" t="s">
        <v>42</v>
      </c>
      <c r="AY75" s="21">
        <v>-10000</v>
      </c>
      <c r="AZ75" s="21" t="s">
        <v>42</v>
      </c>
      <c r="BA75" s="21">
        <v>-10000</v>
      </c>
      <c r="BB75" s="21" t="s">
        <v>42</v>
      </c>
      <c r="BC75" s="9">
        <v>-10000</v>
      </c>
      <c r="BD75" s="9" t="s">
        <v>42</v>
      </c>
    </row>
    <row r="76" spans="2:56">
      <c r="B76" s="54" t="s">
        <v>72</v>
      </c>
      <c r="C76" s="40" t="s">
        <v>36</v>
      </c>
      <c r="D76" s="41" t="s">
        <v>52</v>
      </c>
      <c r="E76" s="16">
        <v>5437</v>
      </c>
      <c r="F76" s="16"/>
      <c r="G76" s="21"/>
      <c r="H76" s="42">
        <v>3113</v>
      </c>
      <c r="I76" s="16"/>
      <c r="J76" s="16"/>
      <c r="K76" s="91">
        <v>0</v>
      </c>
      <c r="L76" s="92">
        <v>0</v>
      </c>
      <c r="M76" s="93">
        <v>0</v>
      </c>
      <c r="N76" s="91" t="s">
        <v>38</v>
      </c>
      <c r="O76" s="93" t="s">
        <v>39</v>
      </c>
      <c r="P76" s="42">
        <f t="shared" si="2"/>
        <v>0</v>
      </c>
      <c r="Q76" s="42">
        <f>IF(AND(ISNUMBER(E76),ISNUMBER(H76),ISBLANK(F76)),E76-H76,"NA")</f>
        <v>2324</v>
      </c>
      <c r="R76" s="21" t="str">
        <f>IF(AND(ISNUMBER(F76),ISNUMBER(I76),ISBLANK(E76)),F76-I76,"NA")</f>
        <v>NA</v>
      </c>
      <c r="S76" s="16" t="str">
        <f>IF(AND(ISNUMBER(G76),ISNUMBER(J76),ISBLANK(E76)),G76-J76,"NA")</f>
        <v>NA</v>
      </c>
      <c r="T76" s="45" t="str">
        <f>IF(AND(ISNUMBER(R76),ISNUMBER(S76),ISBLANK(E76)),R76+S76,"NA")</f>
        <v>NA</v>
      </c>
      <c r="U76" s="21">
        <f t="shared" si="3"/>
        <v>0</v>
      </c>
      <c r="V76" s="9">
        <f>MIN(IF(SUM(W76,AD76:AG76,AI76,AJ76:AM76,AP76:AS76,AC76,AO76,AU76,AV76:BC76)=0,0,1)+IF(O76="Smoothing ramp",1,0)+IF(SUM(W76,X76:AA76)=0,0,1),1)</f>
        <v>1</v>
      </c>
      <c r="W76" s="42">
        <v>147</v>
      </c>
      <c r="X76" s="16" t="s">
        <v>40</v>
      </c>
      <c r="Y76" s="21" t="s">
        <v>41</v>
      </c>
      <c r="Z76" s="16">
        <v>232</v>
      </c>
      <c r="AA76" s="16" t="s">
        <v>40</v>
      </c>
      <c r="AB76" s="21" t="s">
        <v>41</v>
      </c>
      <c r="AC76" s="16" t="s">
        <v>40</v>
      </c>
      <c r="AD76" s="16" t="s">
        <v>40</v>
      </c>
      <c r="AE76" s="21" t="s">
        <v>40</v>
      </c>
      <c r="AF76" s="16" t="s">
        <v>40</v>
      </c>
      <c r="AG76" s="16" t="s">
        <v>40</v>
      </c>
      <c r="AH76" s="21" t="s">
        <v>40</v>
      </c>
      <c r="AI76" s="42" t="s">
        <v>40</v>
      </c>
      <c r="AJ76" s="16" t="s">
        <v>40</v>
      </c>
      <c r="AK76" s="21" t="s">
        <v>40</v>
      </c>
      <c r="AL76" s="16" t="s">
        <v>40</v>
      </c>
      <c r="AM76" s="16" t="s">
        <v>40</v>
      </c>
      <c r="AN76" s="21" t="s">
        <v>40</v>
      </c>
      <c r="AO76" s="21" t="s">
        <v>40</v>
      </c>
      <c r="AP76" s="21" t="s">
        <v>40</v>
      </c>
      <c r="AQ76" s="9" t="s">
        <v>40</v>
      </c>
      <c r="AR76" s="21" t="s">
        <v>40</v>
      </c>
      <c r="AS76" s="9" t="s">
        <v>40</v>
      </c>
      <c r="AT76" s="9" t="s">
        <v>40</v>
      </c>
      <c r="AU76" s="21">
        <v>-10000</v>
      </c>
      <c r="AV76" s="21" t="s">
        <v>42</v>
      </c>
      <c r="AW76" s="9">
        <v>-10000</v>
      </c>
      <c r="AX76" s="21" t="s">
        <v>42</v>
      </c>
      <c r="AY76" s="21">
        <v>-10000</v>
      </c>
      <c r="AZ76" s="21" t="s">
        <v>42</v>
      </c>
      <c r="BA76" s="21">
        <v>-10000</v>
      </c>
      <c r="BB76" s="21" t="s">
        <v>42</v>
      </c>
      <c r="BC76" s="9">
        <v>-10000</v>
      </c>
      <c r="BD76" s="9" t="s">
        <v>42</v>
      </c>
    </row>
    <row r="77" spans="2:56">
      <c r="B77" s="54" t="s">
        <v>72</v>
      </c>
      <c r="C77" s="40" t="s">
        <v>36</v>
      </c>
      <c r="D77" s="41" t="s">
        <v>53</v>
      </c>
      <c r="E77" s="16"/>
      <c r="F77" s="16">
        <v>4145</v>
      </c>
      <c r="G77" s="21">
        <v>1900</v>
      </c>
      <c r="H77" s="42"/>
      <c r="I77" s="16">
        <v>1786</v>
      </c>
      <c r="J77" s="16">
        <v>1574</v>
      </c>
      <c r="K77" s="91">
        <v>0</v>
      </c>
      <c r="L77" s="92">
        <v>0</v>
      </c>
      <c r="M77" s="93">
        <v>0</v>
      </c>
      <c r="N77" s="91" t="s">
        <v>38</v>
      </c>
      <c r="O77" s="93" t="s">
        <v>39</v>
      </c>
      <c r="P77" s="42">
        <f t="shared" si="2"/>
        <v>0</v>
      </c>
      <c r="Q77" s="42" t="str">
        <f>IF(AND(ISNUMBER(E77),ISNUMBER(H77),ISBLANK(F77)),E77-H77,"NA")</f>
        <v>NA</v>
      </c>
      <c r="R77" s="21">
        <f>IF(AND(ISNUMBER(F77),ISNUMBER(I77),ISBLANK(E77)),F77-I77,"NA")</f>
        <v>2359</v>
      </c>
      <c r="S77" s="16">
        <f>IF(AND(ISNUMBER(G77),ISNUMBER(J77),ISBLANK(E77)),G77-J77,"NA")</f>
        <v>326</v>
      </c>
      <c r="T77" s="45">
        <f>IF(AND(ISNUMBER(R77),ISNUMBER(S77),ISBLANK(E77)),R77+S77,"NA")</f>
        <v>2685</v>
      </c>
      <c r="U77" s="21">
        <f t="shared" si="3"/>
        <v>0</v>
      </c>
      <c r="V77" s="9">
        <f>MIN(IF(SUM(W77,AD77:AG77,AI77,AJ77:AM77,AP77:AS77,AC77,AO77,AU77,AV77:BC77)=0,0,1)+IF(O77="Smoothing ramp",1,0)+IF(SUM(W77,X77:AA77)=0,0,1),1)</f>
        <v>1</v>
      </c>
      <c r="W77" s="42">
        <v>-235</v>
      </c>
      <c r="X77" s="16" t="s">
        <v>40</v>
      </c>
      <c r="Y77" s="21" t="s">
        <v>41</v>
      </c>
      <c r="Z77" s="16">
        <v>319</v>
      </c>
      <c r="AA77" s="16" t="s">
        <v>40</v>
      </c>
      <c r="AB77" s="21" t="s">
        <v>41</v>
      </c>
      <c r="AC77" s="16" t="s">
        <v>40</v>
      </c>
      <c r="AD77" s="16" t="s">
        <v>40</v>
      </c>
      <c r="AE77" s="21" t="s">
        <v>40</v>
      </c>
      <c r="AF77" s="16" t="s">
        <v>40</v>
      </c>
      <c r="AG77" s="16" t="s">
        <v>40</v>
      </c>
      <c r="AH77" s="21" t="s">
        <v>40</v>
      </c>
      <c r="AI77" s="42" t="s">
        <v>40</v>
      </c>
      <c r="AJ77" s="16" t="s">
        <v>40</v>
      </c>
      <c r="AK77" s="21" t="s">
        <v>40</v>
      </c>
      <c r="AL77" s="16" t="s">
        <v>40</v>
      </c>
      <c r="AM77" s="16" t="s">
        <v>40</v>
      </c>
      <c r="AN77" s="21" t="s">
        <v>40</v>
      </c>
      <c r="AO77" s="21" t="s">
        <v>40</v>
      </c>
      <c r="AP77" s="21" t="s">
        <v>40</v>
      </c>
      <c r="AQ77" s="9" t="s">
        <v>40</v>
      </c>
      <c r="AR77" s="21" t="s">
        <v>40</v>
      </c>
      <c r="AS77" s="9" t="s">
        <v>40</v>
      </c>
      <c r="AT77" s="9" t="s">
        <v>40</v>
      </c>
      <c r="AU77" s="21">
        <v>-10000</v>
      </c>
      <c r="AV77" s="21" t="s">
        <v>42</v>
      </c>
      <c r="AW77" s="9">
        <v>-10000</v>
      </c>
      <c r="AX77" s="21" t="s">
        <v>42</v>
      </c>
      <c r="AY77" s="21">
        <v>-10000</v>
      </c>
      <c r="AZ77" s="21" t="s">
        <v>42</v>
      </c>
      <c r="BA77" s="21">
        <v>-10000</v>
      </c>
      <c r="BB77" s="21" t="s">
        <v>42</v>
      </c>
      <c r="BC77" s="9">
        <v>-10000</v>
      </c>
      <c r="BD77" s="9" t="s">
        <v>42</v>
      </c>
    </row>
    <row r="78" spans="2:56">
      <c r="B78" s="54" t="s">
        <v>72</v>
      </c>
      <c r="C78" s="40" t="s">
        <v>36</v>
      </c>
      <c r="D78" s="41" t="s">
        <v>56</v>
      </c>
      <c r="E78" s="16"/>
      <c r="F78" s="16">
        <v>4145</v>
      </c>
      <c r="G78" s="21">
        <v>1900</v>
      </c>
      <c r="H78" s="42"/>
      <c r="I78" s="16">
        <v>3564</v>
      </c>
      <c r="J78" s="16">
        <v>1854</v>
      </c>
      <c r="K78" s="91">
        <v>0</v>
      </c>
      <c r="L78" s="92">
        <v>0</v>
      </c>
      <c r="M78" s="93">
        <v>0</v>
      </c>
      <c r="N78" s="91" t="s">
        <v>38</v>
      </c>
      <c r="O78" s="93" t="s">
        <v>39</v>
      </c>
      <c r="P78" s="42">
        <f t="shared" si="2"/>
        <v>0</v>
      </c>
      <c r="Q78" s="42" t="str">
        <f>IF(AND(ISNUMBER(E78),ISNUMBER(H78),ISBLANK(F78)),E78-H78,"NA")</f>
        <v>NA</v>
      </c>
      <c r="R78" s="21">
        <f>IF(AND(ISNUMBER(F78),ISNUMBER(I78),ISBLANK(E78)),F78-I78,"NA")</f>
        <v>581</v>
      </c>
      <c r="S78" s="16">
        <f>IF(AND(ISNUMBER(G78),ISNUMBER(J78),ISBLANK(E78)),G78-J78,"NA")</f>
        <v>46</v>
      </c>
      <c r="T78" s="45">
        <f>IF(AND(ISNUMBER(R78),ISNUMBER(S78),ISBLANK(E78)),R78+S78,"NA")</f>
        <v>627</v>
      </c>
      <c r="U78" s="21">
        <f t="shared" si="3"/>
        <v>0</v>
      </c>
      <c r="V78" s="9">
        <f>MIN(IF(SUM(W78,AD78:AG78,AI78,AJ78:AM78,AP78:AS78,AC78,AO78,AU78,AV78:BC78)=0,0,1)+IF(O78="Smoothing ramp",1,0)+IF(SUM(W78,X78:AA78)=0,0,1),1)</f>
        <v>1</v>
      </c>
      <c r="W78" s="42">
        <v>-319</v>
      </c>
      <c r="X78" s="16" t="s">
        <v>40</v>
      </c>
      <c r="Y78" s="21" t="s">
        <v>41</v>
      </c>
      <c r="Z78" s="16">
        <v>326</v>
      </c>
      <c r="AA78" s="16" t="s">
        <v>40</v>
      </c>
      <c r="AB78" s="21" t="s">
        <v>41</v>
      </c>
      <c r="AC78" s="16" t="s">
        <v>40</v>
      </c>
      <c r="AD78" s="16" t="s">
        <v>40</v>
      </c>
      <c r="AE78" s="21" t="s">
        <v>40</v>
      </c>
      <c r="AF78" s="16" t="s">
        <v>40</v>
      </c>
      <c r="AG78" s="16" t="s">
        <v>40</v>
      </c>
      <c r="AH78" s="21" t="s">
        <v>40</v>
      </c>
      <c r="AI78" s="42" t="s">
        <v>40</v>
      </c>
      <c r="AJ78" s="16" t="s">
        <v>40</v>
      </c>
      <c r="AK78" s="21" t="s">
        <v>40</v>
      </c>
      <c r="AL78" s="16" t="s">
        <v>40</v>
      </c>
      <c r="AM78" s="16" t="s">
        <v>40</v>
      </c>
      <c r="AN78" s="21" t="s">
        <v>40</v>
      </c>
      <c r="AO78" s="21" t="s">
        <v>40</v>
      </c>
      <c r="AP78" s="21" t="s">
        <v>40</v>
      </c>
      <c r="AQ78" s="9" t="s">
        <v>40</v>
      </c>
      <c r="AR78" s="21" t="s">
        <v>40</v>
      </c>
      <c r="AS78" s="9" t="s">
        <v>40</v>
      </c>
      <c r="AT78" s="9" t="s">
        <v>40</v>
      </c>
      <c r="AU78" s="21">
        <v>-10000</v>
      </c>
      <c r="AV78" s="21" t="s">
        <v>42</v>
      </c>
      <c r="AW78" s="9">
        <v>-10000</v>
      </c>
      <c r="AX78" s="21" t="s">
        <v>42</v>
      </c>
      <c r="AY78" s="21">
        <v>-10000</v>
      </c>
      <c r="AZ78" s="21" t="s">
        <v>42</v>
      </c>
      <c r="BA78" s="21">
        <v>-10000</v>
      </c>
      <c r="BB78" s="21" t="s">
        <v>42</v>
      </c>
      <c r="BC78" s="9">
        <v>-10000</v>
      </c>
      <c r="BD78" s="9" t="s">
        <v>42</v>
      </c>
    </row>
    <row r="79" spans="2:56" ht="15" thickBot="1">
      <c r="B79" s="55" t="s">
        <v>72</v>
      </c>
      <c r="C79" s="47" t="s">
        <v>36</v>
      </c>
      <c r="D79" s="48" t="s">
        <v>57</v>
      </c>
      <c r="E79" s="49"/>
      <c r="F79" s="49">
        <v>4145</v>
      </c>
      <c r="G79" s="22">
        <v>1900</v>
      </c>
      <c r="H79" s="50"/>
      <c r="I79" s="49">
        <v>3145</v>
      </c>
      <c r="J79" s="49">
        <v>1136</v>
      </c>
      <c r="K79" s="127">
        <v>0</v>
      </c>
      <c r="L79" s="128">
        <v>0</v>
      </c>
      <c r="M79" s="129">
        <v>0</v>
      </c>
      <c r="N79" s="127" t="s">
        <v>38</v>
      </c>
      <c r="O79" s="129" t="s">
        <v>39</v>
      </c>
      <c r="P79" s="50">
        <f t="shared" si="2"/>
        <v>0</v>
      </c>
      <c r="Q79" s="50" t="str">
        <f>IF(AND(ISNUMBER(E79),ISNUMBER(H79),ISBLANK(F79)),E79-H79,"NA")</f>
        <v>NA</v>
      </c>
      <c r="R79" s="22">
        <f>IF(AND(ISNUMBER(F79),ISNUMBER(I79),ISBLANK(E79)),F79-I79,"NA")</f>
        <v>1000</v>
      </c>
      <c r="S79" s="16">
        <f>IF(AND(ISNUMBER(G79),ISNUMBER(J79),ISBLANK(E79)),G79-J79,"NA")</f>
        <v>764</v>
      </c>
      <c r="T79" s="45">
        <f>IF(AND(ISNUMBER(R79),ISNUMBER(S79),ISBLANK(E79)),R79+S79,"NA")</f>
        <v>1764</v>
      </c>
      <c r="U79" s="22">
        <f t="shared" si="3"/>
        <v>0</v>
      </c>
      <c r="V79" s="9">
        <f>MIN(IF(SUM(W79,AD79:AG79,AI79,AJ79:AM79,AP79:AS79,AC79,AO79,AU79,AV79:BC79)=0,0,1)+IF(O79="Smoothing ramp",1,0)+IF(SUM(W79,X79:AA79)=0,0,1),1)</f>
        <v>1</v>
      </c>
      <c r="W79" s="50">
        <v>-296</v>
      </c>
      <c r="X79" s="49" t="s">
        <v>40</v>
      </c>
      <c r="Y79" s="21" t="s">
        <v>41</v>
      </c>
      <c r="Z79" s="49">
        <v>326</v>
      </c>
      <c r="AA79" s="49" t="s">
        <v>40</v>
      </c>
      <c r="AB79" s="21" t="s">
        <v>41</v>
      </c>
      <c r="AC79" s="49" t="s">
        <v>40</v>
      </c>
      <c r="AD79" s="49" t="s">
        <v>40</v>
      </c>
      <c r="AE79" s="22" t="s">
        <v>40</v>
      </c>
      <c r="AF79" s="49" t="s">
        <v>40</v>
      </c>
      <c r="AG79" s="49" t="s">
        <v>40</v>
      </c>
      <c r="AH79" s="22" t="s">
        <v>40</v>
      </c>
      <c r="AI79" s="50" t="s">
        <v>40</v>
      </c>
      <c r="AJ79" s="49" t="s">
        <v>40</v>
      </c>
      <c r="AK79" s="22" t="s">
        <v>40</v>
      </c>
      <c r="AL79" s="49" t="s">
        <v>40</v>
      </c>
      <c r="AM79" s="49" t="s">
        <v>40</v>
      </c>
      <c r="AN79" s="22" t="s">
        <v>40</v>
      </c>
      <c r="AO79" s="22" t="s">
        <v>40</v>
      </c>
      <c r="AP79" s="22" t="s">
        <v>40</v>
      </c>
      <c r="AQ79" s="7" t="s">
        <v>40</v>
      </c>
      <c r="AR79" s="22" t="s">
        <v>40</v>
      </c>
      <c r="AS79" s="7" t="s">
        <v>40</v>
      </c>
      <c r="AT79" s="7" t="s">
        <v>40</v>
      </c>
      <c r="AU79" s="22">
        <v>-10000</v>
      </c>
      <c r="AV79" s="22" t="s">
        <v>42</v>
      </c>
      <c r="AW79" s="7">
        <v>-10000</v>
      </c>
      <c r="AX79" s="22" t="s">
        <v>42</v>
      </c>
      <c r="AY79" s="22">
        <v>-10000</v>
      </c>
      <c r="AZ79" s="22" t="s">
        <v>42</v>
      </c>
      <c r="BA79" s="22">
        <v>-10000</v>
      </c>
      <c r="BB79" s="22" t="s">
        <v>42</v>
      </c>
      <c r="BC79" s="7">
        <v>-10000</v>
      </c>
      <c r="BD79" s="7" t="s">
        <v>42</v>
      </c>
    </row>
    <row r="80" spans="2:56">
      <c r="B80" s="56" t="s">
        <v>73</v>
      </c>
      <c r="C80" s="52" t="s">
        <v>36</v>
      </c>
      <c r="D80" s="53" t="s">
        <v>37</v>
      </c>
      <c r="E80" s="43"/>
      <c r="F80" s="43">
        <v>5741</v>
      </c>
      <c r="G80" s="20">
        <v>3840</v>
      </c>
      <c r="H80" s="44"/>
      <c r="I80" s="43">
        <v>5740</v>
      </c>
      <c r="J80" s="43">
        <v>1779</v>
      </c>
      <c r="K80" s="130">
        <v>0</v>
      </c>
      <c r="L80" s="131">
        <v>0</v>
      </c>
      <c r="M80" s="132">
        <v>0</v>
      </c>
      <c r="N80" s="130" t="s">
        <v>38</v>
      </c>
      <c r="O80" s="132" t="s">
        <v>39</v>
      </c>
      <c r="P80" s="44">
        <f t="shared" si="2"/>
        <v>0</v>
      </c>
      <c r="Q80" s="44" t="str">
        <f>IF(AND(ISNUMBER(E80),ISNUMBER(H80),ISBLANK(F80)),E80-H80,"NA")</f>
        <v>NA</v>
      </c>
      <c r="R80" s="20">
        <f>IF(AND(ISNUMBER(F80),ISNUMBER(I80),ISBLANK(E80)),F80-I80,"NA")</f>
        <v>1</v>
      </c>
      <c r="S80" s="16">
        <f>IF(AND(ISNUMBER(G80),ISNUMBER(J80),ISBLANK(E80)),G80-J80,"NA")</f>
        <v>2061</v>
      </c>
      <c r="T80" s="45">
        <f>IF(AND(ISNUMBER(R80),ISNUMBER(S80),ISBLANK(E80)),R80+S80,"NA")</f>
        <v>2062</v>
      </c>
      <c r="U80" s="20">
        <f t="shared" si="3"/>
        <v>0</v>
      </c>
      <c r="V80" s="9">
        <f>MIN(IF(SUM(W80,AD80:AG80,AI80,AJ80:AM80,AP80:AS80,AC80,AO80,AU80,AV80:BC80)=0,0,1)+IF(O80="Smoothing ramp",1,0)+IF(SUM(W80,X80:AA80)=0,0,1),1)</f>
        <v>1</v>
      </c>
      <c r="W80" s="44">
        <v>120</v>
      </c>
      <c r="X80" s="43" t="s">
        <v>40</v>
      </c>
      <c r="Y80" s="20" t="s">
        <v>41</v>
      </c>
      <c r="Z80" s="43">
        <v>265</v>
      </c>
      <c r="AA80" s="43" t="s">
        <v>40</v>
      </c>
      <c r="AB80" s="20" t="s">
        <v>41</v>
      </c>
      <c r="AC80" s="43" t="s">
        <v>40</v>
      </c>
      <c r="AD80" s="43" t="s">
        <v>40</v>
      </c>
      <c r="AE80" s="20" t="s">
        <v>40</v>
      </c>
      <c r="AF80" s="43" t="s">
        <v>40</v>
      </c>
      <c r="AG80" s="43" t="s">
        <v>40</v>
      </c>
      <c r="AH80" s="20" t="s">
        <v>40</v>
      </c>
      <c r="AI80" s="44" t="s">
        <v>40</v>
      </c>
      <c r="AJ80" s="43" t="s">
        <v>40</v>
      </c>
      <c r="AK80" s="20" t="s">
        <v>40</v>
      </c>
      <c r="AL80" s="43" t="s">
        <v>40</v>
      </c>
      <c r="AM80" s="43" t="s">
        <v>40</v>
      </c>
      <c r="AN80" s="20" t="s">
        <v>40</v>
      </c>
      <c r="AO80" s="20" t="s">
        <v>40</v>
      </c>
      <c r="AP80" s="20" t="s">
        <v>40</v>
      </c>
      <c r="AQ80" s="6" t="s">
        <v>40</v>
      </c>
      <c r="AR80" s="20" t="s">
        <v>40</v>
      </c>
      <c r="AS80" s="6" t="s">
        <v>40</v>
      </c>
      <c r="AT80" s="6" t="s">
        <v>40</v>
      </c>
      <c r="AU80" s="20">
        <v>-10000</v>
      </c>
      <c r="AV80" s="20" t="s">
        <v>42</v>
      </c>
      <c r="AW80" s="6">
        <v>-10000</v>
      </c>
      <c r="AX80" s="20" t="s">
        <v>42</v>
      </c>
      <c r="AY80" s="20">
        <v>-10000</v>
      </c>
      <c r="AZ80" s="20" t="s">
        <v>42</v>
      </c>
      <c r="BA80" s="20">
        <v>-10000</v>
      </c>
      <c r="BB80" s="20" t="s">
        <v>42</v>
      </c>
      <c r="BC80" s="6" t="s">
        <v>40</v>
      </c>
      <c r="BD80" s="6" t="s">
        <v>40</v>
      </c>
    </row>
    <row r="81" spans="2:56">
      <c r="B81" s="39" t="s">
        <v>73</v>
      </c>
      <c r="C81" s="40" t="s">
        <v>36</v>
      </c>
      <c r="D81" s="41" t="s">
        <v>43</v>
      </c>
      <c r="E81" s="16"/>
      <c r="F81" s="16">
        <v>5741</v>
      </c>
      <c r="G81" s="21">
        <v>3840</v>
      </c>
      <c r="H81" s="42"/>
      <c r="I81" s="16">
        <v>5740</v>
      </c>
      <c r="J81" s="16">
        <v>2037</v>
      </c>
      <c r="K81" s="91">
        <v>0</v>
      </c>
      <c r="L81" s="92">
        <v>0</v>
      </c>
      <c r="M81" s="93">
        <v>0</v>
      </c>
      <c r="N81" s="91" t="s">
        <v>38</v>
      </c>
      <c r="O81" s="93" t="s">
        <v>39</v>
      </c>
      <c r="P81" s="42">
        <f t="shared" si="2"/>
        <v>0</v>
      </c>
      <c r="Q81" s="42" t="str">
        <f>IF(AND(ISNUMBER(E81),ISNUMBER(H81),ISBLANK(F81)),E81-H81,"NA")</f>
        <v>NA</v>
      </c>
      <c r="R81" s="21">
        <f>IF(AND(ISNUMBER(F81),ISNUMBER(I81),ISBLANK(E81)),F81-I81,"NA")</f>
        <v>1</v>
      </c>
      <c r="S81" s="16">
        <f>IF(AND(ISNUMBER(G81),ISNUMBER(J81),ISBLANK(E81)),G81-J81,"NA")</f>
        <v>1803</v>
      </c>
      <c r="T81" s="45">
        <f>IF(AND(ISNUMBER(R81),ISNUMBER(S81),ISBLANK(E81)),R81+S81,"NA")</f>
        <v>1804</v>
      </c>
      <c r="U81" s="21">
        <f t="shared" si="3"/>
        <v>0</v>
      </c>
      <c r="V81" s="9">
        <f>MIN(IF(SUM(W81,AD81:AG81,AI81,AJ81:AM81,AP81:AS81,AC81,AO81,AU81,AV81:BC81)=0,0,1)+IF(O81="Smoothing ramp",1,0)+IF(SUM(W81,X81:AA81)=0,0,1),1)</f>
        <v>1</v>
      </c>
      <c r="W81" s="42">
        <v>120</v>
      </c>
      <c r="X81" s="16" t="s">
        <v>40</v>
      </c>
      <c r="Y81" s="21" t="s">
        <v>41</v>
      </c>
      <c r="Z81" s="16">
        <v>265</v>
      </c>
      <c r="AA81" s="16" t="s">
        <v>40</v>
      </c>
      <c r="AB81" s="21" t="s">
        <v>41</v>
      </c>
      <c r="AC81" s="16" t="s">
        <v>40</v>
      </c>
      <c r="AD81" s="16" t="s">
        <v>40</v>
      </c>
      <c r="AE81" s="21" t="s">
        <v>40</v>
      </c>
      <c r="AF81" s="16" t="s">
        <v>40</v>
      </c>
      <c r="AG81" s="16" t="s">
        <v>40</v>
      </c>
      <c r="AH81" s="21" t="s">
        <v>40</v>
      </c>
      <c r="AI81" s="42" t="s">
        <v>40</v>
      </c>
      <c r="AJ81" s="16" t="s">
        <v>40</v>
      </c>
      <c r="AK81" s="21" t="s">
        <v>40</v>
      </c>
      <c r="AL81" s="16" t="s">
        <v>40</v>
      </c>
      <c r="AM81" s="16" t="s">
        <v>40</v>
      </c>
      <c r="AN81" s="21" t="s">
        <v>40</v>
      </c>
      <c r="AO81" s="21" t="s">
        <v>40</v>
      </c>
      <c r="AP81" s="21" t="s">
        <v>40</v>
      </c>
      <c r="AQ81" s="9" t="s">
        <v>40</v>
      </c>
      <c r="AR81" s="21" t="s">
        <v>40</v>
      </c>
      <c r="AS81" s="9" t="s">
        <v>40</v>
      </c>
      <c r="AT81" s="9" t="s">
        <v>40</v>
      </c>
      <c r="AU81" s="21">
        <v>-10000</v>
      </c>
      <c r="AV81" s="21" t="s">
        <v>42</v>
      </c>
      <c r="AW81" s="9">
        <v>-10000</v>
      </c>
      <c r="AX81" s="21" t="s">
        <v>42</v>
      </c>
      <c r="AY81" s="21">
        <v>-10000</v>
      </c>
      <c r="AZ81" s="21" t="s">
        <v>42</v>
      </c>
      <c r="BA81" s="21">
        <v>-10000</v>
      </c>
      <c r="BB81" s="21" t="s">
        <v>42</v>
      </c>
      <c r="BC81" s="9" t="s">
        <v>40</v>
      </c>
      <c r="BD81" s="9" t="s">
        <v>40</v>
      </c>
    </row>
    <row r="82" spans="2:56">
      <c r="B82" s="39" t="s">
        <v>73</v>
      </c>
      <c r="C82" s="40" t="s">
        <v>36</v>
      </c>
      <c r="D82" s="41" t="s">
        <v>45</v>
      </c>
      <c r="E82" s="16"/>
      <c r="F82" s="16">
        <v>5741</v>
      </c>
      <c r="G82" s="21">
        <v>3840</v>
      </c>
      <c r="H82" s="42"/>
      <c r="I82" s="16">
        <v>5740</v>
      </c>
      <c r="J82" s="16">
        <v>1460</v>
      </c>
      <c r="K82" s="91">
        <v>0</v>
      </c>
      <c r="L82" s="92">
        <v>0</v>
      </c>
      <c r="M82" s="93">
        <v>0</v>
      </c>
      <c r="N82" s="91" t="s">
        <v>38</v>
      </c>
      <c r="O82" s="93" t="s">
        <v>39</v>
      </c>
      <c r="P82" s="42">
        <f t="shared" si="2"/>
        <v>0</v>
      </c>
      <c r="Q82" s="42" t="str">
        <f>IF(AND(ISNUMBER(E82),ISNUMBER(H82),ISBLANK(F82)),E82-H82,"NA")</f>
        <v>NA</v>
      </c>
      <c r="R82" s="21">
        <f>IF(AND(ISNUMBER(F82),ISNUMBER(I82),ISBLANK(E82)),F82-I82,"NA")</f>
        <v>1</v>
      </c>
      <c r="S82" s="16">
        <f>IF(AND(ISNUMBER(G82),ISNUMBER(J82),ISBLANK(E82)),G82-J82,"NA")</f>
        <v>2380</v>
      </c>
      <c r="T82" s="45">
        <f>IF(AND(ISNUMBER(R82),ISNUMBER(S82),ISBLANK(E82)),R82+S82,"NA")</f>
        <v>2381</v>
      </c>
      <c r="U82" s="21">
        <f t="shared" si="3"/>
        <v>0</v>
      </c>
      <c r="V82" s="9">
        <f>MIN(IF(SUM(W82,AD82:AG82,AI82,AJ82:AM82,AP82:AS82,AC82,AO82,AU82,AV82:BC82)=0,0,1)+IF(O82="Smoothing ramp",1,0)+IF(SUM(W82,X82:AA82)=0,0,1),1)</f>
        <v>1</v>
      </c>
      <c r="W82" s="42">
        <v>120</v>
      </c>
      <c r="X82" s="16" t="s">
        <v>40</v>
      </c>
      <c r="Y82" s="21" t="s">
        <v>41</v>
      </c>
      <c r="Z82" s="16">
        <v>265</v>
      </c>
      <c r="AA82" s="16" t="s">
        <v>40</v>
      </c>
      <c r="AB82" s="21" t="s">
        <v>41</v>
      </c>
      <c r="AC82" s="16" t="s">
        <v>40</v>
      </c>
      <c r="AD82" s="16" t="s">
        <v>40</v>
      </c>
      <c r="AE82" s="21" t="s">
        <v>40</v>
      </c>
      <c r="AF82" s="16" t="s">
        <v>40</v>
      </c>
      <c r="AG82" s="16" t="s">
        <v>40</v>
      </c>
      <c r="AH82" s="21" t="s">
        <v>40</v>
      </c>
      <c r="AI82" s="42" t="s">
        <v>40</v>
      </c>
      <c r="AJ82" s="16" t="s">
        <v>40</v>
      </c>
      <c r="AK82" s="21" t="s">
        <v>40</v>
      </c>
      <c r="AL82" s="16" t="s">
        <v>40</v>
      </c>
      <c r="AM82" s="16" t="s">
        <v>40</v>
      </c>
      <c r="AN82" s="21" t="s">
        <v>40</v>
      </c>
      <c r="AO82" s="21" t="s">
        <v>40</v>
      </c>
      <c r="AP82" s="21" t="s">
        <v>40</v>
      </c>
      <c r="AQ82" s="9" t="s">
        <v>40</v>
      </c>
      <c r="AR82" s="21" t="s">
        <v>40</v>
      </c>
      <c r="AS82" s="9" t="s">
        <v>40</v>
      </c>
      <c r="AT82" s="9" t="s">
        <v>40</v>
      </c>
      <c r="AU82" s="21">
        <v>-10000</v>
      </c>
      <c r="AV82" s="21" t="s">
        <v>42</v>
      </c>
      <c r="AW82" s="9">
        <v>-10000</v>
      </c>
      <c r="AX82" s="21" t="s">
        <v>42</v>
      </c>
      <c r="AY82" s="21">
        <v>-10000</v>
      </c>
      <c r="AZ82" s="21" t="s">
        <v>42</v>
      </c>
      <c r="BA82" s="21">
        <v>-10000</v>
      </c>
      <c r="BB82" s="21" t="s">
        <v>42</v>
      </c>
      <c r="BC82" s="9" t="s">
        <v>40</v>
      </c>
      <c r="BD82" s="9" t="s">
        <v>40</v>
      </c>
    </row>
    <row r="83" spans="2:56">
      <c r="B83" s="39" t="s">
        <v>73</v>
      </c>
      <c r="C83" s="40" t="s">
        <v>36</v>
      </c>
      <c r="D83" s="41" t="s">
        <v>46</v>
      </c>
      <c r="E83" s="16"/>
      <c r="F83" s="16">
        <v>8877</v>
      </c>
      <c r="G83" s="21">
        <v>801</v>
      </c>
      <c r="H83" s="42"/>
      <c r="I83" s="16">
        <v>8876</v>
      </c>
      <c r="J83" s="16">
        <v>568</v>
      </c>
      <c r="K83" s="91">
        <v>0</v>
      </c>
      <c r="L83" s="92">
        <v>0</v>
      </c>
      <c r="M83" s="93">
        <v>0</v>
      </c>
      <c r="N83" s="91" t="s">
        <v>38</v>
      </c>
      <c r="O83" s="93" t="s">
        <v>44</v>
      </c>
      <c r="P83" s="42">
        <f t="shared" si="2"/>
        <v>0</v>
      </c>
      <c r="Q83" s="42" t="str">
        <f>IF(AND(ISNUMBER(E83),ISNUMBER(H83),ISBLANK(F83)),E83-H83,"NA")</f>
        <v>NA</v>
      </c>
      <c r="R83" s="21">
        <f>IF(AND(ISNUMBER(F83),ISNUMBER(I83),ISBLANK(E83)),F83-I83,"NA")</f>
        <v>1</v>
      </c>
      <c r="S83" s="16">
        <f>IF(AND(ISNUMBER(G83),ISNUMBER(J83),ISBLANK(E83)),G83-J83,"NA")</f>
        <v>233</v>
      </c>
      <c r="T83" s="45">
        <f>IF(AND(ISNUMBER(R83),ISNUMBER(S83),ISBLANK(E83)),R83+S83,"NA")</f>
        <v>234</v>
      </c>
      <c r="U83" s="21">
        <f t="shared" si="3"/>
        <v>0</v>
      </c>
      <c r="V83" s="9">
        <f>MIN(IF(SUM(W83,AD83:AG83,AI83,AJ83:AM83,AP83:AS83,AC83,AO83,AU83,AV83:BC83)=0,0,1)+IF(O83="Smoothing ramp",1,0)+IF(SUM(W83,X83:AA83)=0,0,1),1)</f>
        <v>1</v>
      </c>
      <c r="W83" s="42">
        <v>114</v>
      </c>
      <c r="X83" s="16" t="s">
        <v>40</v>
      </c>
      <c r="Y83" s="21" t="s">
        <v>59</v>
      </c>
      <c r="Z83" s="16">
        <v>385</v>
      </c>
      <c r="AA83" s="16" t="s">
        <v>40</v>
      </c>
      <c r="AB83" s="21" t="s">
        <v>59</v>
      </c>
      <c r="AC83" s="16" t="s">
        <v>40</v>
      </c>
      <c r="AD83" s="16" t="s">
        <v>40</v>
      </c>
      <c r="AE83" s="21" t="s">
        <v>40</v>
      </c>
      <c r="AF83" s="16" t="s">
        <v>40</v>
      </c>
      <c r="AG83" s="16" t="s">
        <v>40</v>
      </c>
      <c r="AH83" s="21" t="s">
        <v>40</v>
      </c>
      <c r="AI83" s="42" t="s">
        <v>40</v>
      </c>
      <c r="AJ83" s="16" t="s">
        <v>40</v>
      </c>
      <c r="AK83" s="21" t="s">
        <v>40</v>
      </c>
      <c r="AL83" s="16" t="s">
        <v>40</v>
      </c>
      <c r="AM83" s="16" t="s">
        <v>40</v>
      </c>
      <c r="AN83" s="21" t="s">
        <v>40</v>
      </c>
      <c r="AO83" s="21" t="s">
        <v>40</v>
      </c>
      <c r="AP83" s="21" t="s">
        <v>40</v>
      </c>
      <c r="AQ83" s="9" t="s">
        <v>40</v>
      </c>
      <c r="AR83" s="21" t="s">
        <v>40</v>
      </c>
      <c r="AS83" s="9" t="s">
        <v>40</v>
      </c>
      <c r="AT83" s="9" t="s">
        <v>40</v>
      </c>
      <c r="AU83" s="21">
        <v>78</v>
      </c>
      <c r="AV83" s="21" t="s">
        <v>74</v>
      </c>
      <c r="AW83" s="9">
        <v>1184</v>
      </c>
      <c r="AX83" s="21" t="s">
        <v>74</v>
      </c>
      <c r="AY83" s="21">
        <v>431</v>
      </c>
      <c r="AZ83" s="21" t="s">
        <v>74</v>
      </c>
      <c r="BA83" s="21">
        <v>1305</v>
      </c>
      <c r="BB83" s="21" t="s">
        <v>74</v>
      </c>
      <c r="BC83" s="9" t="s">
        <v>40</v>
      </c>
      <c r="BD83" s="9" t="s">
        <v>40</v>
      </c>
    </row>
    <row r="84" spans="2:56">
      <c r="B84" s="39" t="s">
        <v>73</v>
      </c>
      <c r="C84" s="40" t="s">
        <v>36</v>
      </c>
      <c r="D84" s="41" t="s">
        <v>47</v>
      </c>
      <c r="E84" s="16"/>
      <c r="F84" s="16">
        <v>8877</v>
      </c>
      <c r="G84" s="21">
        <v>801</v>
      </c>
      <c r="H84" s="42"/>
      <c r="I84" s="16">
        <v>8876</v>
      </c>
      <c r="J84" s="16">
        <v>568</v>
      </c>
      <c r="K84" s="91">
        <v>0</v>
      </c>
      <c r="L84" s="92">
        <v>0</v>
      </c>
      <c r="M84" s="93">
        <v>0</v>
      </c>
      <c r="N84" s="91" t="s">
        <v>38</v>
      </c>
      <c r="O84" s="93" t="s">
        <v>44</v>
      </c>
      <c r="P84" s="42">
        <f t="shared" si="2"/>
        <v>0</v>
      </c>
      <c r="Q84" s="42" t="str">
        <f>IF(AND(ISNUMBER(E84),ISNUMBER(H84),ISBLANK(F84)),E84-H84,"NA")</f>
        <v>NA</v>
      </c>
      <c r="R84" s="21">
        <f>IF(AND(ISNUMBER(F84),ISNUMBER(I84),ISBLANK(E84)),F84-I84,"NA")</f>
        <v>1</v>
      </c>
      <c r="S84" s="16">
        <f>IF(AND(ISNUMBER(G84),ISNUMBER(J84),ISBLANK(E84)),G84-J84,"NA")</f>
        <v>233</v>
      </c>
      <c r="T84" s="45">
        <f>IF(AND(ISNUMBER(R84),ISNUMBER(S84),ISBLANK(E84)),R84+S84,"NA")</f>
        <v>234</v>
      </c>
      <c r="U84" s="21">
        <f t="shared" si="3"/>
        <v>0</v>
      </c>
      <c r="V84" s="9">
        <f>MIN(IF(SUM(W84,AD84:AG84,AI84,AJ84:AM84,AP84:AS84,AC84,AO84,AU84,AV84:BC84)=0,0,1)+IF(O84="Smoothing ramp",1,0)+IF(SUM(W84,X84:AA84)=0,0,1),1)</f>
        <v>1</v>
      </c>
      <c r="W84" s="42">
        <v>114</v>
      </c>
      <c r="X84" s="16" t="s">
        <v>40</v>
      </c>
      <c r="Y84" s="21" t="s">
        <v>59</v>
      </c>
      <c r="Z84" s="16">
        <v>385</v>
      </c>
      <c r="AA84" s="16" t="s">
        <v>40</v>
      </c>
      <c r="AB84" s="21" t="s">
        <v>59</v>
      </c>
      <c r="AC84" s="16" t="s">
        <v>40</v>
      </c>
      <c r="AD84" s="16" t="s">
        <v>40</v>
      </c>
      <c r="AE84" s="21" t="s">
        <v>40</v>
      </c>
      <c r="AF84" s="16" t="s">
        <v>40</v>
      </c>
      <c r="AG84" s="16" t="s">
        <v>40</v>
      </c>
      <c r="AH84" s="21" t="s">
        <v>40</v>
      </c>
      <c r="AI84" s="42" t="s">
        <v>40</v>
      </c>
      <c r="AJ84" s="16" t="s">
        <v>40</v>
      </c>
      <c r="AK84" s="21" t="s">
        <v>40</v>
      </c>
      <c r="AL84" s="16" t="s">
        <v>40</v>
      </c>
      <c r="AM84" s="16" t="s">
        <v>40</v>
      </c>
      <c r="AN84" s="21" t="s">
        <v>40</v>
      </c>
      <c r="AO84" s="21" t="s">
        <v>40</v>
      </c>
      <c r="AP84" s="21" t="s">
        <v>40</v>
      </c>
      <c r="AQ84" s="9" t="s">
        <v>40</v>
      </c>
      <c r="AR84" s="21" t="s">
        <v>40</v>
      </c>
      <c r="AS84" s="9" t="s">
        <v>40</v>
      </c>
      <c r="AT84" s="9" t="s">
        <v>40</v>
      </c>
      <c r="AU84" s="21">
        <v>78</v>
      </c>
      <c r="AV84" s="21" t="s">
        <v>74</v>
      </c>
      <c r="AW84" s="9">
        <v>1184</v>
      </c>
      <c r="AX84" s="21" t="s">
        <v>74</v>
      </c>
      <c r="AY84" s="21">
        <v>431</v>
      </c>
      <c r="AZ84" s="21" t="s">
        <v>74</v>
      </c>
      <c r="BA84" s="21">
        <v>1305</v>
      </c>
      <c r="BB84" s="21" t="s">
        <v>74</v>
      </c>
      <c r="BC84" s="9" t="s">
        <v>40</v>
      </c>
      <c r="BD84" s="9" t="s">
        <v>40</v>
      </c>
    </row>
    <row r="85" spans="2:56">
      <c r="B85" s="39" t="s">
        <v>73</v>
      </c>
      <c r="C85" s="40" t="s">
        <v>36</v>
      </c>
      <c r="D85" s="41" t="s">
        <v>48</v>
      </c>
      <c r="E85" s="16"/>
      <c r="F85" s="16">
        <v>9877</v>
      </c>
      <c r="G85" s="21">
        <v>801</v>
      </c>
      <c r="H85" s="42"/>
      <c r="I85" s="16">
        <v>9473</v>
      </c>
      <c r="J85" s="16">
        <v>562</v>
      </c>
      <c r="K85" s="91">
        <v>0</v>
      </c>
      <c r="L85" s="92">
        <v>0</v>
      </c>
      <c r="M85" s="93">
        <v>0</v>
      </c>
      <c r="N85" s="91" t="s">
        <v>38</v>
      </c>
      <c r="O85" s="93" t="s">
        <v>44</v>
      </c>
      <c r="P85" s="42">
        <f t="shared" si="2"/>
        <v>0</v>
      </c>
      <c r="Q85" s="42" t="str">
        <f>IF(AND(ISNUMBER(E85),ISNUMBER(H85),ISBLANK(F85)),E85-H85,"NA")</f>
        <v>NA</v>
      </c>
      <c r="R85" s="21">
        <f>IF(AND(ISNUMBER(F85),ISNUMBER(I85),ISBLANK(E85)),F85-I85,"NA")</f>
        <v>404</v>
      </c>
      <c r="S85" s="16">
        <f>IF(AND(ISNUMBER(G85),ISNUMBER(J85),ISBLANK(E85)),G85-J85,"NA")</f>
        <v>239</v>
      </c>
      <c r="T85" s="45">
        <f>IF(AND(ISNUMBER(R85),ISNUMBER(S85),ISBLANK(E85)),R85+S85,"NA")</f>
        <v>643</v>
      </c>
      <c r="U85" s="21">
        <f t="shared" si="3"/>
        <v>0</v>
      </c>
      <c r="V85" s="9">
        <f>MIN(IF(SUM(W85,AD85:AG85,AI85,AJ85:AM85,AP85:AS85,AC85,AO85,AU85,AV85:BC85)=0,0,1)+IF(O85="Smoothing ramp",1,0)+IF(SUM(W85,X85:AA85)=0,0,1),1)</f>
        <v>1</v>
      </c>
      <c r="W85" s="42">
        <v>115</v>
      </c>
      <c r="X85" s="16" t="s">
        <v>40</v>
      </c>
      <c r="Y85" s="21" t="s">
        <v>59</v>
      </c>
      <c r="Z85" s="16">
        <v>385</v>
      </c>
      <c r="AA85" s="16" t="s">
        <v>40</v>
      </c>
      <c r="AB85" s="21" t="s">
        <v>59</v>
      </c>
      <c r="AC85" s="16" t="s">
        <v>40</v>
      </c>
      <c r="AD85" s="16" t="s">
        <v>40</v>
      </c>
      <c r="AE85" s="21" t="s">
        <v>40</v>
      </c>
      <c r="AF85" s="16" t="s">
        <v>40</v>
      </c>
      <c r="AG85" s="16" t="s">
        <v>40</v>
      </c>
      <c r="AH85" s="21" t="s">
        <v>40</v>
      </c>
      <c r="AI85" s="42" t="s">
        <v>40</v>
      </c>
      <c r="AJ85" s="16" t="s">
        <v>40</v>
      </c>
      <c r="AK85" s="21" t="s">
        <v>40</v>
      </c>
      <c r="AL85" s="16" t="s">
        <v>40</v>
      </c>
      <c r="AM85" s="16" t="s">
        <v>40</v>
      </c>
      <c r="AN85" s="21" t="s">
        <v>40</v>
      </c>
      <c r="AO85" s="21" t="s">
        <v>40</v>
      </c>
      <c r="AP85" s="21" t="s">
        <v>40</v>
      </c>
      <c r="AQ85" s="9" t="s">
        <v>40</v>
      </c>
      <c r="AR85" s="21" t="s">
        <v>40</v>
      </c>
      <c r="AS85" s="9" t="s">
        <v>40</v>
      </c>
      <c r="AT85" s="9" t="s">
        <v>40</v>
      </c>
      <c r="AU85" s="21">
        <v>78</v>
      </c>
      <c r="AV85" s="21" t="s">
        <v>74</v>
      </c>
      <c r="AW85" s="9">
        <v>1184</v>
      </c>
      <c r="AX85" s="21" t="s">
        <v>74</v>
      </c>
      <c r="AY85" s="21">
        <v>431</v>
      </c>
      <c r="AZ85" s="21" t="s">
        <v>74</v>
      </c>
      <c r="BA85" s="21">
        <v>1305</v>
      </c>
      <c r="BB85" s="21" t="s">
        <v>74</v>
      </c>
      <c r="BC85" s="9" t="s">
        <v>40</v>
      </c>
      <c r="BD85" s="9" t="s">
        <v>40</v>
      </c>
    </row>
    <row r="86" spans="2:56">
      <c r="B86" s="39" t="s">
        <v>73</v>
      </c>
      <c r="C86" s="40" t="s">
        <v>36</v>
      </c>
      <c r="D86" s="41" t="s">
        <v>49</v>
      </c>
      <c r="E86" s="16"/>
      <c r="F86" s="16">
        <v>10125</v>
      </c>
      <c r="G86" s="21">
        <v>811</v>
      </c>
      <c r="H86" s="42"/>
      <c r="I86" s="16">
        <v>8663</v>
      </c>
      <c r="J86" s="16">
        <v>562</v>
      </c>
      <c r="K86" s="91">
        <v>0</v>
      </c>
      <c r="L86" s="92">
        <v>0</v>
      </c>
      <c r="M86" s="93">
        <v>0</v>
      </c>
      <c r="N86" s="91" t="s">
        <v>38</v>
      </c>
      <c r="O86" s="93" t="s">
        <v>63</v>
      </c>
      <c r="P86" s="42">
        <f t="shared" si="2"/>
        <v>0</v>
      </c>
      <c r="Q86" s="42" t="str">
        <f>IF(AND(ISNUMBER(E86),ISNUMBER(H86),ISBLANK(F86)),E86-H86,"NA")</f>
        <v>NA</v>
      </c>
      <c r="R86" s="21">
        <f>IF(AND(ISNUMBER(F86),ISNUMBER(I86),ISBLANK(E86)),F86-I86,"NA")</f>
        <v>1462</v>
      </c>
      <c r="S86" s="16">
        <f>IF(AND(ISNUMBER(G86),ISNUMBER(J86),ISBLANK(E86)),G86-J86,"NA")</f>
        <v>249</v>
      </c>
      <c r="T86" s="45">
        <f>IF(AND(ISNUMBER(R86),ISNUMBER(S86),ISBLANK(E86)),R86+S86,"NA")</f>
        <v>1711</v>
      </c>
      <c r="U86" s="21">
        <f t="shared" si="3"/>
        <v>0</v>
      </c>
      <c r="V86" s="9">
        <f>MIN(IF(SUM(W86,AD86:AG86,AI86,AJ86:AM86,AP86:AS86,AC86,AO86,AU86,AV86:BC86)=0,0,1)+IF(O86="Smoothing ramp",1,0)+IF(SUM(W86,X86:AA86)=0,0,1),1)</f>
        <v>1</v>
      </c>
      <c r="W86" s="42">
        <v>116</v>
      </c>
      <c r="X86" s="16" t="s">
        <v>40</v>
      </c>
      <c r="Y86" s="21" t="s">
        <v>40</v>
      </c>
      <c r="Z86" s="16">
        <v>174</v>
      </c>
      <c r="AA86" s="16" t="s">
        <v>40</v>
      </c>
      <c r="AB86" s="21" t="s">
        <v>40</v>
      </c>
      <c r="AC86" s="16" t="s">
        <v>40</v>
      </c>
      <c r="AD86" s="16">
        <v>8955</v>
      </c>
      <c r="AE86" s="21" t="s">
        <v>75</v>
      </c>
      <c r="AF86" s="16" t="s">
        <v>40</v>
      </c>
      <c r="AG86" s="16">
        <v>8474</v>
      </c>
      <c r="AH86" s="21" t="s">
        <v>75</v>
      </c>
      <c r="AI86" s="42" t="s">
        <v>40</v>
      </c>
      <c r="AJ86" s="16" t="s">
        <v>40</v>
      </c>
      <c r="AK86" s="21" t="s">
        <v>40</v>
      </c>
      <c r="AL86" s="16" t="s">
        <v>40</v>
      </c>
      <c r="AM86" s="16" t="s">
        <v>40</v>
      </c>
      <c r="AN86" s="21" t="s">
        <v>40</v>
      </c>
      <c r="AO86" s="21" t="s">
        <v>40</v>
      </c>
      <c r="AP86" s="21" t="s">
        <v>40</v>
      </c>
      <c r="AQ86" s="9" t="s">
        <v>40</v>
      </c>
      <c r="AR86" s="21" t="s">
        <v>40</v>
      </c>
      <c r="AS86" s="9" t="s">
        <v>40</v>
      </c>
      <c r="AT86" s="9" t="s">
        <v>40</v>
      </c>
      <c r="AU86" s="21">
        <v>78</v>
      </c>
      <c r="AV86" s="21" t="s">
        <v>74</v>
      </c>
      <c r="AW86" s="9">
        <v>1184</v>
      </c>
      <c r="AX86" s="21" t="s">
        <v>74</v>
      </c>
      <c r="AY86" s="21">
        <v>431</v>
      </c>
      <c r="AZ86" s="21" t="s">
        <v>74</v>
      </c>
      <c r="BA86" s="21">
        <v>1305</v>
      </c>
      <c r="BB86" s="21" t="s">
        <v>74</v>
      </c>
      <c r="BC86" s="9" t="s">
        <v>40</v>
      </c>
      <c r="BD86" s="9" t="s">
        <v>40</v>
      </c>
    </row>
    <row r="87" spans="2:56">
      <c r="B87" s="39" t="s">
        <v>73</v>
      </c>
      <c r="C87" s="40" t="s">
        <v>36</v>
      </c>
      <c r="D87" s="41" t="s">
        <v>51</v>
      </c>
      <c r="E87" s="16"/>
      <c r="F87" s="16">
        <v>10125</v>
      </c>
      <c r="G87" s="21">
        <v>811</v>
      </c>
      <c r="H87" s="42"/>
      <c r="I87" s="16">
        <v>8440</v>
      </c>
      <c r="J87" s="16">
        <v>572</v>
      </c>
      <c r="K87" s="91">
        <v>0</v>
      </c>
      <c r="L87" s="92">
        <v>0</v>
      </c>
      <c r="M87" s="93">
        <v>0</v>
      </c>
      <c r="N87" s="91" t="s">
        <v>38</v>
      </c>
      <c r="O87" s="93" t="s">
        <v>63</v>
      </c>
      <c r="P87" s="42">
        <f t="shared" si="2"/>
        <v>0</v>
      </c>
      <c r="Q87" s="42" t="str">
        <f>IF(AND(ISNUMBER(E87),ISNUMBER(H87),ISBLANK(F87)),E87-H87,"NA")</f>
        <v>NA</v>
      </c>
      <c r="R87" s="21">
        <f>IF(AND(ISNUMBER(F87),ISNUMBER(I87),ISBLANK(E87)),F87-I87,"NA")</f>
        <v>1685</v>
      </c>
      <c r="S87" s="16">
        <f>IF(AND(ISNUMBER(G87),ISNUMBER(J87),ISBLANK(E87)),G87-J87,"NA")</f>
        <v>239</v>
      </c>
      <c r="T87" s="45">
        <f>IF(AND(ISNUMBER(R87),ISNUMBER(S87),ISBLANK(E87)),R87+S87,"NA")</f>
        <v>1924</v>
      </c>
      <c r="U87" s="21">
        <f t="shared" si="3"/>
        <v>0</v>
      </c>
      <c r="V87" s="9">
        <f>MIN(IF(SUM(W87,AD87:AG87,AI87,AJ87:AM87,AP87:AS87,AC87,AO87,AU87,AV87:BC87)=0,0,1)+IF(O87="Smoothing ramp",1,0)+IF(SUM(W87,X87:AA87)=0,0,1),1)</f>
        <v>1</v>
      </c>
      <c r="W87" s="42">
        <v>116</v>
      </c>
      <c r="X87" s="16" t="s">
        <v>40</v>
      </c>
      <c r="Y87" s="21" t="s">
        <v>40</v>
      </c>
      <c r="Z87" s="16">
        <v>171</v>
      </c>
      <c r="AA87" s="16" t="s">
        <v>40</v>
      </c>
      <c r="AB87" s="21" t="s">
        <v>40</v>
      </c>
      <c r="AC87" s="16" t="s">
        <v>40</v>
      </c>
      <c r="AD87" s="16">
        <v>8955</v>
      </c>
      <c r="AE87" s="21" t="s">
        <v>75</v>
      </c>
      <c r="AF87" s="16" t="s">
        <v>40</v>
      </c>
      <c r="AG87" s="16">
        <v>8251</v>
      </c>
      <c r="AH87" s="21" t="s">
        <v>75</v>
      </c>
      <c r="AI87" s="42" t="s">
        <v>40</v>
      </c>
      <c r="AJ87" s="16" t="s">
        <v>40</v>
      </c>
      <c r="AK87" s="21" t="s">
        <v>40</v>
      </c>
      <c r="AL87" s="16" t="s">
        <v>40</v>
      </c>
      <c r="AM87" s="16" t="s">
        <v>40</v>
      </c>
      <c r="AN87" s="21" t="s">
        <v>40</v>
      </c>
      <c r="AO87" s="21" t="s">
        <v>40</v>
      </c>
      <c r="AP87" s="21" t="s">
        <v>40</v>
      </c>
      <c r="AQ87" s="9" t="s">
        <v>40</v>
      </c>
      <c r="AR87" s="21" t="s">
        <v>40</v>
      </c>
      <c r="AS87" s="9" t="s">
        <v>40</v>
      </c>
      <c r="AT87" s="9" t="s">
        <v>40</v>
      </c>
      <c r="AU87" s="21">
        <v>78</v>
      </c>
      <c r="AV87" s="21" t="s">
        <v>74</v>
      </c>
      <c r="AW87" s="9">
        <v>1184</v>
      </c>
      <c r="AX87" s="21" t="s">
        <v>74</v>
      </c>
      <c r="AY87" s="21">
        <v>431</v>
      </c>
      <c r="AZ87" s="21" t="s">
        <v>74</v>
      </c>
      <c r="BA87" s="21">
        <v>1305</v>
      </c>
      <c r="BB87" s="21" t="s">
        <v>74</v>
      </c>
      <c r="BC87" s="9" t="s">
        <v>40</v>
      </c>
      <c r="BD87" s="9" t="s">
        <v>40</v>
      </c>
    </row>
    <row r="88" spans="2:56">
      <c r="B88" s="39" t="s">
        <v>73</v>
      </c>
      <c r="C88" s="40" t="s">
        <v>36</v>
      </c>
      <c r="D88" s="41" t="s">
        <v>52</v>
      </c>
      <c r="E88" s="16"/>
      <c r="F88" s="16">
        <v>8622</v>
      </c>
      <c r="G88" s="21">
        <v>833</v>
      </c>
      <c r="H88" s="42"/>
      <c r="I88" s="16">
        <v>7037</v>
      </c>
      <c r="J88" s="16">
        <v>833</v>
      </c>
      <c r="K88" s="91">
        <v>0</v>
      </c>
      <c r="L88" s="92">
        <v>0</v>
      </c>
      <c r="M88" s="93">
        <v>0</v>
      </c>
      <c r="N88" s="91" t="s">
        <v>44</v>
      </c>
      <c r="O88" s="93" t="s">
        <v>44</v>
      </c>
      <c r="P88" s="42">
        <f t="shared" si="2"/>
        <v>0</v>
      </c>
      <c r="Q88" s="42" t="str">
        <f>IF(AND(ISNUMBER(E88),ISNUMBER(H88),ISBLANK(F88)),E88-H88,"NA")</f>
        <v>NA</v>
      </c>
      <c r="R88" s="21">
        <f>IF(AND(ISNUMBER(F88),ISNUMBER(I88),ISBLANK(E88)),F88-I88,"NA")</f>
        <v>1585</v>
      </c>
      <c r="S88" s="16">
        <f>IF(AND(ISNUMBER(G88),ISNUMBER(J88),ISBLANK(E88)),G88-J88,"NA")</f>
        <v>0</v>
      </c>
      <c r="T88" s="45">
        <f>IF(AND(ISNUMBER(R88),ISNUMBER(S88),ISBLANK(E88)),R88+S88,"NA")</f>
        <v>1585</v>
      </c>
      <c r="U88" s="21">
        <f t="shared" si="3"/>
        <v>0</v>
      </c>
      <c r="V88" s="9">
        <f>MIN(IF(SUM(W88,AD88:AG88,AI88,AJ88:AM88,AP88:AS88,AC88,AO88,AU88,AV88:BC88)=0,0,1)+IF(O88="Smoothing ramp",1,0)+IF(SUM(W88,X88:AA88)=0,0,1),1)</f>
        <v>1</v>
      </c>
      <c r="W88" s="42">
        <v>120</v>
      </c>
      <c r="X88" s="16" t="s">
        <v>40</v>
      </c>
      <c r="Y88" s="21" t="s">
        <v>40</v>
      </c>
      <c r="Z88" s="16">
        <v>309</v>
      </c>
      <c r="AA88" s="16" t="s">
        <v>40</v>
      </c>
      <c r="AB88" s="21" t="s">
        <v>40</v>
      </c>
      <c r="AC88" s="16" t="s">
        <v>40</v>
      </c>
      <c r="AD88" s="16">
        <v>8955</v>
      </c>
      <c r="AE88" s="21" t="s">
        <v>75</v>
      </c>
      <c r="AF88" s="16" t="s">
        <v>40</v>
      </c>
      <c r="AG88" s="16">
        <v>8229</v>
      </c>
      <c r="AH88" s="21" t="s">
        <v>75</v>
      </c>
      <c r="AI88" s="42" t="s">
        <v>40</v>
      </c>
      <c r="AJ88" s="16" t="s">
        <v>40</v>
      </c>
      <c r="AK88" s="21" t="s">
        <v>40</v>
      </c>
      <c r="AL88" s="16" t="s">
        <v>40</v>
      </c>
      <c r="AM88" s="16" t="s">
        <v>40</v>
      </c>
      <c r="AN88" s="21" t="s">
        <v>40</v>
      </c>
      <c r="AO88" s="21" t="s">
        <v>40</v>
      </c>
      <c r="AP88" s="21" t="s">
        <v>40</v>
      </c>
      <c r="AQ88" s="9" t="s">
        <v>40</v>
      </c>
      <c r="AR88" s="21" t="s">
        <v>40</v>
      </c>
      <c r="AS88" s="9" t="s">
        <v>40</v>
      </c>
      <c r="AT88" s="9" t="s">
        <v>40</v>
      </c>
      <c r="AU88" s="21" t="s">
        <v>40</v>
      </c>
      <c r="AV88" s="21" t="s">
        <v>40</v>
      </c>
      <c r="AW88" s="9" t="s">
        <v>40</v>
      </c>
      <c r="AX88" s="21" t="s">
        <v>40</v>
      </c>
      <c r="AY88" s="21" t="s">
        <v>40</v>
      </c>
      <c r="AZ88" s="21" t="s">
        <v>40</v>
      </c>
      <c r="BA88" s="21" t="s">
        <v>40</v>
      </c>
      <c r="BB88" s="21" t="s">
        <v>40</v>
      </c>
      <c r="BC88" s="9" t="s">
        <v>40</v>
      </c>
      <c r="BD88" s="9" t="s">
        <v>40</v>
      </c>
    </row>
    <row r="89" spans="2:56">
      <c r="B89" s="39" t="s">
        <v>73</v>
      </c>
      <c r="C89" s="40" t="s">
        <v>36</v>
      </c>
      <c r="D89" s="41" t="s">
        <v>53</v>
      </c>
      <c r="E89" s="16"/>
      <c r="F89" s="16">
        <v>5036</v>
      </c>
      <c r="G89" s="21">
        <v>3340</v>
      </c>
      <c r="H89" s="42"/>
      <c r="I89" s="16">
        <v>5543</v>
      </c>
      <c r="J89" s="16">
        <v>2474</v>
      </c>
      <c r="K89" s="91">
        <v>0</v>
      </c>
      <c r="L89" s="92">
        <v>0</v>
      </c>
      <c r="M89" s="93">
        <v>0</v>
      </c>
      <c r="N89" s="91" t="s">
        <v>38</v>
      </c>
      <c r="O89" s="93" t="s">
        <v>44</v>
      </c>
      <c r="P89" s="42">
        <f t="shared" si="2"/>
        <v>0</v>
      </c>
      <c r="Q89" s="42" t="str">
        <f>IF(AND(ISNUMBER(E89),ISNUMBER(H89),ISBLANK(F89)),E89-H89,"NA")</f>
        <v>NA</v>
      </c>
      <c r="R89" s="21">
        <f>IF(AND(ISNUMBER(F89),ISNUMBER(I89),ISBLANK(E89)),F89-I89,"NA")</f>
        <v>-507</v>
      </c>
      <c r="S89" s="16">
        <f>IF(AND(ISNUMBER(G89),ISNUMBER(J89),ISBLANK(E89)),G89-J89,"NA")</f>
        <v>866</v>
      </c>
      <c r="T89" s="45">
        <f>IF(AND(ISNUMBER(R89),ISNUMBER(S89),ISBLANK(E89)),R89+S89,"NA")</f>
        <v>359</v>
      </c>
      <c r="U89" s="21">
        <f t="shared" si="3"/>
        <v>0</v>
      </c>
      <c r="V89" s="9">
        <f>MIN(IF(SUM(W89,AD89:AG89,AI89,AJ89:AM89,AP89:AS89,AC89,AO89,AU89,AV89:BC89)=0,0,1)+IF(O89="Smoothing ramp",1,0)+IF(SUM(W89,X89:AA89)=0,0,1),1)</f>
        <v>1</v>
      </c>
      <c r="W89" s="42">
        <v>120</v>
      </c>
      <c r="X89" s="16" t="s">
        <v>40</v>
      </c>
      <c r="Y89" s="21" t="s">
        <v>59</v>
      </c>
      <c r="Z89" s="16">
        <v>271</v>
      </c>
      <c r="AA89" s="16" t="s">
        <v>40</v>
      </c>
      <c r="AB89" s="21" t="s">
        <v>59</v>
      </c>
      <c r="AC89" s="16" t="s">
        <v>40</v>
      </c>
      <c r="AD89" s="16" t="s">
        <v>40</v>
      </c>
      <c r="AE89" s="21" t="s">
        <v>40</v>
      </c>
      <c r="AF89" s="16" t="s">
        <v>40</v>
      </c>
      <c r="AG89" s="16" t="s">
        <v>40</v>
      </c>
      <c r="AH89" s="21" t="s">
        <v>40</v>
      </c>
      <c r="AI89" s="42" t="s">
        <v>40</v>
      </c>
      <c r="AJ89" s="16" t="s">
        <v>40</v>
      </c>
      <c r="AK89" s="21" t="s">
        <v>40</v>
      </c>
      <c r="AL89" s="16" t="s">
        <v>40</v>
      </c>
      <c r="AM89" s="16" t="s">
        <v>40</v>
      </c>
      <c r="AN89" s="21" t="s">
        <v>40</v>
      </c>
      <c r="AO89" s="21" t="s">
        <v>40</v>
      </c>
      <c r="AP89" s="21" t="s">
        <v>40</v>
      </c>
      <c r="AQ89" s="9" t="s">
        <v>40</v>
      </c>
      <c r="AR89" s="21" t="s">
        <v>40</v>
      </c>
      <c r="AS89" s="9" t="s">
        <v>40</v>
      </c>
      <c r="AT89" s="9" t="s">
        <v>40</v>
      </c>
      <c r="AU89" s="21" t="s">
        <v>40</v>
      </c>
      <c r="AV89" s="21" t="s">
        <v>40</v>
      </c>
      <c r="AW89" s="9" t="s">
        <v>40</v>
      </c>
      <c r="AX89" s="21" t="s">
        <v>40</v>
      </c>
      <c r="AY89" s="21" t="s">
        <v>40</v>
      </c>
      <c r="AZ89" s="21" t="s">
        <v>40</v>
      </c>
      <c r="BA89" s="21" t="s">
        <v>40</v>
      </c>
      <c r="BB89" s="21" t="s">
        <v>40</v>
      </c>
      <c r="BC89" s="9" t="s">
        <v>40</v>
      </c>
      <c r="BD89" s="9" t="s">
        <v>40</v>
      </c>
    </row>
    <row r="90" spans="2:56">
      <c r="B90" s="39" t="s">
        <v>73</v>
      </c>
      <c r="C90" s="40" t="s">
        <v>36</v>
      </c>
      <c r="D90" s="41" t="s">
        <v>56</v>
      </c>
      <c r="E90" s="16"/>
      <c r="F90" s="16">
        <v>4846</v>
      </c>
      <c r="G90" s="21">
        <v>3340</v>
      </c>
      <c r="H90" s="42"/>
      <c r="I90" s="16">
        <v>5134</v>
      </c>
      <c r="J90" s="16">
        <v>2474</v>
      </c>
      <c r="K90" s="91">
        <v>0</v>
      </c>
      <c r="L90" s="92">
        <v>0</v>
      </c>
      <c r="M90" s="93">
        <v>0</v>
      </c>
      <c r="N90" s="91" t="s">
        <v>38</v>
      </c>
      <c r="O90" s="93" t="s">
        <v>44</v>
      </c>
      <c r="P90" s="42">
        <f t="shared" si="2"/>
        <v>0</v>
      </c>
      <c r="Q90" s="42" t="str">
        <f>IF(AND(ISNUMBER(E90),ISNUMBER(H90),ISBLANK(F90)),E90-H90,"NA")</f>
        <v>NA</v>
      </c>
      <c r="R90" s="21">
        <f>IF(AND(ISNUMBER(F90),ISNUMBER(I90),ISBLANK(E90)),F90-I90,"NA")</f>
        <v>-288</v>
      </c>
      <c r="S90" s="16">
        <f>IF(AND(ISNUMBER(G90),ISNUMBER(J90),ISBLANK(E90)),G90-J90,"NA")</f>
        <v>866</v>
      </c>
      <c r="T90" s="45">
        <f>IF(AND(ISNUMBER(R90),ISNUMBER(S90),ISBLANK(E90)),R90+S90,"NA")</f>
        <v>578</v>
      </c>
      <c r="U90" s="21">
        <f t="shared" si="3"/>
        <v>0</v>
      </c>
      <c r="V90" s="9">
        <f>MIN(IF(SUM(W90,AD90:AG90,AI90,AJ90:AM90,AP90:AS90,AC90,AO90,AU90,AV90:BC90)=0,0,1)+IF(O90="Smoothing ramp",1,0)+IF(SUM(W90,X90:AA90)=0,0,1),1)</f>
        <v>1</v>
      </c>
      <c r="W90" s="42">
        <v>120</v>
      </c>
      <c r="X90" s="16" t="s">
        <v>40</v>
      </c>
      <c r="Y90" s="21" t="s">
        <v>59</v>
      </c>
      <c r="Z90" s="16">
        <v>235</v>
      </c>
      <c r="AA90" s="16" t="s">
        <v>40</v>
      </c>
      <c r="AB90" s="21" t="s">
        <v>59</v>
      </c>
      <c r="AC90" s="16" t="s">
        <v>40</v>
      </c>
      <c r="AD90" s="16" t="s">
        <v>40</v>
      </c>
      <c r="AE90" s="21" t="s">
        <v>40</v>
      </c>
      <c r="AF90" s="16" t="s">
        <v>40</v>
      </c>
      <c r="AG90" s="16" t="s">
        <v>40</v>
      </c>
      <c r="AH90" s="21" t="s">
        <v>40</v>
      </c>
      <c r="AI90" s="42" t="s">
        <v>40</v>
      </c>
      <c r="AJ90" s="16" t="s">
        <v>40</v>
      </c>
      <c r="AK90" s="21" t="s">
        <v>40</v>
      </c>
      <c r="AL90" s="16" t="s">
        <v>40</v>
      </c>
      <c r="AM90" s="16" t="s">
        <v>40</v>
      </c>
      <c r="AN90" s="21" t="s">
        <v>40</v>
      </c>
      <c r="AO90" s="21" t="s">
        <v>40</v>
      </c>
      <c r="AP90" s="21" t="s">
        <v>40</v>
      </c>
      <c r="AQ90" s="9" t="s">
        <v>40</v>
      </c>
      <c r="AR90" s="21" t="s">
        <v>40</v>
      </c>
      <c r="AS90" s="9" t="s">
        <v>40</v>
      </c>
      <c r="AT90" s="9" t="s">
        <v>40</v>
      </c>
      <c r="AU90" s="21" t="s">
        <v>40</v>
      </c>
      <c r="AV90" s="21" t="s">
        <v>40</v>
      </c>
      <c r="AW90" s="9" t="s">
        <v>40</v>
      </c>
      <c r="AX90" s="21" t="s">
        <v>40</v>
      </c>
      <c r="AY90" s="21" t="s">
        <v>40</v>
      </c>
      <c r="AZ90" s="21" t="s">
        <v>40</v>
      </c>
      <c r="BA90" s="21" t="s">
        <v>40</v>
      </c>
      <c r="BB90" s="21" t="s">
        <v>40</v>
      </c>
      <c r="BC90" s="9" t="s">
        <v>40</v>
      </c>
      <c r="BD90" s="9" t="s">
        <v>40</v>
      </c>
    </row>
    <row r="91" spans="2:56" ht="15" thickBot="1">
      <c r="B91" s="46" t="s">
        <v>73</v>
      </c>
      <c r="C91" s="47" t="s">
        <v>36</v>
      </c>
      <c r="D91" s="48" t="s">
        <v>57</v>
      </c>
      <c r="E91" s="49"/>
      <c r="F91" s="49">
        <v>4353</v>
      </c>
      <c r="G91" s="22">
        <v>3435</v>
      </c>
      <c r="H91" s="50"/>
      <c r="I91" s="49">
        <v>4423</v>
      </c>
      <c r="J91" s="49">
        <v>2625</v>
      </c>
      <c r="K91" s="127">
        <v>0</v>
      </c>
      <c r="L91" s="128">
        <v>0</v>
      </c>
      <c r="M91" s="129">
        <v>0</v>
      </c>
      <c r="N91" s="127" t="s">
        <v>38</v>
      </c>
      <c r="O91" s="129" t="s">
        <v>44</v>
      </c>
      <c r="P91" s="50">
        <f t="shared" si="2"/>
        <v>0</v>
      </c>
      <c r="Q91" s="50" t="str">
        <f>IF(AND(ISNUMBER(E91),ISNUMBER(H91),ISBLANK(F91)),E91-H91,"NA")</f>
        <v>NA</v>
      </c>
      <c r="R91" s="22">
        <f>IF(AND(ISNUMBER(F91),ISNUMBER(I91),ISBLANK(E91)),F91-I91,"NA")</f>
        <v>-70</v>
      </c>
      <c r="S91" s="16">
        <f>IF(AND(ISNUMBER(G91),ISNUMBER(J91),ISBLANK(E91)),G91-J91,"NA")</f>
        <v>810</v>
      </c>
      <c r="T91" s="45">
        <f>IF(AND(ISNUMBER(R91),ISNUMBER(S91),ISBLANK(E91)),R91+S91,"NA")</f>
        <v>740</v>
      </c>
      <c r="U91" s="22">
        <f t="shared" si="3"/>
        <v>0</v>
      </c>
      <c r="V91" s="9">
        <f>MIN(IF(SUM(W91,AD91:AG91,AI91,AJ91:AM91,AP91:AS91,AC91,AO91,AU91,AV91:BC91)=0,0,1)+IF(O91="Smoothing ramp",1,0)+IF(SUM(W91,X91:AA91)=0,0,1),1)</f>
        <v>1</v>
      </c>
      <c r="W91" s="50">
        <v>165</v>
      </c>
      <c r="X91" s="49" t="s">
        <v>40</v>
      </c>
      <c r="Y91" s="21" t="s">
        <v>59</v>
      </c>
      <c r="Z91" s="49">
        <v>350</v>
      </c>
      <c r="AA91" s="49" t="s">
        <v>40</v>
      </c>
      <c r="AB91" s="21" t="s">
        <v>59</v>
      </c>
      <c r="AC91" s="49" t="s">
        <v>40</v>
      </c>
      <c r="AD91" s="49" t="s">
        <v>40</v>
      </c>
      <c r="AE91" s="22" t="s">
        <v>40</v>
      </c>
      <c r="AF91" s="49" t="s">
        <v>40</v>
      </c>
      <c r="AG91" s="49" t="s">
        <v>40</v>
      </c>
      <c r="AH91" s="22" t="s">
        <v>40</v>
      </c>
      <c r="AI91" s="50" t="s">
        <v>40</v>
      </c>
      <c r="AJ91" s="49" t="s">
        <v>40</v>
      </c>
      <c r="AK91" s="22" t="s">
        <v>40</v>
      </c>
      <c r="AL91" s="49" t="s">
        <v>40</v>
      </c>
      <c r="AM91" s="49" t="s">
        <v>40</v>
      </c>
      <c r="AN91" s="22" t="s">
        <v>40</v>
      </c>
      <c r="AO91" s="22" t="s">
        <v>40</v>
      </c>
      <c r="AP91" s="22" t="s">
        <v>40</v>
      </c>
      <c r="AQ91" s="7" t="s">
        <v>40</v>
      </c>
      <c r="AR91" s="22" t="s">
        <v>40</v>
      </c>
      <c r="AS91" s="7" t="s">
        <v>40</v>
      </c>
      <c r="AT91" s="7" t="s">
        <v>40</v>
      </c>
      <c r="AU91" s="22" t="s">
        <v>40</v>
      </c>
      <c r="AV91" s="22" t="s">
        <v>40</v>
      </c>
      <c r="AW91" s="7" t="s">
        <v>40</v>
      </c>
      <c r="AX91" s="22" t="s">
        <v>40</v>
      </c>
      <c r="AY91" s="22" t="s">
        <v>40</v>
      </c>
      <c r="AZ91" s="22" t="s">
        <v>40</v>
      </c>
      <c r="BA91" s="22" t="s">
        <v>40</v>
      </c>
      <c r="BB91" s="22" t="s">
        <v>40</v>
      </c>
      <c r="BC91" s="7" t="s">
        <v>40</v>
      </c>
      <c r="BD91" s="7" t="s">
        <v>40</v>
      </c>
    </row>
    <row r="92" spans="2:56">
      <c r="B92" s="51" t="s">
        <v>76</v>
      </c>
      <c r="C92" s="52" t="s">
        <v>36</v>
      </c>
      <c r="D92" s="53" t="s">
        <v>37</v>
      </c>
      <c r="E92" s="43"/>
      <c r="F92" s="43">
        <v>2704</v>
      </c>
      <c r="G92" s="20">
        <v>2850</v>
      </c>
      <c r="H92" s="44"/>
      <c r="I92" s="43">
        <v>2704</v>
      </c>
      <c r="J92" s="43">
        <v>2850</v>
      </c>
      <c r="K92" s="130">
        <v>1837</v>
      </c>
      <c r="L92" s="131">
        <v>0</v>
      </c>
      <c r="M92" s="132">
        <v>1837</v>
      </c>
      <c r="N92" s="130" t="s">
        <v>44</v>
      </c>
      <c r="O92" s="132" t="s">
        <v>39</v>
      </c>
      <c r="P92" s="44">
        <f t="shared" si="2"/>
        <v>1837</v>
      </c>
      <c r="Q92" s="44" t="str">
        <f>IF(AND(ISNUMBER(E92),ISNUMBER(H92),ISBLANK(F92)),E92-H92,"NA")</f>
        <v>NA</v>
      </c>
      <c r="R92" s="20">
        <f>IF(AND(ISNUMBER(F92),ISNUMBER(I92),ISBLANK(E92)),F92-I92,"NA")</f>
        <v>0</v>
      </c>
      <c r="S92" s="16">
        <f>IF(AND(ISNUMBER(G92),ISNUMBER(J92),ISBLANK(E92)),G92-J92,"NA")</f>
        <v>0</v>
      </c>
      <c r="T92" s="45">
        <f>IF(AND(ISNUMBER(R92),ISNUMBER(S92),ISBLANK(E92)),R92+S92,"NA")</f>
        <v>0</v>
      </c>
      <c r="U92" s="20">
        <f t="shared" si="3"/>
        <v>0</v>
      </c>
      <c r="V92" s="9">
        <f>MIN(IF(SUM(W92,AD92:AG92,AI92,AJ92:AM92,AP92:AS92,AC92,AO92,AU92,AV92:BC92)=0,0,1)+IF(O92="Smoothing ramp",1,0)+IF(SUM(W92,X92:AA92)=0,0,1),1)</f>
        <v>1</v>
      </c>
      <c r="W92" s="44">
        <v>120</v>
      </c>
      <c r="X92" s="43" t="s">
        <v>40</v>
      </c>
      <c r="Y92" s="20" t="s">
        <v>41</v>
      </c>
      <c r="Z92" s="43">
        <v>385</v>
      </c>
      <c r="AA92" s="43" t="s">
        <v>40</v>
      </c>
      <c r="AB92" s="20" t="s">
        <v>41</v>
      </c>
      <c r="AC92" s="43" t="s">
        <v>40</v>
      </c>
      <c r="AD92" s="43" t="s">
        <v>40</v>
      </c>
      <c r="AE92" s="20" t="s">
        <v>40</v>
      </c>
      <c r="AF92" s="43" t="s">
        <v>40</v>
      </c>
      <c r="AG92" s="43" t="s">
        <v>40</v>
      </c>
      <c r="AH92" s="20" t="s">
        <v>40</v>
      </c>
      <c r="AI92" s="44" t="s">
        <v>40</v>
      </c>
      <c r="AJ92" s="43" t="s">
        <v>40</v>
      </c>
      <c r="AK92" s="20" t="s">
        <v>40</v>
      </c>
      <c r="AL92" s="43" t="s">
        <v>40</v>
      </c>
      <c r="AM92" s="43" t="s">
        <v>40</v>
      </c>
      <c r="AN92" s="20" t="s">
        <v>40</v>
      </c>
      <c r="AO92" s="20" t="s">
        <v>40</v>
      </c>
      <c r="AP92" s="20" t="s">
        <v>40</v>
      </c>
      <c r="AQ92" s="6" t="s">
        <v>40</v>
      </c>
      <c r="AR92" s="20" t="s">
        <v>40</v>
      </c>
      <c r="AS92" s="6" t="s">
        <v>40</v>
      </c>
      <c r="AT92" s="6" t="s">
        <v>40</v>
      </c>
      <c r="AU92" s="20">
        <v>-10000</v>
      </c>
      <c r="AV92" s="20" t="s">
        <v>42</v>
      </c>
      <c r="AW92" s="6">
        <v>-10000</v>
      </c>
      <c r="AX92" s="20" t="s">
        <v>42</v>
      </c>
      <c r="AY92" s="20">
        <v>-10000</v>
      </c>
      <c r="AZ92" s="20" t="s">
        <v>42</v>
      </c>
      <c r="BA92" s="20">
        <v>-10000</v>
      </c>
      <c r="BB92" s="20" t="s">
        <v>42</v>
      </c>
      <c r="BC92" s="6" t="s">
        <v>40</v>
      </c>
      <c r="BD92" s="6" t="s">
        <v>40</v>
      </c>
    </row>
    <row r="93" spans="2:56">
      <c r="B93" s="54" t="s">
        <v>76</v>
      </c>
      <c r="C93" s="40" t="s">
        <v>36</v>
      </c>
      <c r="D93" s="41" t="s">
        <v>43</v>
      </c>
      <c r="E93" s="16"/>
      <c r="F93" s="16">
        <v>3433</v>
      </c>
      <c r="G93" s="21">
        <v>2850</v>
      </c>
      <c r="H93" s="42"/>
      <c r="I93" s="16">
        <v>3433</v>
      </c>
      <c r="J93" s="16">
        <v>2850</v>
      </c>
      <c r="K93" s="91">
        <v>1128</v>
      </c>
      <c r="L93" s="92">
        <v>0</v>
      </c>
      <c r="M93" s="93">
        <v>1128</v>
      </c>
      <c r="N93" s="91" t="s">
        <v>44</v>
      </c>
      <c r="O93" s="93" t="s">
        <v>39</v>
      </c>
      <c r="P93" s="42">
        <f t="shared" si="2"/>
        <v>1128</v>
      </c>
      <c r="Q93" s="42" t="str">
        <f>IF(AND(ISNUMBER(E93),ISNUMBER(H93),ISBLANK(F93)),E93-H93,"NA")</f>
        <v>NA</v>
      </c>
      <c r="R93" s="21">
        <f>IF(AND(ISNUMBER(F93),ISNUMBER(I93),ISBLANK(E93)),F93-I93,"NA")</f>
        <v>0</v>
      </c>
      <c r="S93" s="16">
        <f>IF(AND(ISNUMBER(G93),ISNUMBER(J93),ISBLANK(E93)),G93-J93,"NA")</f>
        <v>0</v>
      </c>
      <c r="T93" s="45">
        <f>IF(AND(ISNUMBER(R93),ISNUMBER(S93),ISBLANK(E93)),R93+S93,"NA")</f>
        <v>0</v>
      </c>
      <c r="U93" s="21">
        <f t="shared" si="3"/>
        <v>0</v>
      </c>
      <c r="V93" s="9">
        <f>MIN(IF(SUM(W93,AD93:AG93,AI93,AJ93:AM93,AP93:AS93,AC93,AO93,AU93,AV93:BC93)=0,0,1)+IF(O93="Smoothing ramp",1,0)+IF(SUM(W93,X93:AA93)=0,0,1),1)</f>
        <v>1</v>
      </c>
      <c r="W93" s="42">
        <v>120</v>
      </c>
      <c r="X93" s="16" t="s">
        <v>40</v>
      </c>
      <c r="Y93" s="21" t="s">
        <v>41</v>
      </c>
      <c r="Z93" s="16">
        <v>364</v>
      </c>
      <c r="AA93" s="16" t="s">
        <v>40</v>
      </c>
      <c r="AB93" s="21" t="s">
        <v>41</v>
      </c>
      <c r="AC93" s="16" t="s">
        <v>40</v>
      </c>
      <c r="AD93" s="16" t="s">
        <v>40</v>
      </c>
      <c r="AE93" s="21" t="s">
        <v>40</v>
      </c>
      <c r="AF93" s="16" t="s">
        <v>40</v>
      </c>
      <c r="AG93" s="16" t="s">
        <v>40</v>
      </c>
      <c r="AH93" s="21" t="s">
        <v>40</v>
      </c>
      <c r="AI93" s="42" t="s">
        <v>40</v>
      </c>
      <c r="AJ93" s="16" t="s">
        <v>40</v>
      </c>
      <c r="AK93" s="21" t="s">
        <v>40</v>
      </c>
      <c r="AL93" s="16" t="s">
        <v>40</v>
      </c>
      <c r="AM93" s="16" t="s">
        <v>40</v>
      </c>
      <c r="AN93" s="21" t="s">
        <v>40</v>
      </c>
      <c r="AO93" s="21" t="s">
        <v>40</v>
      </c>
      <c r="AP93" s="21" t="s">
        <v>40</v>
      </c>
      <c r="AQ93" s="9" t="s">
        <v>40</v>
      </c>
      <c r="AR93" s="21" t="s">
        <v>40</v>
      </c>
      <c r="AS93" s="9" t="s">
        <v>40</v>
      </c>
      <c r="AT93" s="9" t="s">
        <v>40</v>
      </c>
      <c r="AU93" s="21">
        <v>-10000</v>
      </c>
      <c r="AV93" s="21" t="s">
        <v>42</v>
      </c>
      <c r="AW93" s="9">
        <v>-10000</v>
      </c>
      <c r="AX93" s="21" t="s">
        <v>42</v>
      </c>
      <c r="AY93" s="21">
        <v>-10000</v>
      </c>
      <c r="AZ93" s="21" t="s">
        <v>42</v>
      </c>
      <c r="BA93" s="21">
        <v>-10000</v>
      </c>
      <c r="BB93" s="21" t="s">
        <v>42</v>
      </c>
      <c r="BC93" s="9" t="s">
        <v>40</v>
      </c>
      <c r="BD93" s="9" t="s">
        <v>40</v>
      </c>
    </row>
    <row r="94" spans="2:56">
      <c r="B94" s="54" t="s">
        <v>76</v>
      </c>
      <c r="C94" s="40" t="s">
        <v>36</v>
      </c>
      <c r="D94" s="41" t="s">
        <v>45</v>
      </c>
      <c r="E94" s="16"/>
      <c r="F94" s="16">
        <v>3433</v>
      </c>
      <c r="G94" s="21">
        <v>2850</v>
      </c>
      <c r="H94" s="42"/>
      <c r="I94" s="16">
        <v>3433</v>
      </c>
      <c r="J94" s="16">
        <v>2850</v>
      </c>
      <c r="K94" s="91">
        <v>1128</v>
      </c>
      <c r="L94" s="92">
        <v>0</v>
      </c>
      <c r="M94" s="93">
        <v>1128</v>
      </c>
      <c r="N94" s="91" t="s">
        <v>44</v>
      </c>
      <c r="O94" s="93" t="s">
        <v>39</v>
      </c>
      <c r="P94" s="42">
        <f t="shared" si="2"/>
        <v>1128</v>
      </c>
      <c r="Q94" s="42" t="str">
        <f>IF(AND(ISNUMBER(E94),ISNUMBER(H94),ISBLANK(F94)),E94-H94,"NA")</f>
        <v>NA</v>
      </c>
      <c r="R94" s="21">
        <f>IF(AND(ISNUMBER(F94),ISNUMBER(I94),ISBLANK(E94)),F94-I94,"NA")</f>
        <v>0</v>
      </c>
      <c r="S94" s="16">
        <f>IF(AND(ISNUMBER(G94),ISNUMBER(J94),ISBLANK(E94)),G94-J94,"NA")</f>
        <v>0</v>
      </c>
      <c r="T94" s="45">
        <f>IF(AND(ISNUMBER(R94),ISNUMBER(S94),ISBLANK(E94)),R94+S94,"NA")</f>
        <v>0</v>
      </c>
      <c r="U94" s="21">
        <f t="shared" si="3"/>
        <v>0</v>
      </c>
      <c r="V94" s="9">
        <f>MIN(IF(SUM(W94,AD94:AG94,AI94,AJ94:AM94,AP94:AS94,AC94,AO94,AU94,AV94:BC94)=0,0,1)+IF(O94="Smoothing ramp",1,0)+IF(SUM(W94,X94:AA94)=0,0,1),1)</f>
        <v>1</v>
      </c>
      <c r="W94" s="42">
        <v>120</v>
      </c>
      <c r="X94" s="16" t="s">
        <v>40</v>
      </c>
      <c r="Y94" s="21" t="s">
        <v>41</v>
      </c>
      <c r="Z94" s="16">
        <v>364</v>
      </c>
      <c r="AA94" s="16" t="s">
        <v>40</v>
      </c>
      <c r="AB94" s="21" t="s">
        <v>41</v>
      </c>
      <c r="AC94" s="16" t="s">
        <v>40</v>
      </c>
      <c r="AD94" s="16" t="s">
        <v>40</v>
      </c>
      <c r="AE94" s="21" t="s">
        <v>40</v>
      </c>
      <c r="AF94" s="16" t="s">
        <v>40</v>
      </c>
      <c r="AG94" s="16" t="s">
        <v>40</v>
      </c>
      <c r="AH94" s="21" t="s">
        <v>40</v>
      </c>
      <c r="AI94" s="42" t="s">
        <v>40</v>
      </c>
      <c r="AJ94" s="16" t="s">
        <v>40</v>
      </c>
      <c r="AK94" s="21" t="s">
        <v>40</v>
      </c>
      <c r="AL94" s="16" t="s">
        <v>40</v>
      </c>
      <c r="AM94" s="16" t="s">
        <v>40</v>
      </c>
      <c r="AN94" s="21" t="s">
        <v>40</v>
      </c>
      <c r="AO94" s="21" t="s">
        <v>40</v>
      </c>
      <c r="AP94" s="21" t="s">
        <v>40</v>
      </c>
      <c r="AQ94" s="9" t="s">
        <v>40</v>
      </c>
      <c r="AR94" s="21" t="s">
        <v>40</v>
      </c>
      <c r="AS94" s="9" t="s">
        <v>40</v>
      </c>
      <c r="AT94" s="9" t="s">
        <v>40</v>
      </c>
      <c r="AU94" s="21">
        <v>-10000</v>
      </c>
      <c r="AV94" s="21" t="s">
        <v>42</v>
      </c>
      <c r="AW94" s="9">
        <v>-10000</v>
      </c>
      <c r="AX94" s="21" t="s">
        <v>42</v>
      </c>
      <c r="AY94" s="21">
        <v>-10000</v>
      </c>
      <c r="AZ94" s="21" t="s">
        <v>42</v>
      </c>
      <c r="BA94" s="21">
        <v>-10000</v>
      </c>
      <c r="BB94" s="21" t="s">
        <v>42</v>
      </c>
      <c r="BC94" s="9" t="s">
        <v>40</v>
      </c>
      <c r="BD94" s="9" t="s">
        <v>40</v>
      </c>
    </row>
    <row r="95" spans="2:56">
      <c r="B95" s="54" t="s">
        <v>76</v>
      </c>
      <c r="C95" s="40" t="s">
        <v>36</v>
      </c>
      <c r="D95" s="41" t="s">
        <v>46</v>
      </c>
      <c r="E95" s="16"/>
      <c r="F95" s="16">
        <v>3481</v>
      </c>
      <c r="G95" s="21">
        <v>2028</v>
      </c>
      <c r="H95" s="42"/>
      <c r="I95" s="16">
        <v>3481</v>
      </c>
      <c r="J95" s="16">
        <v>1388</v>
      </c>
      <c r="K95" s="91">
        <v>5579</v>
      </c>
      <c r="L95" s="92">
        <v>0</v>
      </c>
      <c r="M95" s="93">
        <v>5579</v>
      </c>
      <c r="N95" s="91" t="s">
        <v>44</v>
      </c>
      <c r="O95" s="93" t="s">
        <v>39</v>
      </c>
      <c r="P95" s="42">
        <f t="shared" si="2"/>
        <v>5579</v>
      </c>
      <c r="Q95" s="42" t="str">
        <f>IF(AND(ISNUMBER(E95),ISNUMBER(H95),ISBLANK(F95)),E95-H95,"NA")</f>
        <v>NA</v>
      </c>
      <c r="R95" s="21">
        <f>IF(AND(ISNUMBER(F95),ISNUMBER(I95),ISBLANK(E95)),F95-I95,"NA")</f>
        <v>0</v>
      </c>
      <c r="S95" s="16">
        <f>IF(AND(ISNUMBER(G95),ISNUMBER(J95),ISBLANK(E95)),G95-J95,"NA")</f>
        <v>640</v>
      </c>
      <c r="T95" s="45">
        <f>IF(AND(ISNUMBER(R95),ISNUMBER(S95),ISBLANK(E95)),R95+S95,"NA")</f>
        <v>640</v>
      </c>
      <c r="U95" s="21">
        <f t="shared" si="3"/>
        <v>0</v>
      </c>
      <c r="V95" s="9">
        <f>MIN(IF(SUM(W95,AD95:AG95,AI95,AJ95:AM95,AP95:AS95,AC95,AO95,AU95,AV95:BC95)=0,0,1)+IF(O95="Smoothing ramp",1,0)+IF(SUM(W95,X95:AA95)=0,0,1),1)</f>
        <v>1</v>
      </c>
      <c r="W95" s="42">
        <v>52</v>
      </c>
      <c r="X95" s="16" t="s">
        <v>40</v>
      </c>
      <c r="Y95" s="21" t="s">
        <v>41</v>
      </c>
      <c r="Z95" s="16">
        <v>361</v>
      </c>
      <c r="AA95" s="16" t="s">
        <v>40</v>
      </c>
      <c r="AB95" s="21" t="s">
        <v>41</v>
      </c>
      <c r="AC95" s="16" t="s">
        <v>40</v>
      </c>
      <c r="AD95" s="16" t="s">
        <v>40</v>
      </c>
      <c r="AE95" s="21" t="s">
        <v>40</v>
      </c>
      <c r="AF95" s="16" t="s">
        <v>40</v>
      </c>
      <c r="AG95" s="16" t="s">
        <v>40</v>
      </c>
      <c r="AH95" s="21" t="s">
        <v>40</v>
      </c>
      <c r="AI95" s="42" t="s">
        <v>40</v>
      </c>
      <c r="AJ95" s="16" t="s">
        <v>40</v>
      </c>
      <c r="AK95" s="21" t="s">
        <v>40</v>
      </c>
      <c r="AL95" s="16" t="s">
        <v>40</v>
      </c>
      <c r="AM95" s="16" t="s">
        <v>40</v>
      </c>
      <c r="AN95" s="21" t="s">
        <v>40</v>
      </c>
      <c r="AO95" s="21" t="s">
        <v>40</v>
      </c>
      <c r="AP95" s="21" t="s">
        <v>40</v>
      </c>
      <c r="AQ95" s="9" t="s">
        <v>40</v>
      </c>
      <c r="AR95" s="21" t="s">
        <v>40</v>
      </c>
      <c r="AS95" s="9" t="s">
        <v>40</v>
      </c>
      <c r="AT95" s="9" t="s">
        <v>40</v>
      </c>
      <c r="AU95" s="21">
        <v>-10000</v>
      </c>
      <c r="AV95" s="21" t="s">
        <v>42</v>
      </c>
      <c r="AW95" s="9">
        <v>-10000</v>
      </c>
      <c r="AX95" s="21" t="s">
        <v>42</v>
      </c>
      <c r="AY95" s="21">
        <v>-10000</v>
      </c>
      <c r="AZ95" s="21" t="s">
        <v>42</v>
      </c>
      <c r="BA95" s="21">
        <v>-10000</v>
      </c>
      <c r="BB95" s="21" t="s">
        <v>42</v>
      </c>
      <c r="BC95" s="9" t="s">
        <v>40</v>
      </c>
      <c r="BD95" s="9" t="s">
        <v>40</v>
      </c>
    </row>
    <row r="96" spans="2:56">
      <c r="B96" s="54" t="s">
        <v>76</v>
      </c>
      <c r="C96" s="40" t="s">
        <v>36</v>
      </c>
      <c r="D96" s="41" t="s">
        <v>47</v>
      </c>
      <c r="E96" s="16"/>
      <c r="F96" s="16">
        <v>3481</v>
      </c>
      <c r="G96" s="21">
        <v>2013</v>
      </c>
      <c r="H96" s="42"/>
      <c r="I96" s="16">
        <v>3481</v>
      </c>
      <c r="J96" s="16">
        <v>1388</v>
      </c>
      <c r="K96" s="91">
        <v>5580</v>
      </c>
      <c r="L96" s="92">
        <v>0</v>
      </c>
      <c r="M96" s="93">
        <v>5580</v>
      </c>
      <c r="N96" s="91" t="s">
        <v>44</v>
      </c>
      <c r="O96" s="93" t="s">
        <v>39</v>
      </c>
      <c r="P96" s="42">
        <f t="shared" si="2"/>
        <v>5580</v>
      </c>
      <c r="Q96" s="42" t="str">
        <f>IF(AND(ISNUMBER(E96),ISNUMBER(H96),ISBLANK(F96)),E96-H96,"NA")</f>
        <v>NA</v>
      </c>
      <c r="R96" s="21">
        <f>IF(AND(ISNUMBER(F96),ISNUMBER(I96),ISBLANK(E96)),F96-I96,"NA")</f>
        <v>0</v>
      </c>
      <c r="S96" s="16">
        <f>IF(AND(ISNUMBER(G96),ISNUMBER(J96),ISBLANK(E96)),G96-J96,"NA")</f>
        <v>625</v>
      </c>
      <c r="T96" s="45">
        <f>IF(AND(ISNUMBER(R96),ISNUMBER(S96),ISBLANK(E96)),R96+S96,"NA")</f>
        <v>625</v>
      </c>
      <c r="U96" s="21">
        <f t="shared" si="3"/>
        <v>0</v>
      </c>
      <c r="V96" s="9">
        <f>MIN(IF(SUM(W96,AD96:AG96,AI96,AJ96:AM96,AP96:AS96,AC96,AO96,AU96,AV96:BC96)=0,0,1)+IF(O96="Smoothing ramp",1,0)+IF(SUM(W96,X96:AA96)=0,0,1),1)</f>
        <v>1</v>
      </c>
      <c r="W96" s="42">
        <v>52</v>
      </c>
      <c r="X96" s="16" t="s">
        <v>40</v>
      </c>
      <c r="Y96" s="21" t="s">
        <v>41</v>
      </c>
      <c r="Z96" s="16">
        <v>361</v>
      </c>
      <c r="AA96" s="16" t="s">
        <v>40</v>
      </c>
      <c r="AB96" s="21" t="s">
        <v>41</v>
      </c>
      <c r="AC96" s="16" t="s">
        <v>40</v>
      </c>
      <c r="AD96" s="16" t="s">
        <v>40</v>
      </c>
      <c r="AE96" s="21" t="s">
        <v>40</v>
      </c>
      <c r="AF96" s="16" t="s">
        <v>40</v>
      </c>
      <c r="AG96" s="16" t="s">
        <v>40</v>
      </c>
      <c r="AH96" s="21" t="s">
        <v>40</v>
      </c>
      <c r="AI96" s="42" t="s">
        <v>40</v>
      </c>
      <c r="AJ96" s="16" t="s">
        <v>40</v>
      </c>
      <c r="AK96" s="21" t="s">
        <v>40</v>
      </c>
      <c r="AL96" s="16" t="s">
        <v>40</v>
      </c>
      <c r="AM96" s="16" t="s">
        <v>40</v>
      </c>
      <c r="AN96" s="21" t="s">
        <v>40</v>
      </c>
      <c r="AO96" s="21" t="s">
        <v>40</v>
      </c>
      <c r="AP96" s="21" t="s">
        <v>40</v>
      </c>
      <c r="AQ96" s="9" t="s">
        <v>40</v>
      </c>
      <c r="AR96" s="21" t="s">
        <v>40</v>
      </c>
      <c r="AS96" s="9" t="s">
        <v>40</v>
      </c>
      <c r="AT96" s="9" t="s">
        <v>40</v>
      </c>
      <c r="AU96" s="21">
        <v>-10000</v>
      </c>
      <c r="AV96" s="21" t="s">
        <v>42</v>
      </c>
      <c r="AW96" s="9">
        <v>-10000</v>
      </c>
      <c r="AX96" s="21" t="s">
        <v>42</v>
      </c>
      <c r="AY96" s="21">
        <v>-10000</v>
      </c>
      <c r="AZ96" s="21" t="s">
        <v>42</v>
      </c>
      <c r="BA96" s="21">
        <v>-10000</v>
      </c>
      <c r="BB96" s="21" t="s">
        <v>42</v>
      </c>
      <c r="BC96" s="9" t="s">
        <v>40</v>
      </c>
      <c r="BD96" s="9" t="s">
        <v>40</v>
      </c>
    </row>
    <row r="97" spans="2:56">
      <c r="B97" s="54" t="s">
        <v>76</v>
      </c>
      <c r="C97" s="40" t="s">
        <v>36</v>
      </c>
      <c r="D97" s="41" t="s">
        <v>48</v>
      </c>
      <c r="E97" s="16"/>
      <c r="F97" s="16">
        <v>3562</v>
      </c>
      <c r="G97" s="21">
        <v>2028</v>
      </c>
      <c r="H97" s="42"/>
      <c r="I97" s="16">
        <v>3562</v>
      </c>
      <c r="J97" s="16">
        <v>1412</v>
      </c>
      <c r="K97" s="91">
        <v>5478</v>
      </c>
      <c r="L97" s="92">
        <v>0</v>
      </c>
      <c r="M97" s="93">
        <v>5478</v>
      </c>
      <c r="N97" s="91" t="s">
        <v>44</v>
      </c>
      <c r="O97" s="93" t="s">
        <v>39</v>
      </c>
      <c r="P97" s="42">
        <f t="shared" si="2"/>
        <v>5478</v>
      </c>
      <c r="Q97" s="42" t="str">
        <f>IF(AND(ISNUMBER(E97),ISNUMBER(H97),ISBLANK(F97)),E97-H97,"NA")</f>
        <v>NA</v>
      </c>
      <c r="R97" s="21">
        <f>IF(AND(ISNUMBER(F97),ISNUMBER(I97),ISBLANK(E97)),F97-I97,"NA")</f>
        <v>0</v>
      </c>
      <c r="S97" s="16">
        <f>IF(AND(ISNUMBER(G97),ISNUMBER(J97),ISBLANK(E97)),G97-J97,"NA")</f>
        <v>616</v>
      </c>
      <c r="T97" s="45">
        <f>IF(AND(ISNUMBER(R97),ISNUMBER(S97),ISBLANK(E97)),R97+S97,"NA")</f>
        <v>616</v>
      </c>
      <c r="U97" s="21">
        <f t="shared" si="3"/>
        <v>0</v>
      </c>
      <c r="V97" s="9">
        <f>MIN(IF(SUM(W97,AD97:AG97,AI97,AJ97:AM97,AP97:AS97,AC97,AO97,AU97,AV97:BC97)=0,0,1)+IF(O97="Smoothing ramp",1,0)+IF(SUM(W97,X97:AA97)=0,0,1),1)</f>
        <v>1</v>
      </c>
      <c r="W97" s="42">
        <v>52</v>
      </c>
      <c r="X97" s="16" t="s">
        <v>40</v>
      </c>
      <c r="Y97" s="21" t="s">
        <v>41</v>
      </c>
      <c r="Z97" s="16">
        <v>359</v>
      </c>
      <c r="AA97" s="16" t="s">
        <v>40</v>
      </c>
      <c r="AB97" s="21" t="s">
        <v>41</v>
      </c>
      <c r="AC97" s="16" t="s">
        <v>40</v>
      </c>
      <c r="AD97" s="16" t="s">
        <v>40</v>
      </c>
      <c r="AE97" s="21" t="s">
        <v>40</v>
      </c>
      <c r="AF97" s="16" t="s">
        <v>40</v>
      </c>
      <c r="AG97" s="16" t="s">
        <v>40</v>
      </c>
      <c r="AH97" s="21" t="s">
        <v>40</v>
      </c>
      <c r="AI97" s="42" t="s">
        <v>40</v>
      </c>
      <c r="AJ97" s="16" t="s">
        <v>40</v>
      </c>
      <c r="AK97" s="21" t="s">
        <v>40</v>
      </c>
      <c r="AL97" s="16" t="s">
        <v>40</v>
      </c>
      <c r="AM97" s="16" t="s">
        <v>40</v>
      </c>
      <c r="AN97" s="21" t="s">
        <v>40</v>
      </c>
      <c r="AO97" s="21" t="s">
        <v>40</v>
      </c>
      <c r="AP97" s="21" t="s">
        <v>40</v>
      </c>
      <c r="AQ97" s="9" t="s">
        <v>40</v>
      </c>
      <c r="AR97" s="21" t="s">
        <v>40</v>
      </c>
      <c r="AS97" s="9" t="s">
        <v>40</v>
      </c>
      <c r="AT97" s="9" t="s">
        <v>40</v>
      </c>
      <c r="AU97" s="21">
        <v>-10000</v>
      </c>
      <c r="AV97" s="21" t="s">
        <v>42</v>
      </c>
      <c r="AW97" s="9">
        <v>-10000</v>
      </c>
      <c r="AX97" s="21" t="s">
        <v>42</v>
      </c>
      <c r="AY97" s="21">
        <v>-10000</v>
      </c>
      <c r="AZ97" s="21" t="s">
        <v>42</v>
      </c>
      <c r="BA97" s="21">
        <v>-10000</v>
      </c>
      <c r="BB97" s="21" t="s">
        <v>42</v>
      </c>
      <c r="BC97" s="9" t="s">
        <v>40</v>
      </c>
      <c r="BD97" s="9" t="s">
        <v>40</v>
      </c>
    </row>
    <row r="98" spans="2:56">
      <c r="B98" s="54" t="s">
        <v>76</v>
      </c>
      <c r="C98" s="40" t="s">
        <v>36</v>
      </c>
      <c r="D98" s="41" t="s">
        <v>49</v>
      </c>
      <c r="E98" s="16"/>
      <c r="F98" s="16">
        <v>8482</v>
      </c>
      <c r="G98" s="21">
        <v>748</v>
      </c>
      <c r="H98" s="42"/>
      <c r="I98" s="16">
        <v>8481</v>
      </c>
      <c r="J98" s="16">
        <v>392</v>
      </c>
      <c r="K98" s="91">
        <v>-4478</v>
      </c>
      <c r="L98" s="92">
        <v>-4478</v>
      </c>
      <c r="M98" s="93">
        <v>-4478</v>
      </c>
      <c r="N98" s="91" t="s">
        <v>50</v>
      </c>
      <c r="O98" s="93" t="s">
        <v>44</v>
      </c>
      <c r="P98" s="42">
        <f t="shared" si="2"/>
        <v>0</v>
      </c>
      <c r="Q98" s="42" t="str">
        <f>IF(AND(ISNUMBER(E98),ISNUMBER(H98),ISBLANK(F98)),E98-H98,"NA")</f>
        <v>NA</v>
      </c>
      <c r="R98" s="21">
        <f>IF(AND(ISNUMBER(F98),ISNUMBER(I98),ISBLANK(E98)),F98-I98,"NA")</f>
        <v>1</v>
      </c>
      <c r="S98" s="16">
        <f>IF(AND(ISNUMBER(G98),ISNUMBER(J98),ISBLANK(E98)),G98-J98,"NA")</f>
        <v>356</v>
      </c>
      <c r="T98" s="45">
        <f>IF(AND(ISNUMBER(R98),ISNUMBER(S98),ISBLANK(E98)),R98+S98,"NA")</f>
        <v>357</v>
      </c>
      <c r="U98" s="21">
        <f t="shared" si="3"/>
        <v>0</v>
      </c>
      <c r="V98" s="9">
        <f>MIN(IF(SUM(W98,AD98:AG98,AI98,AJ98:AM98,AP98:AS98,AC98,AO98,AU98,AV98:BC98)=0,0,1)+IF(O98="Smoothing ramp",1,0)+IF(SUM(W98,X98:AA98)=0,0,1),1)</f>
        <v>1</v>
      </c>
      <c r="W98" s="42">
        <v>108</v>
      </c>
      <c r="X98" s="16" t="s">
        <v>40</v>
      </c>
      <c r="Y98" s="21" t="s">
        <v>40</v>
      </c>
      <c r="Z98" s="16">
        <v>211</v>
      </c>
      <c r="AA98" s="16" t="s">
        <v>40</v>
      </c>
      <c r="AB98" s="21" t="s">
        <v>40</v>
      </c>
      <c r="AC98" s="16" t="s">
        <v>40</v>
      </c>
      <c r="AD98" s="16" t="s">
        <v>40</v>
      </c>
      <c r="AE98" s="21" t="s">
        <v>40</v>
      </c>
      <c r="AF98" s="16" t="s">
        <v>40</v>
      </c>
      <c r="AG98" s="16" t="s">
        <v>40</v>
      </c>
      <c r="AH98" s="21" t="s">
        <v>40</v>
      </c>
      <c r="AI98" s="42" t="s">
        <v>40</v>
      </c>
      <c r="AJ98" s="16" t="s">
        <v>40</v>
      </c>
      <c r="AK98" s="21" t="s">
        <v>40</v>
      </c>
      <c r="AL98" s="16" t="s">
        <v>40</v>
      </c>
      <c r="AM98" s="16" t="s">
        <v>40</v>
      </c>
      <c r="AN98" s="21" t="s">
        <v>40</v>
      </c>
      <c r="AO98" s="21" t="s">
        <v>40</v>
      </c>
      <c r="AP98" s="21" t="s">
        <v>40</v>
      </c>
      <c r="AQ98" s="9" t="s">
        <v>40</v>
      </c>
      <c r="AR98" s="21" t="s">
        <v>40</v>
      </c>
      <c r="AS98" s="9" t="s">
        <v>40</v>
      </c>
      <c r="AT98" s="9" t="s">
        <v>40</v>
      </c>
      <c r="AU98" s="21">
        <v>52</v>
      </c>
      <c r="AV98" s="21" t="s">
        <v>74</v>
      </c>
      <c r="AW98" s="9">
        <v>789</v>
      </c>
      <c r="AX98" s="21" t="s">
        <v>74</v>
      </c>
      <c r="AY98" s="21">
        <v>287</v>
      </c>
      <c r="AZ98" s="21" t="s">
        <v>74</v>
      </c>
      <c r="BA98" s="21">
        <v>870</v>
      </c>
      <c r="BB98" s="21" t="s">
        <v>74</v>
      </c>
      <c r="BC98" s="9" t="s">
        <v>40</v>
      </c>
      <c r="BD98" s="9" t="s">
        <v>40</v>
      </c>
    </row>
    <row r="99" spans="2:56">
      <c r="B99" s="54" t="s">
        <v>76</v>
      </c>
      <c r="C99" s="40" t="s">
        <v>36</v>
      </c>
      <c r="D99" s="41" t="s">
        <v>51</v>
      </c>
      <c r="E99" s="16"/>
      <c r="F99" s="16">
        <v>8482</v>
      </c>
      <c r="G99" s="21">
        <v>833</v>
      </c>
      <c r="H99" s="42"/>
      <c r="I99" s="16">
        <v>8481</v>
      </c>
      <c r="J99" s="16">
        <v>833</v>
      </c>
      <c r="K99" s="91">
        <v>-4478</v>
      </c>
      <c r="L99" s="92">
        <v>-4478</v>
      </c>
      <c r="M99" s="93">
        <v>-4478</v>
      </c>
      <c r="N99" s="91" t="s">
        <v>44</v>
      </c>
      <c r="O99" s="93" t="s">
        <v>44</v>
      </c>
      <c r="P99" s="42">
        <f t="shared" si="2"/>
        <v>0</v>
      </c>
      <c r="Q99" s="42" t="str">
        <f>IF(AND(ISNUMBER(E99),ISNUMBER(H99),ISBLANK(F99)),E99-H99,"NA")</f>
        <v>NA</v>
      </c>
      <c r="R99" s="21">
        <f>IF(AND(ISNUMBER(F99),ISNUMBER(I99),ISBLANK(E99)),F99-I99,"NA")</f>
        <v>1</v>
      </c>
      <c r="S99" s="16">
        <f>IF(AND(ISNUMBER(G99),ISNUMBER(J99),ISBLANK(E99)),G99-J99,"NA")</f>
        <v>0</v>
      </c>
      <c r="T99" s="45">
        <f>IF(AND(ISNUMBER(R99),ISNUMBER(S99),ISBLANK(E99)),R99+S99,"NA")</f>
        <v>1</v>
      </c>
      <c r="U99" s="21">
        <f t="shared" si="3"/>
        <v>0</v>
      </c>
      <c r="V99" s="9">
        <f>MIN(IF(SUM(W99,AD99:AG99,AI99,AJ99:AM99,AP99:AS99,AC99,AO99,AU99,AV99:BC99)=0,0,1)+IF(O99="Smoothing ramp",1,0)+IF(SUM(W99,X99:AA99)=0,0,1),1)</f>
        <v>1</v>
      </c>
      <c r="W99" s="42">
        <v>120</v>
      </c>
      <c r="X99" s="16" t="s">
        <v>40</v>
      </c>
      <c r="Y99" s="21" t="s">
        <v>40</v>
      </c>
      <c r="Z99" s="16">
        <v>211</v>
      </c>
      <c r="AA99" s="16" t="s">
        <v>40</v>
      </c>
      <c r="AB99" s="21" t="s">
        <v>40</v>
      </c>
      <c r="AC99" s="16" t="s">
        <v>40</v>
      </c>
      <c r="AD99" s="16" t="s">
        <v>40</v>
      </c>
      <c r="AE99" s="21" t="s">
        <v>40</v>
      </c>
      <c r="AF99" s="16" t="s">
        <v>40</v>
      </c>
      <c r="AG99" s="16" t="s">
        <v>40</v>
      </c>
      <c r="AH99" s="21" t="s">
        <v>40</v>
      </c>
      <c r="AI99" s="42" t="s">
        <v>40</v>
      </c>
      <c r="AJ99" s="16" t="s">
        <v>40</v>
      </c>
      <c r="AK99" s="21" t="s">
        <v>40</v>
      </c>
      <c r="AL99" s="16" t="s">
        <v>40</v>
      </c>
      <c r="AM99" s="16" t="s">
        <v>40</v>
      </c>
      <c r="AN99" s="21" t="s">
        <v>40</v>
      </c>
      <c r="AO99" s="21" t="s">
        <v>40</v>
      </c>
      <c r="AP99" s="21" t="s">
        <v>40</v>
      </c>
      <c r="AQ99" s="9" t="s">
        <v>40</v>
      </c>
      <c r="AR99" s="21" t="s">
        <v>40</v>
      </c>
      <c r="AS99" s="9" t="s">
        <v>40</v>
      </c>
      <c r="AT99" s="9" t="s">
        <v>40</v>
      </c>
      <c r="AU99" s="21" t="s">
        <v>40</v>
      </c>
      <c r="AV99" s="21" t="s">
        <v>40</v>
      </c>
      <c r="AW99" s="9" t="s">
        <v>40</v>
      </c>
      <c r="AX99" s="21" t="s">
        <v>40</v>
      </c>
      <c r="AY99" s="21" t="s">
        <v>40</v>
      </c>
      <c r="AZ99" s="21" t="s">
        <v>40</v>
      </c>
      <c r="BA99" s="21" t="s">
        <v>40</v>
      </c>
      <c r="BB99" s="21" t="s">
        <v>40</v>
      </c>
      <c r="BC99" s="9" t="s">
        <v>40</v>
      </c>
      <c r="BD99" s="9" t="s">
        <v>40</v>
      </c>
    </row>
    <row r="100" spans="2:56">
      <c r="B100" s="54" t="s">
        <v>76</v>
      </c>
      <c r="C100" s="40" t="s">
        <v>36</v>
      </c>
      <c r="D100" s="41" t="s">
        <v>52</v>
      </c>
      <c r="E100" s="16"/>
      <c r="F100" s="16">
        <v>8482</v>
      </c>
      <c r="G100" s="21">
        <v>833</v>
      </c>
      <c r="H100" s="42"/>
      <c r="I100" s="16">
        <v>8481</v>
      </c>
      <c r="J100" s="16">
        <v>833</v>
      </c>
      <c r="K100" s="91">
        <v>-4478</v>
      </c>
      <c r="L100" s="92">
        <v>-4478</v>
      </c>
      <c r="M100" s="93">
        <v>-4478</v>
      </c>
      <c r="N100" s="91" t="s">
        <v>44</v>
      </c>
      <c r="O100" s="93" t="s">
        <v>44</v>
      </c>
      <c r="P100" s="42">
        <f t="shared" si="2"/>
        <v>0</v>
      </c>
      <c r="Q100" s="42" t="str">
        <f>IF(AND(ISNUMBER(E100),ISNUMBER(H100),ISBLANK(F100)),E100-H100,"NA")</f>
        <v>NA</v>
      </c>
      <c r="R100" s="21">
        <f>IF(AND(ISNUMBER(F100),ISNUMBER(I100),ISBLANK(E100)),F100-I100,"NA")</f>
        <v>1</v>
      </c>
      <c r="S100" s="16">
        <f>IF(AND(ISNUMBER(G100),ISNUMBER(J100),ISBLANK(E100)),G100-J100,"NA")</f>
        <v>0</v>
      </c>
      <c r="T100" s="45">
        <f>IF(AND(ISNUMBER(R100),ISNUMBER(S100),ISBLANK(E100)),R100+S100,"NA")</f>
        <v>1</v>
      </c>
      <c r="U100" s="21">
        <f t="shared" si="3"/>
        <v>0</v>
      </c>
      <c r="V100" s="9">
        <f>MIN(IF(SUM(W100,AD100:AG100,AI100,AJ100:AM100,AP100:AS100,AC100,AO100,AU100,AV100:BC100)=0,0,1)+IF(O100="Smoothing ramp",1,0)+IF(SUM(W100,X100:AA100)=0,0,1),1)</f>
        <v>1</v>
      </c>
      <c r="W100" s="42">
        <v>120</v>
      </c>
      <c r="X100" s="16" t="s">
        <v>40</v>
      </c>
      <c r="Y100" s="21" t="s">
        <v>40</v>
      </c>
      <c r="Z100" s="16">
        <v>211</v>
      </c>
      <c r="AA100" s="16" t="s">
        <v>40</v>
      </c>
      <c r="AB100" s="21" t="s">
        <v>40</v>
      </c>
      <c r="AC100" s="16" t="s">
        <v>40</v>
      </c>
      <c r="AD100" s="16" t="s">
        <v>40</v>
      </c>
      <c r="AE100" s="21" t="s">
        <v>40</v>
      </c>
      <c r="AF100" s="16" t="s">
        <v>40</v>
      </c>
      <c r="AG100" s="16" t="s">
        <v>40</v>
      </c>
      <c r="AH100" s="21" t="s">
        <v>40</v>
      </c>
      <c r="AI100" s="42" t="s">
        <v>40</v>
      </c>
      <c r="AJ100" s="16" t="s">
        <v>40</v>
      </c>
      <c r="AK100" s="21" t="s">
        <v>40</v>
      </c>
      <c r="AL100" s="16" t="s">
        <v>40</v>
      </c>
      <c r="AM100" s="16" t="s">
        <v>40</v>
      </c>
      <c r="AN100" s="21" t="s">
        <v>40</v>
      </c>
      <c r="AO100" s="21" t="s">
        <v>40</v>
      </c>
      <c r="AP100" s="21" t="s">
        <v>40</v>
      </c>
      <c r="AQ100" s="9" t="s">
        <v>40</v>
      </c>
      <c r="AR100" s="21" t="s">
        <v>40</v>
      </c>
      <c r="AS100" s="9" t="s">
        <v>40</v>
      </c>
      <c r="AT100" s="9" t="s">
        <v>40</v>
      </c>
      <c r="AU100" s="21" t="s">
        <v>40</v>
      </c>
      <c r="AV100" s="21" t="s">
        <v>40</v>
      </c>
      <c r="AW100" s="9" t="s">
        <v>40</v>
      </c>
      <c r="AX100" s="21" t="s">
        <v>40</v>
      </c>
      <c r="AY100" s="21" t="s">
        <v>40</v>
      </c>
      <c r="AZ100" s="21" t="s">
        <v>40</v>
      </c>
      <c r="BA100" s="21" t="s">
        <v>40</v>
      </c>
      <c r="BB100" s="21" t="s">
        <v>40</v>
      </c>
      <c r="BC100" s="9" t="s">
        <v>40</v>
      </c>
      <c r="BD100" s="9" t="s">
        <v>40</v>
      </c>
    </row>
    <row r="101" spans="2:56">
      <c r="B101" s="54" t="s">
        <v>76</v>
      </c>
      <c r="C101" s="40" t="s">
        <v>36</v>
      </c>
      <c r="D101" s="41" t="s">
        <v>53</v>
      </c>
      <c r="E101" s="16"/>
      <c r="F101" s="16">
        <v>3338</v>
      </c>
      <c r="G101" s="21">
        <v>1984</v>
      </c>
      <c r="H101" s="42"/>
      <c r="I101" s="16">
        <v>3338</v>
      </c>
      <c r="J101" s="16">
        <v>2184</v>
      </c>
      <c r="K101" s="91">
        <v>-5368</v>
      </c>
      <c r="L101" s="92">
        <v>-5368</v>
      </c>
      <c r="M101" s="93">
        <v>-5368</v>
      </c>
      <c r="N101" s="91" t="s">
        <v>44</v>
      </c>
      <c r="O101" s="93" t="s">
        <v>44</v>
      </c>
      <c r="P101" s="42">
        <f t="shared" si="2"/>
        <v>0</v>
      </c>
      <c r="Q101" s="42" t="str">
        <f>IF(AND(ISNUMBER(E101),ISNUMBER(H101),ISBLANK(F101)),E101-H101,"NA")</f>
        <v>NA</v>
      </c>
      <c r="R101" s="21">
        <f>IF(AND(ISNUMBER(F101),ISNUMBER(I101),ISBLANK(E101)),F101-I101,"NA")</f>
        <v>0</v>
      </c>
      <c r="S101" s="16">
        <f>IF(AND(ISNUMBER(G101),ISNUMBER(J101),ISBLANK(E101)),G101-J101,"NA")</f>
        <v>-200</v>
      </c>
      <c r="T101" s="45">
        <f>IF(AND(ISNUMBER(R101),ISNUMBER(S101),ISBLANK(E101)),R101+S101,"NA")</f>
        <v>-200</v>
      </c>
      <c r="U101" s="21">
        <f t="shared" si="3"/>
        <v>0</v>
      </c>
      <c r="V101" s="9">
        <f>MIN(IF(SUM(W101,AD101:AG101,AI101,AJ101:AM101,AP101:AS101,AC101,AO101,AU101,AV101:BC101)=0,0,1)+IF(O101="Smoothing ramp",1,0)+IF(SUM(W101,X101:AA101)=0,0,1),1)</f>
        <v>1</v>
      </c>
      <c r="W101" s="42">
        <v>120</v>
      </c>
      <c r="X101" s="16" t="s">
        <v>40</v>
      </c>
      <c r="Y101" s="21" t="s">
        <v>40</v>
      </c>
      <c r="Z101" s="16">
        <v>380</v>
      </c>
      <c r="AA101" s="16" t="s">
        <v>40</v>
      </c>
      <c r="AB101" s="21" t="s">
        <v>40</v>
      </c>
      <c r="AC101" s="16" t="s">
        <v>40</v>
      </c>
      <c r="AD101" s="16" t="s">
        <v>40</v>
      </c>
      <c r="AE101" s="21" t="s">
        <v>40</v>
      </c>
      <c r="AF101" s="16" t="s">
        <v>40</v>
      </c>
      <c r="AG101" s="16" t="s">
        <v>40</v>
      </c>
      <c r="AH101" s="21" t="s">
        <v>40</v>
      </c>
      <c r="AI101" s="42" t="s">
        <v>40</v>
      </c>
      <c r="AJ101" s="16" t="s">
        <v>40</v>
      </c>
      <c r="AK101" s="21" t="s">
        <v>40</v>
      </c>
      <c r="AL101" s="16" t="s">
        <v>40</v>
      </c>
      <c r="AM101" s="16" t="s">
        <v>40</v>
      </c>
      <c r="AN101" s="21" t="s">
        <v>40</v>
      </c>
      <c r="AO101" s="21" t="s">
        <v>40</v>
      </c>
      <c r="AP101" s="21" t="s">
        <v>40</v>
      </c>
      <c r="AQ101" s="9" t="s">
        <v>40</v>
      </c>
      <c r="AR101" s="21" t="s">
        <v>40</v>
      </c>
      <c r="AS101" s="9" t="s">
        <v>40</v>
      </c>
      <c r="AT101" s="9" t="s">
        <v>40</v>
      </c>
      <c r="AU101" s="21" t="s">
        <v>40</v>
      </c>
      <c r="AV101" s="21" t="s">
        <v>40</v>
      </c>
      <c r="AW101" s="9" t="s">
        <v>40</v>
      </c>
      <c r="AX101" s="21" t="s">
        <v>40</v>
      </c>
      <c r="AY101" s="21" t="s">
        <v>40</v>
      </c>
      <c r="AZ101" s="21" t="s">
        <v>40</v>
      </c>
      <c r="BA101" s="21" t="s">
        <v>40</v>
      </c>
      <c r="BB101" s="21" t="s">
        <v>40</v>
      </c>
      <c r="BC101" s="9" t="s">
        <v>40</v>
      </c>
      <c r="BD101" s="9" t="s">
        <v>40</v>
      </c>
    </row>
    <row r="102" spans="2:56">
      <c r="B102" s="54" t="s">
        <v>76</v>
      </c>
      <c r="C102" s="40" t="s">
        <v>36</v>
      </c>
      <c r="D102" s="41" t="s">
        <v>56</v>
      </c>
      <c r="E102" s="16"/>
      <c r="F102" s="16">
        <v>3338</v>
      </c>
      <c r="G102" s="21">
        <v>2007</v>
      </c>
      <c r="H102" s="42"/>
      <c r="I102" s="16">
        <v>3338</v>
      </c>
      <c r="J102" s="16">
        <v>2226</v>
      </c>
      <c r="K102" s="91">
        <v>-5368</v>
      </c>
      <c r="L102" s="92">
        <v>-5368</v>
      </c>
      <c r="M102" s="93">
        <v>-5368</v>
      </c>
      <c r="N102" s="91" t="s">
        <v>44</v>
      </c>
      <c r="O102" s="93" t="s">
        <v>44</v>
      </c>
      <c r="P102" s="42">
        <f t="shared" si="2"/>
        <v>0</v>
      </c>
      <c r="Q102" s="42" t="str">
        <f>IF(AND(ISNUMBER(E102),ISNUMBER(H102),ISBLANK(F102)),E102-H102,"NA")</f>
        <v>NA</v>
      </c>
      <c r="R102" s="21">
        <f>IF(AND(ISNUMBER(F102),ISNUMBER(I102),ISBLANK(E102)),F102-I102,"NA")</f>
        <v>0</v>
      </c>
      <c r="S102" s="16">
        <f>IF(AND(ISNUMBER(G102),ISNUMBER(J102),ISBLANK(E102)),G102-J102,"NA")</f>
        <v>-219</v>
      </c>
      <c r="T102" s="45">
        <f>IF(AND(ISNUMBER(R102),ISNUMBER(S102),ISBLANK(E102)),R102+S102,"NA")</f>
        <v>-219</v>
      </c>
      <c r="U102" s="21">
        <f t="shared" si="3"/>
        <v>0</v>
      </c>
      <c r="V102" s="9">
        <f>MIN(IF(SUM(W102,AD102:AG102,AI102,AJ102:AM102,AP102:AS102,AC102,AO102,AU102,AV102:BC102)=0,0,1)+IF(O102="Smoothing ramp",1,0)+IF(SUM(W102,X102:AA102)=0,0,1),1)</f>
        <v>1</v>
      </c>
      <c r="W102" s="42">
        <v>120</v>
      </c>
      <c r="X102" s="16" t="s">
        <v>40</v>
      </c>
      <c r="Y102" s="21" t="s">
        <v>40</v>
      </c>
      <c r="Z102" s="16">
        <v>380</v>
      </c>
      <c r="AA102" s="16" t="s">
        <v>40</v>
      </c>
      <c r="AB102" s="21" t="s">
        <v>40</v>
      </c>
      <c r="AC102" s="16" t="s">
        <v>40</v>
      </c>
      <c r="AD102" s="16" t="s">
        <v>40</v>
      </c>
      <c r="AE102" s="21" t="s">
        <v>40</v>
      </c>
      <c r="AF102" s="16" t="s">
        <v>40</v>
      </c>
      <c r="AG102" s="16" t="s">
        <v>40</v>
      </c>
      <c r="AH102" s="21" t="s">
        <v>40</v>
      </c>
      <c r="AI102" s="42" t="s">
        <v>40</v>
      </c>
      <c r="AJ102" s="16" t="s">
        <v>40</v>
      </c>
      <c r="AK102" s="21" t="s">
        <v>40</v>
      </c>
      <c r="AL102" s="16" t="s">
        <v>40</v>
      </c>
      <c r="AM102" s="16" t="s">
        <v>40</v>
      </c>
      <c r="AN102" s="21" t="s">
        <v>40</v>
      </c>
      <c r="AO102" s="21" t="s">
        <v>40</v>
      </c>
      <c r="AP102" s="21" t="s">
        <v>40</v>
      </c>
      <c r="AQ102" s="9" t="s">
        <v>40</v>
      </c>
      <c r="AR102" s="21" t="s">
        <v>40</v>
      </c>
      <c r="AS102" s="9" t="s">
        <v>40</v>
      </c>
      <c r="AT102" s="9" t="s">
        <v>40</v>
      </c>
      <c r="AU102" s="21" t="s">
        <v>40</v>
      </c>
      <c r="AV102" s="21" t="s">
        <v>40</v>
      </c>
      <c r="AW102" s="9" t="s">
        <v>40</v>
      </c>
      <c r="AX102" s="21" t="s">
        <v>40</v>
      </c>
      <c r="AY102" s="21" t="s">
        <v>40</v>
      </c>
      <c r="AZ102" s="21" t="s">
        <v>40</v>
      </c>
      <c r="BA102" s="21" t="s">
        <v>40</v>
      </c>
      <c r="BB102" s="21" t="s">
        <v>40</v>
      </c>
      <c r="BC102" s="9" t="s">
        <v>40</v>
      </c>
      <c r="BD102" s="9" t="s">
        <v>40</v>
      </c>
    </row>
    <row r="103" spans="2:56" ht="15" thickBot="1">
      <c r="B103" s="55" t="s">
        <v>76</v>
      </c>
      <c r="C103" s="47" t="s">
        <v>36</v>
      </c>
      <c r="D103" s="48" t="s">
        <v>57</v>
      </c>
      <c r="E103" s="49"/>
      <c r="F103" s="49">
        <v>3142</v>
      </c>
      <c r="G103" s="22">
        <v>1950</v>
      </c>
      <c r="H103" s="50"/>
      <c r="I103" s="49">
        <v>3142</v>
      </c>
      <c r="J103" s="49">
        <v>1988</v>
      </c>
      <c r="K103" s="127">
        <v>-4873</v>
      </c>
      <c r="L103" s="128">
        <v>-4873</v>
      </c>
      <c r="M103" s="129">
        <v>-4873</v>
      </c>
      <c r="N103" s="127" t="s">
        <v>44</v>
      </c>
      <c r="O103" s="129" t="s">
        <v>44</v>
      </c>
      <c r="P103" s="50">
        <f t="shared" si="2"/>
        <v>0</v>
      </c>
      <c r="Q103" s="50" t="str">
        <f>IF(AND(ISNUMBER(E103),ISNUMBER(H103),ISBLANK(F103)),E103-H103,"NA")</f>
        <v>NA</v>
      </c>
      <c r="R103" s="22">
        <f>IF(AND(ISNUMBER(F103),ISNUMBER(I103),ISBLANK(E103)),F103-I103,"NA")</f>
        <v>0</v>
      </c>
      <c r="S103" s="16">
        <f>IF(AND(ISNUMBER(G103),ISNUMBER(J103),ISBLANK(E103)),G103-J103,"NA")</f>
        <v>-38</v>
      </c>
      <c r="T103" s="45">
        <f>IF(AND(ISNUMBER(R103),ISNUMBER(S103),ISBLANK(E103)),R103+S103,"NA")</f>
        <v>-38</v>
      </c>
      <c r="U103" s="22">
        <f t="shared" si="3"/>
        <v>0</v>
      </c>
      <c r="V103" s="9">
        <f>MIN(IF(SUM(W103,AD103:AG103,AI103,AJ103:AM103,AP103:AS103,AC103,AO103,AU103,AV103:BC103)=0,0,1)+IF(O103="Smoothing ramp",1,0)+IF(SUM(W103,X103:AA103)=0,0,1),1)</f>
        <v>1</v>
      </c>
      <c r="W103" s="50">
        <v>165</v>
      </c>
      <c r="X103" s="49" t="s">
        <v>40</v>
      </c>
      <c r="Y103" s="21" t="s">
        <v>59</v>
      </c>
      <c r="Z103" s="49">
        <v>365</v>
      </c>
      <c r="AA103" s="49" t="s">
        <v>40</v>
      </c>
      <c r="AB103" s="21" t="s">
        <v>59</v>
      </c>
      <c r="AC103" s="49" t="s">
        <v>40</v>
      </c>
      <c r="AD103" s="49" t="s">
        <v>40</v>
      </c>
      <c r="AE103" s="22" t="s">
        <v>40</v>
      </c>
      <c r="AF103" s="49" t="s">
        <v>40</v>
      </c>
      <c r="AG103" s="49" t="s">
        <v>40</v>
      </c>
      <c r="AH103" s="22" t="s">
        <v>40</v>
      </c>
      <c r="AI103" s="50" t="s">
        <v>40</v>
      </c>
      <c r="AJ103" s="49" t="s">
        <v>40</v>
      </c>
      <c r="AK103" s="22" t="s">
        <v>40</v>
      </c>
      <c r="AL103" s="49" t="s">
        <v>40</v>
      </c>
      <c r="AM103" s="49" t="s">
        <v>40</v>
      </c>
      <c r="AN103" s="22" t="s">
        <v>40</v>
      </c>
      <c r="AO103" s="22" t="s">
        <v>40</v>
      </c>
      <c r="AP103" s="22" t="s">
        <v>40</v>
      </c>
      <c r="AQ103" s="7" t="s">
        <v>40</v>
      </c>
      <c r="AR103" s="22" t="s">
        <v>40</v>
      </c>
      <c r="AS103" s="7" t="s">
        <v>40</v>
      </c>
      <c r="AT103" s="7" t="s">
        <v>40</v>
      </c>
      <c r="AU103" s="22" t="s">
        <v>40</v>
      </c>
      <c r="AV103" s="22" t="s">
        <v>40</v>
      </c>
      <c r="AW103" s="7" t="s">
        <v>40</v>
      </c>
      <c r="AX103" s="22" t="s">
        <v>40</v>
      </c>
      <c r="AY103" s="22" t="s">
        <v>40</v>
      </c>
      <c r="AZ103" s="22" t="s">
        <v>40</v>
      </c>
      <c r="BA103" s="22" t="s">
        <v>40</v>
      </c>
      <c r="BB103" s="22" t="s">
        <v>40</v>
      </c>
      <c r="BC103" s="7" t="s">
        <v>40</v>
      </c>
      <c r="BD103" s="7" t="s">
        <v>40</v>
      </c>
    </row>
    <row r="104" spans="2:56">
      <c r="B104" s="51" t="s">
        <v>77</v>
      </c>
      <c r="C104" s="52" t="s">
        <v>36</v>
      </c>
      <c r="D104" s="53" t="s">
        <v>37</v>
      </c>
      <c r="E104" s="16"/>
      <c r="F104" s="16">
        <v>4338</v>
      </c>
      <c r="G104" s="21">
        <v>459</v>
      </c>
      <c r="H104" s="44"/>
      <c r="I104" s="43">
        <v>4694</v>
      </c>
      <c r="J104" s="43">
        <v>458</v>
      </c>
      <c r="K104" s="130">
        <v>833</v>
      </c>
      <c r="L104" s="131">
        <v>-95</v>
      </c>
      <c r="M104" s="132">
        <v>833</v>
      </c>
      <c r="N104" s="91" t="s">
        <v>44</v>
      </c>
      <c r="O104" s="132" t="s">
        <v>44</v>
      </c>
      <c r="P104" s="44">
        <f t="shared" si="2"/>
        <v>928</v>
      </c>
      <c r="Q104" s="44" t="str">
        <f>IF(AND(ISNUMBER(E104),ISNUMBER(H104),ISBLANK(F104)),E104-H104,"NA")</f>
        <v>NA</v>
      </c>
      <c r="R104" s="20">
        <f>IF(AND(ISNUMBER(F104),ISNUMBER(I104),ISBLANK(E104)),F104-I104,"NA")</f>
        <v>-356</v>
      </c>
      <c r="S104" s="16">
        <f>IF(AND(ISNUMBER(G104),ISNUMBER(J104),ISBLANK(E104)),G104-J104,"NA")</f>
        <v>1</v>
      </c>
      <c r="T104" s="45">
        <f>IF(AND(ISNUMBER(R104),ISNUMBER(S104),ISBLANK(E104)),R104+S104,"NA")</f>
        <v>-355</v>
      </c>
      <c r="U104" s="20">
        <f t="shared" si="3"/>
        <v>-95</v>
      </c>
      <c r="V104" s="9">
        <f>MIN(IF(SUM(W104,AD104:AG104,AI104,AJ104:AM104,AP104:AS104,AC104,AO104,AU104,AV104:BC104)=0,0,1)+IF(O104="Smoothing ramp",1,0)+IF(SUM(W104,X104:AA104)=0,0,1),1)</f>
        <v>0</v>
      </c>
      <c r="W104" s="44" t="s">
        <v>40</v>
      </c>
      <c r="X104" s="43" t="s">
        <v>40</v>
      </c>
      <c r="Y104" s="20" t="s">
        <v>40</v>
      </c>
      <c r="Z104" s="43" t="s">
        <v>40</v>
      </c>
      <c r="AA104" s="43" t="s">
        <v>40</v>
      </c>
      <c r="AB104" s="20" t="s">
        <v>40</v>
      </c>
      <c r="AC104" s="43" t="s">
        <v>40</v>
      </c>
      <c r="AD104" s="43" t="s">
        <v>40</v>
      </c>
      <c r="AE104" s="20" t="s">
        <v>40</v>
      </c>
      <c r="AF104" s="43" t="s">
        <v>40</v>
      </c>
      <c r="AG104" s="43" t="s">
        <v>40</v>
      </c>
      <c r="AH104" s="20" t="s">
        <v>40</v>
      </c>
      <c r="AI104" s="44" t="s">
        <v>40</v>
      </c>
      <c r="AJ104" s="43" t="s">
        <v>40</v>
      </c>
      <c r="AK104" s="20" t="s">
        <v>40</v>
      </c>
      <c r="AL104" s="43" t="s">
        <v>40</v>
      </c>
      <c r="AM104" s="43" t="s">
        <v>40</v>
      </c>
      <c r="AN104" s="20" t="s">
        <v>40</v>
      </c>
      <c r="AO104" s="20" t="s">
        <v>40</v>
      </c>
      <c r="AP104" s="20" t="s">
        <v>40</v>
      </c>
      <c r="AQ104" s="6" t="s">
        <v>40</v>
      </c>
      <c r="AR104" s="20" t="s">
        <v>40</v>
      </c>
      <c r="AS104" s="6" t="s">
        <v>40</v>
      </c>
      <c r="AT104" s="6" t="s">
        <v>40</v>
      </c>
      <c r="AU104" s="20" t="s">
        <v>40</v>
      </c>
      <c r="AV104" s="20" t="s">
        <v>40</v>
      </c>
      <c r="AW104" s="6" t="s">
        <v>40</v>
      </c>
      <c r="AX104" s="20" t="s">
        <v>40</v>
      </c>
      <c r="AY104" s="20" t="s">
        <v>40</v>
      </c>
      <c r="AZ104" s="20" t="s">
        <v>40</v>
      </c>
      <c r="BA104" s="20" t="s">
        <v>40</v>
      </c>
      <c r="BB104" s="20" t="s">
        <v>40</v>
      </c>
      <c r="BC104" s="6" t="s">
        <v>40</v>
      </c>
      <c r="BD104" s="6" t="s">
        <v>40</v>
      </c>
    </row>
    <row r="105" spans="2:56">
      <c r="B105" s="54" t="s">
        <v>77</v>
      </c>
      <c r="C105" s="40" t="s">
        <v>36</v>
      </c>
      <c r="D105" s="41" t="s">
        <v>43</v>
      </c>
      <c r="E105" s="16"/>
      <c r="F105" s="16">
        <v>4327</v>
      </c>
      <c r="G105" s="21">
        <v>459</v>
      </c>
      <c r="H105" s="42"/>
      <c r="I105" s="16">
        <v>4707</v>
      </c>
      <c r="J105" s="16">
        <v>458</v>
      </c>
      <c r="K105" s="91">
        <v>843</v>
      </c>
      <c r="L105" s="92">
        <v>-95</v>
      </c>
      <c r="M105" s="93">
        <v>843</v>
      </c>
      <c r="N105" s="91" t="s">
        <v>44</v>
      </c>
      <c r="O105" s="93" t="s">
        <v>44</v>
      </c>
      <c r="P105" s="42">
        <f t="shared" si="2"/>
        <v>938</v>
      </c>
      <c r="Q105" s="42" t="str">
        <f>IF(AND(ISNUMBER(E105),ISNUMBER(H105),ISBLANK(F105)),E105-H105,"NA")</f>
        <v>NA</v>
      </c>
      <c r="R105" s="21">
        <f>IF(AND(ISNUMBER(F105),ISNUMBER(I105),ISBLANK(E105)),F105-I105,"NA")</f>
        <v>-380</v>
      </c>
      <c r="S105" s="16">
        <f>IF(AND(ISNUMBER(G105),ISNUMBER(J105),ISBLANK(E105)),G105-J105,"NA")</f>
        <v>1</v>
      </c>
      <c r="T105" s="45">
        <f>IF(AND(ISNUMBER(R105),ISNUMBER(S105),ISBLANK(E105)),R105+S105,"NA")</f>
        <v>-379</v>
      </c>
      <c r="U105" s="21">
        <f t="shared" si="3"/>
        <v>-95</v>
      </c>
      <c r="V105" s="9">
        <f>MIN(IF(SUM(W105,AD105:AG105,AI105,AJ105:AM105,AP105:AS105,AC105,AO105,AU105,AV105:BC105)=0,0,1)+IF(O105="Smoothing ramp",1,0)+IF(SUM(W105,X105:AA105)=0,0,1),1)</f>
        <v>0</v>
      </c>
      <c r="W105" s="42" t="s">
        <v>40</v>
      </c>
      <c r="X105" s="16" t="s">
        <v>40</v>
      </c>
      <c r="Y105" s="21" t="s">
        <v>40</v>
      </c>
      <c r="Z105" s="16" t="s">
        <v>40</v>
      </c>
      <c r="AA105" s="16" t="s">
        <v>40</v>
      </c>
      <c r="AB105" s="21" t="s">
        <v>40</v>
      </c>
      <c r="AC105" s="16" t="s">
        <v>40</v>
      </c>
      <c r="AD105" s="16" t="s">
        <v>40</v>
      </c>
      <c r="AE105" s="21" t="s">
        <v>40</v>
      </c>
      <c r="AF105" s="16" t="s">
        <v>40</v>
      </c>
      <c r="AG105" s="16" t="s">
        <v>40</v>
      </c>
      <c r="AH105" s="21" t="s">
        <v>40</v>
      </c>
      <c r="AI105" s="42" t="s">
        <v>40</v>
      </c>
      <c r="AJ105" s="16" t="s">
        <v>40</v>
      </c>
      <c r="AK105" s="21" t="s">
        <v>40</v>
      </c>
      <c r="AL105" s="16" t="s">
        <v>40</v>
      </c>
      <c r="AM105" s="16" t="s">
        <v>40</v>
      </c>
      <c r="AN105" s="21" t="s">
        <v>40</v>
      </c>
      <c r="AO105" s="21" t="s">
        <v>40</v>
      </c>
      <c r="AP105" s="21" t="s">
        <v>40</v>
      </c>
      <c r="AQ105" s="9" t="s">
        <v>40</v>
      </c>
      <c r="AR105" s="21" t="s">
        <v>40</v>
      </c>
      <c r="AS105" s="9" t="s">
        <v>40</v>
      </c>
      <c r="AT105" s="9" t="s">
        <v>40</v>
      </c>
      <c r="AU105" s="21" t="s">
        <v>40</v>
      </c>
      <c r="AV105" s="21" t="s">
        <v>40</v>
      </c>
      <c r="AW105" s="9" t="s">
        <v>40</v>
      </c>
      <c r="AX105" s="21" t="s">
        <v>40</v>
      </c>
      <c r="AY105" s="21" t="s">
        <v>40</v>
      </c>
      <c r="AZ105" s="21" t="s">
        <v>40</v>
      </c>
      <c r="BA105" s="21" t="s">
        <v>40</v>
      </c>
      <c r="BB105" s="21" t="s">
        <v>40</v>
      </c>
      <c r="BC105" s="9" t="s">
        <v>40</v>
      </c>
      <c r="BD105" s="9" t="s">
        <v>40</v>
      </c>
    </row>
    <row r="106" spans="2:56">
      <c r="B106" s="54" t="s">
        <v>77</v>
      </c>
      <c r="C106" s="40" t="s">
        <v>36</v>
      </c>
      <c r="D106" s="41" t="s">
        <v>45</v>
      </c>
      <c r="E106" s="16"/>
      <c r="F106" s="16">
        <v>4421</v>
      </c>
      <c r="G106" s="21">
        <v>459</v>
      </c>
      <c r="H106" s="42"/>
      <c r="I106" s="16">
        <v>4782</v>
      </c>
      <c r="J106" s="16">
        <v>458</v>
      </c>
      <c r="K106" s="91">
        <v>836</v>
      </c>
      <c r="L106" s="92">
        <v>-95</v>
      </c>
      <c r="M106" s="93">
        <v>836</v>
      </c>
      <c r="N106" s="91" t="s">
        <v>44</v>
      </c>
      <c r="O106" s="93" t="s">
        <v>44</v>
      </c>
      <c r="P106" s="42">
        <f t="shared" si="2"/>
        <v>931</v>
      </c>
      <c r="Q106" s="42" t="str">
        <f>IF(AND(ISNUMBER(E106),ISNUMBER(H106),ISBLANK(F106)),E106-H106,"NA")</f>
        <v>NA</v>
      </c>
      <c r="R106" s="21">
        <f>IF(AND(ISNUMBER(F106),ISNUMBER(I106),ISBLANK(E106)),F106-I106,"NA")</f>
        <v>-361</v>
      </c>
      <c r="S106" s="16">
        <f>IF(AND(ISNUMBER(G106),ISNUMBER(J106),ISBLANK(E106)),G106-J106,"NA")</f>
        <v>1</v>
      </c>
      <c r="T106" s="45">
        <f>IF(AND(ISNUMBER(R106),ISNUMBER(S106),ISBLANK(E106)),R106+S106,"NA")</f>
        <v>-360</v>
      </c>
      <c r="U106" s="21">
        <f t="shared" si="3"/>
        <v>-95</v>
      </c>
      <c r="V106" s="9">
        <f>MIN(IF(SUM(W106,AD106:AG106,AI106,AJ106:AM106,AP106:AS106,AC106,AO106,AU106,AV106:BC106)=0,0,1)+IF(O106="Smoothing ramp",1,0)+IF(SUM(W106,X106:AA106)=0,0,1),1)</f>
        <v>0</v>
      </c>
      <c r="W106" s="42" t="s">
        <v>40</v>
      </c>
      <c r="X106" s="16" t="s">
        <v>40</v>
      </c>
      <c r="Y106" s="21" t="s">
        <v>40</v>
      </c>
      <c r="Z106" s="16" t="s">
        <v>40</v>
      </c>
      <c r="AA106" s="16" t="s">
        <v>40</v>
      </c>
      <c r="AB106" s="21" t="s">
        <v>40</v>
      </c>
      <c r="AC106" s="16" t="s">
        <v>40</v>
      </c>
      <c r="AD106" s="16" t="s">
        <v>40</v>
      </c>
      <c r="AE106" s="21" t="s">
        <v>40</v>
      </c>
      <c r="AF106" s="16" t="s">
        <v>40</v>
      </c>
      <c r="AG106" s="16" t="s">
        <v>40</v>
      </c>
      <c r="AH106" s="21" t="s">
        <v>40</v>
      </c>
      <c r="AI106" s="42" t="s">
        <v>40</v>
      </c>
      <c r="AJ106" s="16" t="s">
        <v>40</v>
      </c>
      <c r="AK106" s="21" t="s">
        <v>40</v>
      </c>
      <c r="AL106" s="16" t="s">
        <v>40</v>
      </c>
      <c r="AM106" s="16" t="s">
        <v>40</v>
      </c>
      <c r="AN106" s="21" t="s">
        <v>40</v>
      </c>
      <c r="AO106" s="21" t="s">
        <v>40</v>
      </c>
      <c r="AP106" s="21" t="s">
        <v>40</v>
      </c>
      <c r="AQ106" s="9" t="s">
        <v>40</v>
      </c>
      <c r="AR106" s="21" t="s">
        <v>40</v>
      </c>
      <c r="AS106" s="9" t="s">
        <v>40</v>
      </c>
      <c r="AT106" s="9" t="s">
        <v>40</v>
      </c>
      <c r="AU106" s="21" t="s">
        <v>40</v>
      </c>
      <c r="AV106" s="21" t="s">
        <v>40</v>
      </c>
      <c r="AW106" s="9" t="s">
        <v>40</v>
      </c>
      <c r="AX106" s="21" t="s">
        <v>40</v>
      </c>
      <c r="AY106" s="21" t="s">
        <v>40</v>
      </c>
      <c r="AZ106" s="21" t="s">
        <v>40</v>
      </c>
      <c r="BA106" s="21" t="s">
        <v>40</v>
      </c>
      <c r="BB106" s="21" t="s">
        <v>40</v>
      </c>
      <c r="BC106" s="9" t="s">
        <v>40</v>
      </c>
      <c r="BD106" s="9" t="s">
        <v>40</v>
      </c>
    </row>
    <row r="107" spans="2:56">
      <c r="B107" s="54" t="s">
        <v>77</v>
      </c>
      <c r="C107" s="40" t="s">
        <v>36</v>
      </c>
      <c r="D107" s="41" t="s">
        <v>46</v>
      </c>
      <c r="E107" s="16">
        <v>9037</v>
      </c>
      <c r="F107" s="16"/>
      <c r="G107" s="21"/>
      <c r="H107" s="42">
        <v>7054</v>
      </c>
      <c r="I107" s="16"/>
      <c r="J107" s="16"/>
      <c r="K107" s="91">
        <v>-2637</v>
      </c>
      <c r="L107" s="92">
        <v>-2637</v>
      </c>
      <c r="M107" s="93">
        <v>-670</v>
      </c>
      <c r="N107" s="91" t="s">
        <v>50</v>
      </c>
      <c r="O107" s="93" t="s">
        <v>60</v>
      </c>
      <c r="P107" s="42">
        <f t="shared" si="2"/>
        <v>0</v>
      </c>
      <c r="Q107" s="42">
        <f>IF(AND(ISNUMBER(E107),ISNUMBER(H107),ISBLANK(F107)),E107-H107,"NA")</f>
        <v>1983</v>
      </c>
      <c r="R107" s="21" t="str">
        <f>IF(AND(ISNUMBER(F107),ISNUMBER(I107),ISBLANK(E107)),F107-I107,"NA")</f>
        <v>NA</v>
      </c>
      <c r="S107" s="16" t="str">
        <f>IF(AND(ISNUMBER(G107),ISNUMBER(J107),ISBLANK(E107)),G107-J107,"NA")</f>
        <v>NA</v>
      </c>
      <c r="T107" s="45" t="str">
        <f>IF(AND(ISNUMBER(R107),ISNUMBER(S107),ISBLANK(E107)),R107+S107,"NA")</f>
        <v>NA</v>
      </c>
      <c r="U107" s="21">
        <f t="shared" si="3"/>
        <v>0</v>
      </c>
      <c r="V107" s="9">
        <f>MIN(IF(SUM(W107,AD107:AG107,AI107,AJ107:AM107,AP107:AS107,AC107,AO107,AU107,AV107:BC107)=0,0,1)+IF(O107="Smoothing ramp",1,0)+IF(SUM(W107,X107:AA107)=0,0,1),1)</f>
        <v>1</v>
      </c>
      <c r="W107" s="42" t="s">
        <v>40</v>
      </c>
      <c r="X107" s="16" t="s">
        <v>40</v>
      </c>
      <c r="Y107" s="21" t="s">
        <v>40</v>
      </c>
      <c r="Z107" s="16" t="s">
        <v>40</v>
      </c>
      <c r="AA107" s="16" t="s">
        <v>40</v>
      </c>
      <c r="AB107" s="21" t="s">
        <v>40</v>
      </c>
      <c r="AC107" s="16" t="s">
        <v>40</v>
      </c>
      <c r="AD107" s="16" t="s">
        <v>40</v>
      </c>
      <c r="AE107" s="21" t="s">
        <v>40</v>
      </c>
      <c r="AF107" s="16" t="s">
        <v>40</v>
      </c>
      <c r="AG107" s="16" t="s">
        <v>40</v>
      </c>
      <c r="AH107" s="21" t="s">
        <v>40</v>
      </c>
      <c r="AI107" s="42" t="s">
        <v>40</v>
      </c>
      <c r="AJ107" s="16" t="s">
        <v>40</v>
      </c>
      <c r="AK107" s="21" t="s">
        <v>40</v>
      </c>
      <c r="AL107" s="16" t="s">
        <v>40</v>
      </c>
      <c r="AM107" s="16" t="s">
        <v>40</v>
      </c>
      <c r="AN107" s="21" t="s">
        <v>40</v>
      </c>
      <c r="AO107" s="21" t="s">
        <v>40</v>
      </c>
      <c r="AP107" s="21" t="s">
        <v>40</v>
      </c>
      <c r="AQ107" s="9" t="s">
        <v>40</v>
      </c>
      <c r="AR107" s="21" t="s">
        <v>40</v>
      </c>
      <c r="AS107" s="9" t="s">
        <v>40</v>
      </c>
      <c r="AT107" s="9" t="s">
        <v>40</v>
      </c>
      <c r="AU107" s="21" t="s">
        <v>40</v>
      </c>
      <c r="AV107" s="21" t="s">
        <v>40</v>
      </c>
      <c r="AW107" s="9" t="s">
        <v>40</v>
      </c>
      <c r="AX107" s="21" t="s">
        <v>40</v>
      </c>
      <c r="AY107" s="21" t="s">
        <v>40</v>
      </c>
      <c r="AZ107" s="21" t="s">
        <v>40</v>
      </c>
      <c r="BA107" s="21" t="s">
        <v>40</v>
      </c>
      <c r="BB107" s="21" t="s">
        <v>40</v>
      </c>
      <c r="BC107" s="9" t="s">
        <v>40</v>
      </c>
      <c r="BD107" s="9" t="s">
        <v>40</v>
      </c>
    </row>
    <row r="108" spans="2:56">
      <c r="B108" s="54" t="s">
        <v>77</v>
      </c>
      <c r="C108" s="40" t="s">
        <v>36</v>
      </c>
      <c r="D108" s="41" t="s">
        <v>47</v>
      </c>
      <c r="E108" s="16">
        <v>9037</v>
      </c>
      <c r="F108" s="16"/>
      <c r="G108" s="21"/>
      <c r="H108" s="42">
        <v>8554</v>
      </c>
      <c r="I108" s="16"/>
      <c r="J108" s="16"/>
      <c r="K108" s="91">
        <v>-2637</v>
      </c>
      <c r="L108" s="92">
        <v>-2637</v>
      </c>
      <c r="M108" s="93">
        <v>-2158</v>
      </c>
      <c r="N108" s="91" t="s">
        <v>50</v>
      </c>
      <c r="O108" s="93" t="s">
        <v>60</v>
      </c>
      <c r="P108" s="42">
        <f t="shared" si="2"/>
        <v>0</v>
      </c>
      <c r="Q108" s="42">
        <f>IF(AND(ISNUMBER(E108),ISNUMBER(H108),ISBLANK(F108)),E108-H108,"NA")</f>
        <v>483</v>
      </c>
      <c r="R108" s="21" t="str">
        <f>IF(AND(ISNUMBER(F108),ISNUMBER(I108),ISBLANK(E108)),F108-I108,"NA")</f>
        <v>NA</v>
      </c>
      <c r="S108" s="16" t="str">
        <f>IF(AND(ISNUMBER(G108),ISNUMBER(J108),ISBLANK(E108)),G108-J108,"NA")</f>
        <v>NA</v>
      </c>
      <c r="T108" s="45" t="str">
        <f>IF(AND(ISNUMBER(R108),ISNUMBER(S108),ISBLANK(E108)),R108+S108,"NA")</f>
        <v>NA</v>
      </c>
      <c r="U108" s="21">
        <f t="shared" si="3"/>
        <v>0</v>
      </c>
      <c r="V108" s="9">
        <f>MIN(IF(SUM(W108,AD108:AG108,AI108,AJ108:AM108,AP108:AS108,AC108,AO108,AU108,AV108:BC108)=0,0,1)+IF(O108="Smoothing ramp",1,0)+IF(SUM(W108,X108:AA108)=0,0,1),1)</f>
        <v>1</v>
      </c>
      <c r="W108" s="42" t="s">
        <v>40</v>
      </c>
      <c r="X108" s="16" t="s">
        <v>40</v>
      </c>
      <c r="Y108" s="21" t="s">
        <v>40</v>
      </c>
      <c r="Z108" s="16" t="s">
        <v>40</v>
      </c>
      <c r="AA108" s="16" t="s">
        <v>40</v>
      </c>
      <c r="AB108" s="21" t="s">
        <v>40</v>
      </c>
      <c r="AC108" s="16" t="s">
        <v>40</v>
      </c>
      <c r="AD108" s="16" t="s">
        <v>40</v>
      </c>
      <c r="AE108" s="21" t="s">
        <v>40</v>
      </c>
      <c r="AF108" s="16" t="s">
        <v>40</v>
      </c>
      <c r="AG108" s="16" t="s">
        <v>40</v>
      </c>
      <c r="AH108" s="21" t="s">
        <v>40</v>
      </c>
      <c r="AI108" s="42" t="s">
        <v>40</v>
      </c>
      <c r="AJ108" s="16" t="s">
        <v>40</v>
      </c>
      <c r="AK108" s="21" t="s">
        <v>40</v>
      </c>
      <c r="AL108" s="16" t="s">
        <v>40</v>
      </c>
      <c r="AM108" s="16" t="s">
        <v>40</v>
      </c>
      <c r="AN108" s="21" t="s">
        <v>40</v>
      </c>
      <c r="AO108" s="21" t="s">
        <v>40</v>
      </c>
      <c r="AP108" s="21" t="s">
        <v>40</v>
      </c>
      <c r="AQ108" s="9" t="s">
        <v>40</v>
      </c>
      <c r="AR108" s="21" t="s">
        <v>40</v>
      </c>
      <c r="AS108" s="9" t="s">
        <v>40</v>
      </c>
      <c r="AT108" s="9" t="s">
        <v>40</v>
      </c>
      <c r="AU108" s="21" t="s">
        <v>40</v>
      </c>
      <c r="AV108" s="21" t="s">
        <v>40</v>
      </c>
      <c r="AW108" s="9" t="s">
        <v>40</v>
      </c>
      <c r="AX108" s="21" t="s">
        <v>40</v>
      </c>
      <c r="AY108" s="21" t="s">
        <v>40</v>
      </c>
      <c r="AZ108" s="21" t="s">
        <v>40</v>
      </c>
      <c r="BA108" s="21" t="s">
        <v>40</v>
      </c>
      <c r="BB108" s="21" t="s">
        <v>40</v>
      </c>
      <c r="BC108" s="9" t="s">
        <v>40</v>
      </c>
      <c r="BD108" s="9" t="s">
        <v>40</v>
      </c>
    </row>
    <row r="109" spans="2:56">
      <c r="B109" s="54" t="s">
        <v>77</v>
      </c>
      <c r="C109" s="40" t="s">
        <v>36</v>
      </c>
      <c r="D109" s="41" t="s">
        <v>48</v>
      </c>
      <c r="E109" s="16">
        <v>10037</v>
      </c>
      <c r="F109" s="16"/>
      <c r="G109" s="21"/>
      <c r="H109" s="42">
        <v>10035</v>
      </c>
      <c r="I109" s="16"/>
      <c r="J109" s="16"/>
      <c r="K109" s="91">
        <v>-2985</v>
      </c>
      <c r="L109" s="92">
        <v>-2985</v>
      </c>
      <c r="M109" s="93">
        <v>-2983</v>
      </c>
      <c r="N109" s="91" t="s">
        <v>50</v>
      </c>
      <c r="O109" s="93" t="s">
        <v>50</v>
      </c>
      <c r="P109" s="42">
        <f t="shared" si="2"/>
        <v>0</v>
      </c>
      <c r="Q109" s="42">
        <f>IF(AND(ISNUMBER(E109),ISNUMBER(H109),ISBLANK(F109)),E109-H109,"NA")</f>
        <v>2</v>
      </c>
      <c r="R109" s="21" t="str">
        <f>IF(AND(ISNUMBER(F109),ISNUMBER(I109),ISBLANK(E109)),F109-I109,"NA")</f>
        <v>NA</v>
      </c>
      <c r="S109" s="16" t="str">
        <f>IF(AND(ISNUMBER(G109),ISNUMBER(J109),ISBLANK(E109)),G109-J109,"NA")</f>
        <v>NA</v>
      </c>
      <c r="T109" s="45" t="str">
        <f>IF(AND(ISNUMBER(R109),ISNUMBER(S109),ISBLANK(E109)),R109+S109,"NA")</f>
        <v>NA</v>
      </c>
      <c r="U109" s="21">
        <f t="shared" si="3"/>
        <v>0</v>
      </c>
      <c r="V109" s="9">
        <f>MIN(IF(SUM(W109,AD109:AG109,AI109,AJ109:AM109,AP109:AS109,AC109,AO109,AU109,AV109:BC109)=0,0,1)+IF(O109="Smoothing ramp",1,0)+IF(SUM(W109,X109:AA109)=0,0,1),1)</f>
        <v>0</v>
      </c>
      <c r="W109" s="42" t="s">
        <v>40</v>
      </c>
      <c r="X109" s="16" t="s">
        <v>40</v>
      </c>
      <c r="Y109" s="21" t="s">
        <v>40</v>
      </c>
      <c r="Z109" s="16" t="s">
        <v>40</v>
      </c>
      <c r="AA109" s="16" t="s">
        <v>40</v>
      </c>
      <c r="AB109" s="21" t="s">
        <v>40</v>
      </c>
      <c r="AC109" s="16" t="s">
        <v>40</v>
      </c>
      <c r="AD109" s="16" t="s">
        <v>40</v>
      </c>
      <c r="AE109" s="21" t="s">
        <v>40</v>
      </c>
      <c r="AF109" s="16" t="s">
        <v>40</v>
      </c>
      <c r="AG109" s="16" t="s">
        <v>40</v>
      </c>
      <c r="AH109" s="21" t="s">
        <v>40</v>
      </c>
      <c r="AI109" s="42" t="s">
        <v>40</v>
      </c>
      <c r="AJ109" s="16" t="s">
        <v>40</v>
      </c>
      <c r="AK109" s="21" t="s">
        <v>40</v>
      </c>
      <c r="AL109" s="16" t="s">
        <v>40</v>
      </c>
      <c r="AM109" s="16" t="s">
        <v>40</v>
      </c>
      <c r="AN109" s="21" t="s">
        <v>40</v>
      </c>
      <c r="AO109" s="21" t="s">
        <v>40</v>
      </c>
      <c r="AP109" s="21" t="s">
        <v>40</v>
      </c>
      <c r="AQ109" s="9" t="s">
        <v>40</v>
      </c>
      <c r="AR109" s="21" t="s">
        <v>40</v>
      </c>
      <c r="AS109" s="9" t="s">
        <v>40</v>
      </c>
      <c r="AT109" s="9" t="s">
        <v>40</v>
      </c>
      <c r="AU109" s="21" t="s">
        <v>40</v>
      </c>
      <c r="AV109" s="21" t="s">
        <v>40</v>
      </c>
      <c r="AW109" s="9" t="s">
        <v>40</v>
      </c>
      <c r="AX109" s="21" t="s">
        <v>40</v>
      </c>
      <c r="AY109" s="21" t="s">
        <v>40</v>
      </c>
      <c r="AZ109" s="21" t="s">
        <v>40</v>
      </c>
      <c r="BA109" s="21" t="s">
        <v>40</v>
      </c>
      <c r="BB109" s="21" t="s">
        <v>40</v>
      </c>
      <c r="BC109" s="9" t="s">
        <v>40</v>
      </c>
      <c r="BD109" s="9" t="s">
        <v>40</v>
      </c>
    </row>
    <row r="110" spans="2:56">
      <c r="B110" s="54" t="s">
        <v>77</v>
      </c>
      <c r="C110" s="40" t="s">
        <v>36</v>
      </c>
      <c r="D110" s="41" t="s">
        <v>49</v>
      </c>
      <c r="E110" s="16"/>
      <c r="F110" s="16">
        <v>8505</v>
      </c>
      <c r="G110" s="21">
        <v>791</v>
      </c>
      <c r="H110" s="42"/>
      <c r="I110" s="16">
        <v>8504</v>
      </c>
      <c r="J110" s="16">
        <v>790</v>
      </c>
      <c r="K110" s="91">
        <v>-1299</v>
      </c>
      <c r="L110" s="92">
        <v>-1299</v>
      </c>
      <c r="M110" s="93">
        <v>-1299</v>
      </c>
      <c r="N110" s="91" t="s">
        <v>50</v>
      </c>
      <c r="O110" s="93" t="s">
        <v>78</v>
      </c>
      <c r="P110" s="42">
        <f t="shared" si="2"/>
        <v>0</v>
      </c>
      <c r="Q110" s="42" t="str">
        <f>IF(AND(ISNUMBER(E110),ISNUMBER(H110),ISBLANK(F110)),E110-H110,"NA")</f>
        <v>NA</v>
      </c>
      <c r="R110" s="21">
        <f>IF(AND(ISNUMBER(F110),ISNUMBER(I110),ISBLANK(E110)),F110-I110,"NA")</f>
        <v>1</v>
      </c>
      <c r="S110" s="16">
        <f>IF(AND(ISNUMBER(G110),ISNUMBER(J110),ISBLANK(E110)),G110-J110,"NA")</f>
        <v>1</v>
      </c>
      <c r="T110" s="45">
        <f>IF(AND(ISNUMBER(R110),ISNUMBER(S110),ISBLANK(E110)),R110+S110,"NA")</f>
        <v>2</v>
      </c>
      <c r="U110" s="21">
        <f t="shared" si="3"/>
        <v>0</v>
      </c>
      <c r="V110" s="9">
        <f>MIN(IF(SUM(W110,AD110:AG110,AI110,AJ110:AM110,AP110:AS110,AC110,AO110,AU110,AV110:BC110)=0,0,1)+IF(O110="Smoothing ramp",1,0)+IF(SUM(W110,X110:AA110)=0,0,1),1)</f>
        <v>0</v>
      </c>
      <c r="W110" s="42" t="s">
        <v>40</v>
      </c>
      <c r="X110" s="16" t="s">
        <v>40</v>
      </c>
      <c r="Y110" s="21" t="s">
        <v>40</v>
      </c>
      <c r="Z110" s="16" t="s">
        <v>40</v>
      </c>
      <c r="AA110" s="16" t="s">
        <v>40</v>
      </c>
      <c r="AB110" s="21" t="s">
        <v>40</v>
      </c>
      <c r="AC110" s="16" t="s">
        <v>40</v>
      </c>
      <c r="AD110" s="16" t="s">
        <v>40</v>
      </c>
      <c r="AE110" s="21" t="s">
        <v>40</v>
      </c>
      <c r="AF110" s="16" t="s">
        <v>40</v>
      </c>
      <c r="AG110" s="16" t="s">
        <v>40</v>
      </c>
      <c r="AH110" s="21" t="s">
        <v>40</v>
      </c>
      <c r="AI110" s="42" t="s">
        <v>40</v>
      </c>
      <c r="AJ110" s="16" t="s">
        <v>40</v>
      </c>
      <c r="AK110" s="21" t="s">
        <v>40</v>
      </c>
      <c r="AL110" s="16" t="s">
        <v>40</v>
      </c>
      <c r="AM110" s="16" t="s">
        <v>40</v>
      </c>
      <c r="AN110" s="21" t="s">
        <v>40</v>
      </c>
      <c r="AO110" s="21" t="s">
        <v>40</v>
      </c>
      <c r="AP110" s="21" t="s">
        <v>40</v>
      </c>
      <c r="AQ110" s="9" t="s">
        <v>40</v>
      </c>
      <c r="AR110" s="21" t="s">
        <v>40</v>
      </c>
      <c r="AS110" s="9" t="s">
        <v>40</v>
      </c>
      <c r="AT110" s="9" t="s">
        <v>40</v>
      </c>
      <c r="AU110" s="21" t="s">
        <v>40</v>
      </c>
      <c r="AV110" s="21" t="s">
        <v>40</v>
      </c>
      <c r="AW110" s="9" t="s">
        <v>40</v>
      </c>
      <c r="AX110" s="21" t="s">
        <v>40</v>
      </c>
      <c r="AY110" s="21" t="s">
        <v>40</v>
      </c>
      <c r="AZ110" s="21" t="s">
        <v>40</v>
      </c>
      <c r="BA110" s="21" t="s">
        <v>40</v>
      </c>
      <c r="BB110" s="21" t="s">
        <v>40</v>
      </c>
      <c r="BC110" s="9" t="s">
        <v>40</v>
      </c>
      <c r="BD110" s="9" t="s">
        <v>40</v>
      </c>
    </row>
    <row r="111" spans="2:56">
      <c r="B111" s="54" t="s">
        <v>77</v>
      </c>
      <c r="C111" s="40" t="s">
        <v>36</v>
      </c>
      <c r="D111" s="41" t="s">
        <v>51</v>
      </c>
      <c r="E111" s="16"/>
      <c r="F111" s="16">
        <v>8505</v>
      </c>
      <c r="G111" s="21">
        <v>776</v>
      </c>
      <c r="H111" s="42"/>
      <c r="I111" s="16">
        <v>8504</v>
      </c>
      <c r="J111" s="16">
        <v>775</v>
      </c>
      <c r="K111" s="91">
        <v>-1299</v>
      </c>
      <c r="L111" s="92">
        <v>-1299</v>
      </c>
      <c r="M111" s="93">
        <v>-1299</v>
      </c>
      <c r="N111" s="91" t="s">
        <v>50</v>
      </c>
      <c r="O111" s="93" t="s">
        <v>78</v>
      </c>
      <c r="P111" s="42">
        <f t="shared" si="2"/>
        <v>0</v>
      </c>
      <c r="Q111" s="42" t="str">
        <f>IF(AND(ISNUMBER(E111),ISNUMBER(H111),ISBLANK(F111)),E111-H111,"NA")</f>
        <v>NA</v>
      </c>
      <c r="R111" s="21">
        <f>IF(AND(ISNUMBER(F111),ISNUMBER(I111),ISBLANK(E111)),F111-I111,"NA")</f>
        <v>1</v>
      </c>
      <c r="S111" s="16">
        <f>IF(AND(ISNUMBER(G111),ISNUMBER(J111),ISBLANK(E111)),G111-J111,"NA")</f>
        <v>1</v>
      </c>
      <c r="T111" s="45">
        <f>IF(AND(ISNUMBER(R111),ISNUMBER(S111),ISBLANK(E111)),R111+S111,"NA")</f>
        <v>2</v>
      </c>
      <c r="U111" s="21">
        <f t="shared" si="3"/>
        <v>0</v>
      </c>
      <c r="V111" s="9">
        <f>MIN(IF(SUM(W111,AD111:AG111,AI111,AJ111:AM111,AP111:AS111,AC111,AO111,AU111,AV111:BC111)=0,0,1)+IF(O111="Smoothing ramp",1,0)+IF(SUM(W111,X111:AA111)=0,0,1),1)</f>
        <v>0</v>
      </c>
      <c r="W111" s="42" t="s">
        <v>40</v>
      </c>
      <c r="X111" s="16" t="s">
        <v>40</v>
      </c>
      <c r="Y111" s="21" t="s">
        <v>40</v>
      </c>
      <c r="Z111" s="16" t="s">
        <v>40</v>
      </c>
      <c r="AA111" s="16" t="s">
        <v>40</v>
      </c>
      <c r="AB111" s="21" t="s">
        <v>40</v>
      </c>
      <c r="AC111" s="16" t="s">
        <v>40</v>
      </c>
      <c r="AD111" s="16" t="s">
        <v>40</v>
      </c>
      <c r="AE111" s="21" t="s">
        <v>40</v>
      </c>
      <c r="AF111" s="16" t="s">
        <v>40</v>
      </c>
      <c r="AG111" s="16" t="s">
        <v>40</v>
      </c>
      <c r="AH111" s="21" t="s">
        <v>40</v>
      </c>
      <c r="AI111" s="42" t="s">
        <v>40</v>
      </c>
      <c r="AJ111" s="16" t="s">
        <v>40</v>
      </c>
      <c r="AK111" s="21" t="s">
        <v>40</v>
      </c>
      <c r="AL111" s="16" t="s">
        <v>40</v>
      </c>
      <c r="AM111" s="16" t="s">
        <v>40</v>
      </c>
      <c r="AN111" s="21" t="s">
        <v>40</v>
      </c>
      <c r="AO111" s="21" t="s">
        <v>40</v>
      </c>
      <c r="AP111" s="21" t="s">
        <v>40</v>
      </c>
      <c r="AQ111" s="9" t="s">
        <v>40</v>
      </c>
      <c r="AR111" s="21" t="s">
        <v>40</v>
      </c>
      <c r="AS111" s="9" t="s">
        <v>40</v>
      </c>
      <c r="AT111" s="9" t="s">
        <v>40</v>
      </c>
      <c r="AU111" s="21" t="s">
        <v>40</v>
      </c>
      <c r="AV111" s="21" t="s">
        <v>40</v>
      </c>
      <c r="AW111" s="9" t="s">
        <v>40</v>
      </c>
      <c r="AX111" s="21" t="s">
        <v>40</v>
      </c>
      <c r="AY111" s="21" t="s">
        <v>40</v>
      </c>
      <c r="AZ111" s="21" t="s">
        <v>40</v>
      </c>
      <c r="BA111" s="21" t="s">
        <v>40</v>
      </c>
      <c r="BB111" s="21" t="s">
        <v>40</v>
      </c>
      <c r="BC111" s="9" t="s">
        <v>40</v>
      </c>
      <c r="BD111" s="9" t="s">
        <v>40</v>
      </c>
    </row>
    <row r="112" spans="2:56">
      <c r="B112" s="54" t="s">
        <v>77</v>
      </c>
      <c r="C112" s="40" t="s">
        <v>36</v>
      </c>
      <c r="D112" s="41" t="s">
        <v>52</v>
      </c>
      <c r="E112" s="16"/>
      <c r="F112" s="16">
        <v>8505</v>
      </c>
      <c r="G112" s="21">
        <v>791</v>
      </c>
      <c r="H112" s="42"/>
      <c r="I112" s="16">
        <v>8504</v>
      </c>
      <c r="J112" s="16">
        <v>790</v>
      </c>
      <c r="K112" s="91">
        <v>-1299</v>
      </c>
      <c r="L112" s="92">
        <v>-1299</v>
      </c>
      <c r="M112" s="93">
        <v>-1299</v>
      </c>
      <c r="N112" s="91" t="s">
        <v>50</v>
      </c>
      <c r="O112" s="93" t="s">
        <v>78</v>
      </c>
      <c r="P112" s="42">
        <f t="shared" si="2"/>
        <v>0</v>
      </c>
      <c r="Q112" s="42" t="str">
        <f>IF(AND(ISNUMBER(E112),ISNUMBER(H112),ISBLANK(F112)),E112-H112,"NA")</f>
        <v>NA</v>
      </c>
      <c r="R112" s="21">
        <f>IF(AND(ISNUMBER(F112),ISNUMBER(I112),ISBLANK(E112)),F112-I112,"NA")</f>
        <v>1</v>
      </c>
      <c r="S112" s="16">
        <f>IF(AND(ISNUMBER(G112),ISNUMBER(J112),ISBLANK(E112)),G112-J112,"NA")</f>
        <v>1</v>
      </c>
      <c r="T112" s="45">
        <f>IF(AND(ISNUMBER(R112),ISNUMBER(S112),ISBLANK(E112)),R112+S112,"NA")</f>
        <v>2</v>
      </c>
      <c r="U112" s="21">
        <f t="shared" si="3"/>
        <v>0</v>
      </c>
      <c r="V112" s="9">
        <f>MIN(IF(SUM(W112,AD112:AG112,AI112,AJ112:AM112,AP112:AS112,AC112,AO112,AU112,AV112:BC112)=0,0,1)+IF(O112="Smoothing ramp",1,0)+IF(SUM(W112,X112:AA112)=0,0,1),1)</f>
        <v>0</v>
      </c>
      <c r="W112" s="42" t="s">
        <v>40</v>
      </c>
      <c r="X112" s="16" t="s">
        <v>40</v>
      </c>
      <c r="Y112" s="21" t="s">
        <v>40</v>
      </c>
      <c r="Z112" s="16" t="s">
        <v>40</v>
      </c>
      <c r="AA112" s="16" t="s">
        <v>40</v>
      </c>
      <c r="AB112" s="21" t="s">
        <v>40</v>
      </c>
      <c r="AC112" s="16" t="s">
        <v>40</v>
      </c>
      <c r="AD112" s="16" t="s">
        <v>40</v>
      </c>
      <c r="AE112" s="21" t="s">
        <v>40</v>
      </c>
      <c r="AF112" s="16" t="s">
        <v>40</v>
      </c>
      <c r="AG112" s="16" t="s">
        <v>40</v>
      </c>
      <c r="AH112" s="21" t="s">
        <v>40</v>
      </c>
      <c r="AI112" s="42" t="s">
        <v>40</v>
      </c>
      <c r="AJ112" s="16" t="s">
        <v>40</v>
      </c>
      <c r="AK112" s="21" t="s">
        <v>40</v>
      </c>
      <c r="AL112" s="16" t="s">
        <v>40</v>
      </c>
      <c r="AM112" s="16" t="s">
        <v>40</v>
      </c>
      <c r="AN112" s="21" t="s">
        <v>40</v>
      </c>
      <c r="AO112" s="21" t="s">
        <v>40</v>
      </c>
      <c r="AP112" s="21" t="s">
        <v>40</v>
      </c>
      <c r="AQ112" s="9" t="s">
        <v>40</v>
      </c>
      <c r="AR112" s="21" t="s">
        <v>40</v>
      </c>
      <c r="AS112" s="9" t="s">
        <v>40</v>
      </c>
      <c r="AT112" s="9" t="s">
        <v>40</v>
      </c>
      <c r="AU112" s="21" t="s">
        <v>40</v>
      </c>
      <c r="AV112" s="21" t="s">
        <v>40</v>
      </c>
      <c r="AW112" s="9" t="s">
        <v>40</v>
      </c>
      <c r="AX112" s="21" t="s">
        <v>40</v>
      </c>
      <c r="AY112" s="21" t="s">
        <v>40</v>
      </c>
      <c r="AZ112" s="21" t="s">
        <v>40</v>
      </c>
      <c r="BA112" s="21" t="s">
        <v>40</v>
      </c>
      <c r="BB112" s="21" t="s">
        <v>40</v>
      </c>
      <c r="BC112" s="9" t="s">
        <v>40</v>
      </c>
      <c r="BD112" s="9" t="s">
        <v>40</v>
      </c>
    </row>
    <row r="113" spans="2:56">
      <c r="B113" s="54" t="s">
        <v>77</v>
      </c>
      <c r="C113" s="40" t="s">
        <v>36</v>
      </c>
      <c r="D113" s="41" t="s">
        <v>53</v>
      </c>
      <c r="E113" s="16"/>
      <c r="F113" s="16">
        <v>4561</v>
      </c>
      <c r="G113" s="21">
        <v>2114</v>
      </c>
      <c r="H113" s="42"/>
      <c r="I113" s="16">
        <v>4560</v>
      </c>
      <c r="J113" s="16">
        <v>2223</v>
      </c>
      <c r="K113" s="91">
        <v>0</v>
      </c>
      <c r="L113" s="92">
        <v>0</v>
      </c>
      <c r="M113" s="93">
        <v>0</v>
      </c>
      <c r="N113" s="91" t="s">
        <v>38</v>
      </c>
      <c r="O113" s="93" t="s">
        <v>44</v>
      </c>
      <c r="P113" s="42">
        <f t="shared" si="2"/>
        <v>0</v>
      </c>
      <c r="Q113" s="42" t="str">
        <f>IF(AND(ISNUMBER(E113),ISNUMBER(H113),ISBLANK(F113)),E113-H113,"NA")</f>
        <v>NA</v>
      </c>
      <c r="R113" s="21">
        <f>IF(AND(ISNUMBER(F113),ISNUMBER(I113),ISBLANK(E113)),F113-I113,"NA")</f>
        <v>1</v>
      </c>
      <c r="S113" s="16">
        <f>IF(AND(ISNUMBER(G113),ISNUMBER(J113),ISBLANK(E113)),G113-J113,"NA")</f>
        <v>-109</v>
      </c>
      <c r="T113" s="45">
        <f>IF(AND(ISNUMBER(R113),ISNUMBER(S113),ISBLANK(E113)),R113+S113,"NA")</f>
        <v>-108</v>
      </c>
      <c r="U113" s="21">
        <f t="shared" si="3"/>
        <v>0</v>
      </c>
      <c r="V113" s="9">
        <f>MIN(IF(SUM(W113,AD113:AG113,AI113,AJ113:AM113,AP113:AS113,AC113,AO113,AU113,AV113:BC113)=0,0,1)+IF(O113="Smoothing ramp",1,0)+IF(SUM(W113,X113:AA113)=0,0,1),1)</f>
        <v>0</v>
      </c>
      <c r="W113" s="42" t="s">
        <v>40</v>
      </c>
      <c r="X113" s="16" t="s">
        <v>40</v>
      </c>
      <c r="Y113" s="21" t="s">
        <v>40</v>
      </c>
      <c r="Z113" s="16" t="s">
        <v>40</v>
      </c>
      <c r="AA113" s="16" t="s">
        <v>40</v>
      </c>
      <c r="AB113" s="21" t="s">
        <v>40</v>
      </c>
      <c r="AC113" s="16" t="s">
        <v>40</v>
      </c>
      <c r="AD113" s="16" t="s">
        <v>40</v>
      </c>
      <c r="AE113" s="21" t="s">
        <v>40</v>
      </c>
      <c r="AF113" s="16" t="s">
        <v>40</v>
      </c>
      <c r="AG113" s="16" t="s">
        <v>40</v>
      </c>
      <c r="AH113" s="21" t="s">
        <v>40</v>
      </c>
      <c r="AI113" s="42" t="s">
        <v>40</v>
      </c>
      <c r="AJ113" s="16" t="s">
        <v>40</v>
      </c>
      <c r="AK113" s="21" t="s">
        <v>40</v>
      </c>
      <c r="AL113" s="16" t="s">
        <v>40</v>
      </c>
      <c r="AM113" s="16" t="s">
        <v>40</v>
      </c>
      <c r="AN113" s="21" t="s">
        <v>40</v>
      </c>
      <c r="AO113" s="21" t="s">
        <v>40</v>
      </c>
      <c r="AP113" s="21" t="s">
        <v>40</v>
      </c>
      <c r="AQ113" s="9" t="s">
        <v>40</v>
      </c>
      <c r="AR113" s="21" t="s">
        <v>40</v>
      </c>
      <c r="AS113" s="9" t="s">
        <v>40</v>
      </c>
      <c r="AT113" s="9" t="s">
        <v>40</v>
      </c>
      <c r="AU113" s="21" t="s">
        <v>40</v>
      </c>
      <c r="AV113" s="21" t="s">
        <v>40</v>
      </c>
      <c r="AW113" s="9" t="s">
        <v>40</v>
      </c>
      <c r="AX113" s="21" t="s">
        <v>40</v>
      </c>
      <c r="AY113" s="21" t="s">
        <v>40</v>
      </c>
      <c r="AZ113" s="21" t="s">
        <v>40</v>
      </c>
      <c r="BA113" s="21" t="s">
        <v>40</v>
      </c>
      <c r="BB113" s="21" t="s">
        <v>40</v>
      </c>
      <c r="BC113" s="9" t="s">
        <v>40</v>
      </c>
      <c r="BD113" s="9" t="s">
        <v>40</v>
      </c>
    </row>
    <row r="114" spans="2:56">
      <c r="B114" s="54" t="s">
        <v>77</v>
      </c>
      <c r="C114" s="40" t="s">
        <v>36</v>
      </c>
      <c r="D114" s="41" t="s">
        <v>56</v>
      </c>
      <c r="E114" s="16"/>
      <c r="F114" s="16">
        <v>4561</v>
      </c>
      <c r="G114" s="21">
        <v>2114</v>
      </c>
      <c r="H114" s="42"/>
      <c r="I114" s="16">
        <v>4560</v>
      </c>
      <c r="J114" s="16">
        <v>2134</v>
      </c>
      <c r="K114" s="91">
        <v>0</v>
      </c>
      <c r="L114" s="92">
        <v>0</v>
      </c>
      <c r="M114" s="93">
        <v>0</v>
      </c>
      <c r="N114" s="91" t="s">
        <v>38</v>
      </c>
      <c r="O114" s="93" t="s">
        <v>44</v>
      </c>
      <c r="P114" s="42">
        <f t="shared" si="2"/>
        <v>0</v>
      </c>
      <c r="Q114" s="42" t="str">
        <f>IF(AND(ISNUMBER(E114),ISNUMBER(H114),ISBLANK(F114)),E114-H114,"NA")</f>
        <v>NA</v>
      </c>
      <c r="R114" s="21">
        <f>IF(AND(ISNUMBER(F114),ISNUMBER(I114),ISBLANK(E114)),F114-I114,"NA")</f>
        <v>1</v>
      </c>
      <c r="S114" s="16">
        <f>IF(AND(ISNUMBER(G114),ISNUMBER(J114),ISBLANK(E114)),G114-J114,"NA")</f>
        <v>-20</v>
      </c>
      <c r="T114" s="45">
        <f>IF(AND(ISNUMBER(R114),ISNUMBER(S114),ISBLANK(E114)),R114+S114,"NA")</f>
        <v>-19</v>
      </c>
      <c r="U114" s="21">
        <f t="shared" si="3"/>
        <v>0</v>
      </c>
      <c r="V114" s="9">
        <f>MIN(IF(SUM(W114,AD114:AG114,AI114,AJ114:AM114,AP114:AS114,AC114,AO114,AU114,AV114:BC114)=0,0,1)+IF(O114="Smoothing ramp",1,0)+IF(SUM(W114,X114:AA114)=0,0,1),1)</f>
        <v>0</v>
      </c>
      <c r="W114" s="42" t="s">
        <v>40</v>
      </c>
      <c r="X114" s="16" t="s">
        <v>40</v>
      </c>
      <c r="Y114" s="21" t="s">
        <v>40</v>
      </c>
      <c r="Z114" s="16" t="s">
        <v>40</v>
      </c>
      <c r="AA114" s="16" t="s">
        <v>40</v>
      </c>
      <c r="AB114" s="21" t="s">
        <v>40</v>
      </c>
      <c r="AC114" s="16" t="s">
        <v>40</v>
      </c>
      <c r="AD114" s="16" t="s">
        <v>40</v>
      </c>
      <c r="AE114" s="21" t="s">
        <v>40</v>
      </c>
      <c r="AF114" s="16" t="s">
        <v>40</v>
      </c>
      <c r="AG114" s="16" t="s">
        <v>40</v>
      </c>
      <c r="AH114" s="21" t="s">
        <v>40</v>
      </c>
      <c r="AI114" s="42" t="s">
        <v>40</v>
      </c>
      <c r="AJ114" s="16" t="s">
        <v>40</v>
      </c>
      <c r="AK114" s="21" t="s">
        <v>40</v>
      </c>
      <c r="AL114" s="16" t="s">
        <v>40</v>
      </c>
      <c r="AM114" s="16" t="s">
        <v>40</v>
      </c>
      <c r="AN114" s="21" t="s">
        <v>40</v>
      </c>
      <c r="AO114" s="21" t="s">
        <v>40</v>
      </c>
      <c r="AP114" s="21" t="s">
        <v>40</v>
      </c>
      <c r="AQ114" s="9" t="s">
        <v>40</v>
      </c>
      <c r="AR114" s="21" t="s">
        <v>40</v>
      </c>
      <c r="AS114" s="9" t="s">
        <v>40</v>
      </c>
      <c r="AT114" s="9" t="s">
        <v>40</v>
      </c>
      <c r="AU114" s="21" t="s">
        <v>40</v>
      </c>
      <c r="AV114" s="21" t="s">
        <v>40</v>
      </c>
      <c r="AW114" s="9" t="s">
        <v>40</v>
      </c>
      <c r="AX114" s="21" t="s">
        <v>40</v>
      </c>
      <c r="AY114" s="21" t="s">
        <v>40</v>
      </c>
      <c r="AZ114" s="21" t="s">
        <v>40</v>
      </c>
      <c r="BA114" s="21" t="s">
        <v>40</v>
      </c>
      <c r="BB114" s="21" t="s">
        <v>40</v>
      </c>
      <c r="BC114" s="9" t="s">
        <v>40</v>
      </c>
      <c r="BD114" s="9" t="s">
        <v>40</v>
      </c>
    </row>
    <row r="115" spans="2:56" ht="15" thickBot="1">
      <c r="B115" s="55" t="s">
        <v>77</v>
      </c>
      <c r="C115" s="47" t="s">
        <v>36</v>
      </c>
      <c r="D115" s="48" t="s">
        <v>57</v>
      </c>
      <c r="E115" s="49"/>
      <c r="F115" s="49">
        <v>4414</v>
      </c>
      <c r="G115" s="22">
        <v>2309</v>
      </c>
      <c r="H115" s="50"/>
      <c r="I115" s="49">
        <v>4413</v>
      </c>
      <c r="J115" s="49">
        <v>2332</v>
      </c>
      <c r="K115" s="127">
        <v>0</v>
      </c>
      <c r="L115" s="128">
        <v>0</v>
      </c>
      <c r="M115" s="129">
        <v>0</v>
      </c>
      <c r="N115" s="127" t="s">
        <v>38</v>
      </c>
      <c r="O115" s="129" t="s">
        <v>44</v>
      </c>
      <c r="P115" s="50">
        <f t="shared" si="2"/>
        <v>0</v>
      </c>
      <c r="Q115" s="50" t="str">
        <f>IF(AND(ISNUMBER(E115),ISNUMBER(H115),ISBLANK(F115)),E115-H115,"NA")</f>
        <v>NA</v>
      </c>
      <c r="R115" s="22">
        <f>IF(AND(ISNUMBER(F115),ISNUMBER(I115),ISBLANK(E115)),F115-I115,"NA")</f>
        <v>1</v>
      </c>
      <c r="S115" s="16">
        <f>IF(AND(ISNUMBER(G115),ISNUMBER(J115),ISBLANK(E115)),G115-J115,"NA")</f>
        <v>-23</v>
      </c>
      <c r="T115" s="45">
        <f>IF(AND(ISNUMBER(R115),ISNUMBER(S115),ISBLANK(E115)),R115+S115,"NA")</f>
        <v>-22</v>
      </c>
      <c r="U115" s="22">
        <f t="shared" si="3"/>
        <v>0</v>
      </c>
      <c r="V115" s="9">
        <f>MIN(IF(SUM(W115,AD115:AG115,AI115,AJ115:AM115,AP115:AS115,AC115,AO115,AU115,AV115:BC115)=0,0,1)+IF(O115="Smoothing ramp",1,0)+IF(SUM(W115,X115:AA115)=0,0,1),1)</f>
        <v>0</v>
      </c>
      <c r="W115" s="50" t="s">
        <v>40</v>
      </c>
      <c r="X115" s="49" t="s">
        <v>40</v>
      </c>
      <c r="Y115" s="22" t="s">
        <v>40</v>
      </c>
      <c r="Z115" s="49" t="s">
        <v>40</v>
      </c>
      <c r="AA115" s="49" t="s">
        <v>40</v>
      </c>
      <c r="AB115" s="22" t="s">
        <v>40</v>
      </c>
      <c r="AC115" s="49" t="s">
        <v>40</v>
      </c>
      <c r="AD115" s="49" t="s">
        <v>40</v>
      </c>
      <c r="AE115" s="22" t="s">
        <v>40</v>
      </c>
      <c r="AF115" s="49" t="s">
        <v>40</v>
      </c>
      <c r="AG115" s="49" t="s">
        <v>40</v>
      </c>
      <c r="AH115" s="22" t="s">
        <v>40</v>
      </c>
      <c r="AI115" s="50" t="s">
        <v>40</v>
      </c>
      <c r="AJ115" s="49" t="s">
        <v>40</v>
      </c>
      <c r="AK115" s="22" t="s">
        <v>40</v>
      </c>
      <c r="AL115" s="49" t="s">
        <v>40</v>
      </c>
      <c r="AM115" s="49" t="s">
        <v>40</v>
      </c>
      <c r="AN115" s="22" t="s">
        <v>40</v>
      </c>
      <c r="AO115" s="22" t="s">
        <v>40</v>
      </c>
      <c r="AP115" s="22" t="s">
        <v>40</v>
      </c>
      <c r="AQ115" s="7" t="s">
        <v>40</v>
      </c>
      <c r="AR115" s="22" t="s">
        <v>40</v>
      </c>
      <c r="AS115" s="7" t="s">
        <v>40</v>
      </c>
      <c r="AT115" s="7" t="s">
        <v>40</v>
      </c>
      <c r="AU115" s="22" t="s">
        <v>40</v>
      </c>
      <c r="AV115" s="22" t="s">
        <v>40</v>
      </c>
      <c r="AW115" s="7" t="s">
        <v>40</v>
      </c>
      <c r="AX115" s="22" t="s">
        <v>40</v>
      </c>
      <c r="AY115" s="22" t="s">
        <v>40</v>
      </c>
      <c r="AZ115" s="22" t="s">
        <v>40</v>
      </c>
      <c r="BA115" s="22" t="s">
        <v>40</v>
      </c>
      <c r="BB115" s="22" t="s">
        <v>40</v>
      </c>
      <c r="BC115" s="7" t="s">
        <v>40</v>
      </c>
      <c r="BD115" s="7" t="s">
        <v>40</v>
      </c>
    </row>
    <row r="116" spans="2:56">
      <c r="B116" s="51" t="s">
        <v>79</v>
      </c>
      <c r="C116" s="52" t="s">
        <v>36</v>
      </c>
      <c r="D116" s="53" t="s">
        <v>37</v>
      </c>
      <c r="E116" s="43"/>
      <c r="F116" s="43">
        <v>3636</v>
      </c>
      <c r="G116" s="20">
        <v>2437</v>
      </c>
      <c r="H116" s="44"/>
      <c r="I116" s="43">
        <v>3636</v>
      </c>
      <c r="J116" s="43">
        <v>2560</v>
      </c>
      <c r="K116" s="130">
        <v>4262</v>
      </c>
      <c r="L116" s="131">
        <v>0</v>
      </c>
      <c r="M116" s="132">
        <v>4262</v>
      </c>
      <c r="N116" s="130" t="s">
        <v>44</v>
      </c>
      <c r="O116" s="132" t="s">
        <v>44</v>
      </c>
      <c r="P116" s="44">
        <f t="shared" si="2"/>
        <v>4262</v>
      </c>
      <c r="Q116" s="44" t="str">
        <f>IF(AND(ISNUMBER(E116),ISNUMBER(H116),ISBLANK(F116)),E116-H116,"NA")</f>
        <v>NA</v>
      </c>
      <c r="R116" s="20">
        <f>IF(AND(ISNUMBER(F116),ISNUMBER(I116),ISBLANK(E116)),F116-I116,"NA")</f>
        <v>0</v>
      </c>
      <c r="S116" s="16">
        <f>IF(AND(ISNUMBER(G116),ISNUMBER(J116),ISBLANK(E116)),G116-J116,"NA")</f>
        <v>-123</v>
      </c>
      <c r="T116" s="45">
        <f>IF(AND(ISNUMBER(R116),ISNUMBER(S116),ISBLANK(E116)),R116+S116,"NA")</f>
        <v>-123</v>
      </c>
      <c r="U116" s="20">
        <f t="shared" si="3"/>
        <v>0</v>
      </c>
      <c r="V116" s="9">
        <f>MIN(IF(SUM(W116,AD116:AG116,AI116,AJ116:AM116,AP116:AS116,AC116,AO116,AU116,AV116:BC116)=0,0,1)+IF(O116="Smoothing ramp",1,0)+IF(SUM(W116,X116:AA116)=0,0,1),1)</f>
        <v>0</v>
      </c>
      <c r="W116" s="44" t="s">
        <v>40</v>
      </c>
      <c r="X116" s="43" t="s">
        <v>40</v>
      </c>
      <c r="Y116" s="20" t="s">
        <v>40</v>
      </c>
      <c r="Z116" s="43" t="s">
        <v>40</v>
      </c>
      <c r="AA116" s="43" t="s">
        <v>40</v>
      </c>
      <c r="AB116" s="20" t="s">
        <v>40</v>
      </c>
      <c r="AC116" s="43" t="s">
        <v>40</v>
      </c>
      <c r="AD116" s="43" t="s">
        <v>40</v>
      </c>
      <c r="AE116" s="20" t="s">
        <v>40</v>
      </c>
      <c r="AF116" s="43" t="s">
        <v>40</v>
      </c>
      <c r="AG116" s="43" t="s">
        <v>40</v>
      </c>
      <c r="AH116" s="20" t="s">
        <v>40</v>
      </c>
      <c r="AI116" s="44" t="s">
        <v>40</v>
      </c>
      <c r="AJ116" s="43" t="s">
        <v>40</v>
      </c>
      <c r="AK116" s="20" t="s">
        <v>40</v>
      </c>
      <c r="AL116" s="43" t="s">
        <v>40</v>
      </c>
      <c r="AM116" s="43" t="s">
        <v>40</v>
      </c>
      <c r="AN116" s="20" t="s">
        <v>40</v>
      </c>
      <c r="AO116" s="20" t="s">
        <v>40</v>
      </c>
      <c r="AP116" s="20" t="s">
        <v>40</v>
      </c>
      <c r="AQ116" s="6" t="s">
        <v>40</v>
      </c>
      <c r="AR116" s="20" t="s">
        <v>40</v>
      </c>
      <c r="AS116" s="6" t="s">
        <v>40</v>
      </c>
      <c r="AT116" s="6" t="s">
        <v>40</v>
      </c>
      <c r="AU116" s="20" t="s">
        <v>40</v>
      </c>
      <c r="AV116" s="20" t="s">
        <v>40</v>
      </c>
      <c r="AW116" s="6" t="s">
        <v>40</v>
      </c>
      <c r="AX116" s="20" t="s">
        <v>40</v>
      </c>
      <c r="AY116" s="20" t="s">
        <v>40</v>
      </c>
      <c r="AZ116" s="20" t="s">
        <v>40</v>
      </c>
      <c r="BA116" s="20" t="s">
        <v>40</v>
      </c>
      <c r="BB116" s="20" t="s">
        <v>40</v>
      </c>
      <c r="BC116" s="6" t="s">
        <v>40</v>
      </c>
      <c r="BD116" s="6" t="s">
        <v>40</v>
      </c>
    </row>
    <row r="117" spans="2:56">
      <c r="B117" s="54" t="s">
        <v>79</v>
      </c>
      <c r="C117" s="40" t="s">
        <v>36</v>
      </c>
      <c r="D117" s="41" t="s">
        <v>43</v>
      </c>
      <c r="E117" s="16"/>
      <c r="F117" s="16">
        <v>3636</v>
      </c>
      <c r="G117" s="21">
        <v>2420</v>
      </c>
      <c r="H117" s="42"/>
      <c r="I117" s="16">
        <v>3636</v>
      </c>
      <c r="J117" s="16">
        <v>2547</v>
      </c>
      <c r="K117" s="91">
        <v>4265</v>
      </c>
      <c r="L117" s="92">
        <v>0</v>
      </c>
      <c r="M117" s="93">
        <v>4265</v>
      </c>
      <c r="N117" s="91" t="s">
        <v>44</v>
      </c>
      <c r="O117" s="93" t="s">
        <v>44</v>
      </c>
      <c r="P117" s="42">
        <f t="shared" si="2"/>
        <v>4265</v>
      </c>
      <c r="Q117" s="42" t="str">
        <f>IF(AND(ISNUMBER(E117),ISNUMBER(H117),ISBLANK(F117)),E117-H117,"NA")</f>
        <v>NA</v>
      </c>
      <c r="R117" s="21">
        <f>IF(AND(ISNUMBER(F117),ISNUMBER(I117),ISBLANK(E117)),F117-I117,"NA")</f>
        <v>0</v>
      </c>
      <c r="S117" s="16">
        <f>IF(AND(ISNUMBER(G117),ISNUMBER(J117),ISBLANK(E117)),G117-J117,"NA")</f>
        <v>-127</v>
      </c>
      <c r="T117" s="45">
        <f>IF(AND(ISNUMBER(R117),ISNUMBER(S117),ISBLANK(E117)),R117+S117,"NA")</f>
        <v>-127</v>
      </c>
      <c r="U117" s="21">
        <f t="shared" si="3"/>
        <v>0</v>
      </c>
      <c r="V117" s="9">
        <f>MIN(IF(SUM(W117,AD117:AG117,AI117,AJ117:AM117,AP117:AS117,AC117,AO117,AU117,AV117:BC117)=0,0,1)+IF(O117="Smoothing ramp",1,0)+IF(SUM(W117,X117:AA117)=0,0,1),1)</f>
        <v>0</v>
      </c>
      <c r="W117" s="42" t="s">
        <v>40</v>
      </c>
      <c r="X117" s="16" t="s">
        <v>40</v>
      </c>
      <c r="Y117" s="21" t="s">
        <v>40</v>
      </c>
      <c r="Z117" s="16" t="s">
        <v>40</v>
      </c>
      <c r="AA117" s="16" t="s">
        <v>40</v>
      </c>
      <c r="AB117" s="21" t="s">
        <v>40</v>
      </c>
      <c r="AC117" s="16" t="s">
        <v>40</v>
      </c>
      <c r="AD117" s="16" t="s">
        <v>40</v>
      </c>
      <c r="AE117" s="21" t="s">
        <v>40</v>
      </c>
      <c r="AF117" s="16" t="s">
        <v>40</v>
      </c>
      <c r="AG117" s="16" t="s">
        <v>40</v>
      </c>
      <c r="AH117" s="21" t="s">
        <v>40</v>
      </c>
      <c r="AI117" s="42" t="s">
        <v>40</v>
      </c>
      <c r="AJ117" s="16" t="s">
        <v>40</v>
      </c>
      <c r="AK117" s="21" t="s">
        <v>40</v>
      </c>
      <c r="AL117" s="16" t="s">
        <v>40</v>
      </c>
      <c r="AM117" s="16" t="s">
        <v>40</v>
      </c>
      <c r="AN117" s="21" t="s">
        <v>40</v>
      </c>
      <c r="AO117" s="21" t="s">
        <v>40</v>
      </c>
      <c r="AP117" s="21" t="s">
        <v>40</v>
      </c>
      <c r="AQ117" s="9" t="s">
        <v>40</v>
      </c>
      <c r="AR117" s="21" t="s">
        <v>40</v>
      </c>
      <c r="AS117" s="9" t="s">
        <v>40</v>
      </c>
      <c r="AT117" s="9" t="s">
        <v>40</v>
      </c>
      <c r="AU117" s="21" t="s">
        <v>40</v>
      </c>
      <c r="AV117" s="21" t="s">
        <v>40</v>
      </c>
      <c r="AW117" s="9" t="s">
        <v>40</v>
      </c>
      <c r="AX117" s="21" t="s">
        <v>40</v>
      </c>
      <c r="AY117" s="21" t="s">
        <v>40</v>
      </c>
      <c r="AZ117" s="21" t="s">
        <v>40</v>
      </c>
      <c r="BA117" s="21" t="s">
        <v>40</v>
      </c>
      <c r="BB117" s="21" t="s">
        <v>40</v>
      </c>
      <c r="BC117" s="9" t="s">
        <v>40</v>
      </c>
      <c r="BD117" s="9" t="s">
        <v>40</v>
      </c>
    </row>
    <row r="118" spans="2:56">
      <c r="B118" s="54" t="s">
        <v>79</v>
      </c>
      <c r="C118" s="40" t="s">
        <v>36</v>
      </c>
      <c r="D118" s="41" t="s">
        <v>45</v>
      </c>
      <c r="E118" s="16"/>
      <c r="F118" s="16">
        <v>3636</v>
      </c>
      <c r="G118" s="21">
        <v>2299</v>
      </c>
      <c r="H118" s="42"/>
      <c r="I118" s="16">
        <v>3636</v>
      </c>
      <c r="J118" s="16">
        <v>2458</v>
      </c>
      <c r="K118" s="91">
        <v>4283</v>
      </c>
      <c r="L118" s="92">
        <v>0</v>
      </c>
      <c r="M118" s="93">
        <v>4283</v>
      </c>
      <c r="N118" s="91" t="s">
        <v>44</v>
      </c>
      <c r="O118" s="93" t="s">
        <v>44</v>
      </c>
      <c r="P118" s="42">
        <f t="shared" si="2"/>
        <v>4283</v>
      </c>
      <c r="Q118" s="42" t="str">
        <f>IF(AND(ISNUMBER(E118),ISNUMBER(H118),ISBLANK(F118)),E118-H118,"NA")</f>
        <v>NA</v>
      </c>
      <c r="R118" s="21">
        <f>IF(AND(ISNUMBER(F118),ISNUMBER(I118),ISBLANK(E118)),F118-I118,"NA")</f>
        <v>0</v>
      </c>
      <c r="S118" s="16">
        <f>IF(AND(ISNUMBER(G118),ISNUMBER(J118),ISBLANK(E118)),G118-J118,"NA")</f>
        <v>-159</v>
      </c>
      <c r="T118" s="45">
        <f>IF(AND(ISNUMBER(R118),ISNUMBER(S118),ISBLANK(E118)),R118+S118,"NA")</f>
        <v>-159</v>
      </c>
      <c r="U118" s="21">
        <f t="shared" si="3"/>
        <v>0</v>
      </c>
      <c r="V118" s="9">
        <f>MIN(IF(SUM(W118,AD118:AG118,AI118,AJ118:AM118,AP118:AS118,AC118,AO118,AU118,AV118:BC118)=0,0,1)+IF(O118="Smoothing ramp",1,0)+IF(SUM(W118,X118:AA118)=0,0,1),1)</f>
        <v>0</v>
      </c>
      <c r="W118" s="42" t="s">
        <v>40</v>
      </c>
      <c r="X118" s="16" t="s">
        <v>40</v>
      </c>
      <c r="Y118" s="21" t="s">
        <v>40</v>
      </c>
      <c r="Z118" s="16" t="s">
        <v>40</v>
      </c>
      <c r="AA118" s="16" t="s">
        <v>40</v>
      </c>
      <c r="AB118" s="21" t="s">
        <v>40</v>
      </c>
      <c r="AC118" s="16" t="s">
        <v>40</v>
      </c>
      <c r="AD118" s="16" t="s">
        <v>40</v>
      </c>
      <c r="AE118" s="21" t="s">
        <v>40</v>
      </c>
      <c r="AF118" s="16" t="s">
        <v>40</v>
      </c>
      <c r="AG118" s="16" t="s">
        <v>40</v>
      </c>
      <c r="AH118" s="21" t="s">
        <v>40</v>
      </c>
      <c r="AI118" s="42" t="s">
        <v>40</v>
      </c>
      <c r="AJ118" s="16" t="s">
        <v>40</v>
      </c>
      <c r="AK118" s="21" t="s">
        <v>40</v>
      </c>
      <c r="AL118" s="16" t="s">
        <v>40</v>
      </c>
      <c r="AM118" s="16" t="s">
        <v>40</v>
      </c>
      <c r="AN118" s="21" t="s">
        <v>40</v>
      </c>
      <c r="AO118" s="21" t="s">
        <v>40</v>
      </c>
      <c r="AP118" s="21" t="s">
        <v>40</v>
      </c>
      <c r="AQ118" s="9" t="s">
        <v>40</v>
      </c>
      <c r="AR118" s="21" t="s">
        <v>40</v>
      </c>
      <c r="AS118" s="9" t="s">
        <v>40</v>
      </c>
      <c r="AT118" s="9" t="s">
        <v>40</v>
      </c>
      <c r="AU118" s="21" t="s">
        <v>40</v>
      </c>
      <c r="AV118" s="21" t="s">
        <v>40</v>
      </c>
      <c r="AW118" s="9" t="s">
        <v>40</v>
      </c>
      <c r="AX118" s="21" t="s">
        <v>40</v>
      </c>
      <c r="AY118" s="21" t="s">
        <v>40</v>
      </c>
      <c r="AZ118" s="21" t="s">
        <v>40</v>
      </c>
      <c r="BA118" s="21" t="s">
        <v>40</v>
      </c>
      <c r="BB118" s="21" t="s">
        <v>40</v>
      </c>
      <c r="BC118" s="9" t="s">
        <v>40</v>
      </c>
      <c r="BD118" s="9" t="s">
        <v>40</v>
      </c>
    </row>
    <row r="119" spans="2:56">
      <c r="B119" s="54" t="s">
        <v>79</v>
      </c>
      <c r="C119" s="40" t="s">
        <v>36</v>
      </c>
      <c r="D119" s="41" t="s">
        <v>46</v>
      </c>
      <c r="E119" s="16">
        <v>2955</v>
      </c>
      <c r="F119" s="16"/>
      <c r="G119" s="21"/>
      <c r="H119" s="42">
        <v>2973</v>
      </c>
      <c r="I119" s="16"/>
      <c r="J119" s="16"/>
      <c r="K119" s="91">
        <v>0</v>
      </c>
      <c r="L119" s="92">
        <v>0</v>
      </c>
      <c r="M119" s="93">
        <v>0</v>
      </c>
      <c r="N119" s="91" t="s">
        <v>44</v>
      </c>
      <c r="O119" s="93" t="s">
        <v>44</v>
      </c>
      <c r="P119" s="42">
        <f t="shared" si="2"/>
        <v>0</v>
      </c>
      <c r="Q119" s="42">
        <f>IF(AND(ISNUMBER(E119),ISNUMBER(H119),ISBLANK(F119)),E119-H119,"NA")</f>
        <v>-18</v>
      </c>
      <c r="R119" s="21" t="str">
        <f>IF(AND(ISNUMBER(F119),ISNUMBER(I119),ISBLANK(E119)),F119-I119,"NA")</f>
        <v>NA</v>
      </c>
      <c r="S119" s="16" t="str">
        <f>IF(AND(ISNUMBER(G119),ISNUMBER(J119),ISBLANK(E119)),G119-J119,"NA")</f>
        <v>NA</v>
      </c>
      <c r="T119" s="45" t="str">
        <f>IF(AND(ISNUMBER(R119),ISNUMBER(S119),ISBLANK(E119)),R119+S119,"NA")</f>
        <v>NA</v>
      </c>
      <c r="U119" s="21">
        <f t="shared" si="3"/>
        <v>0</v>
      </c>
      <c r="V119" s="9">
        <f>MIN(IF(SUM(W119,AD119:AG119,AI119,AJ119:AM119,AP119:AS119,AC119,AO119,AU119,AV119:BC119)=0,0,1)+IF(O119="Smoothing ramp",1,0)+IF(SUM(W119,X119:AA119)=0,0,1),1)</f>
        <v>0</v>
      </c>
      <c r="W119" s="42" t="s">
        <v>40</v>
      </c>
      <c r="X119" s="16" t="s">
        <v>40</v>
      </c>
      <c r="Y119" s="21" t="s">
        <v>40</v>
      </c>
      <c r="Z119" s="16" t="s">
        <v>40</v>
      </c>
      <c r="AA119" s="16" t="s">
        <v>40</v>
      </c>
      <c r="AB119" s="21" t="s">
        <v>40</v>
      </c>
      <c r="AC119" s="16" t="s">
        <v>40</v>
      </c>
      <c r="AD119" s="16" t="s">
        <v>40</v>
      </c>
      <c r="AE119" s="21" t="s">
        <v>40</v>
      </c>
      <c r="AF119" s="16" t="s">
        <v>40</v>
      </c>
      <c r="AG119" s="16" t="s">
        <v>40</v>
      </c>
      <c r="AH119" s="21" t="s">
        <v>40</v>
      </c>
      <c r="AI119" s="42" t="s">
        <v>40</v>
      </c>
      <c r="AJ119" s="16" t="s">
        <v>40</v>
      </c>
      <c r="AK119" s="21" t="s">
        <v>40</v>
      </c>
      <c r="AL119" s="16" t="s">
        <v>40</v>
      </c>
      <c r="AM119" s="16" t="s">
        <v>40</v>
      </c>
      <c r="AN119" s="21" t="s">
        <v>40</v>
      </c>
      <c r="AO119" s="21" t="s">
        <v>40</v>
      </c>
      <c r="AP119" s="21" t="s">
        <v>40</v>
      </c>
      <c r="AQ119" s="9" t="s">
        <v>40</v>
      </c>
      <c r="AR119" s="21" t="s">
        <v>40</v>
      </c>
      <c r="AS119" s="9" t="s">
        <v>40</v>
      </c>
      <c r="AT119" s="9" t="s">
        <v>40</v>
      </c>
      <c r="AU119" s="21" t="s">
        <v>40</v>
      </c>
      <c r="AV119" s="21" t="s">
        <v>40</v>
      </c>
      <c r="AW119" s="9" t="s">
        <v>40</v>
      </c>
      <c r="AX119" s="21" t="s">
        <v>40</v>
      </c>
      <c r="AY119" s="21" t="s">
        <v>40</v>
      </c>
      <c r="AZ119" s="21" t="s">
        <v>40</v>
      </c>
      <c r="BA119" s="21" t="s">
        <v>40</v>
      </c>
      <c r="BB119" s="21" t="s">
        <v>40</v>
      </c>
      <c r="BC119" s="9" t="s">
        <v>40</v>
      </c>
      <c r="BD119" s="9" t="s">
        <v>40</v>
      </c>
    </row>
    <row r="120" spans="2:56">
      <c r="B120" s="54" t="s">
        <v>79</v>
      </c>
      <c r="C120" s="40" t="s">
        <v>36</v>
      </c>
      <c r="D120" s="41" t="s">
        <v>47</v>
      </c>
      <c r="E120" s="16">
        <v>4214</v>
      </c>
      <c r="F120" s="16"/>
      <c r="G120" s="21"/>
      <c r="H120" s="42">
        <v>4214</v>
      </c>
      <c r="I120" s="16"/>
      <c r="J120" s="16"/>
      <c r="K120" s="91">
        <v>0</v>
      </c>
      <c r="L120" s="92">
        <v>0</v>
      </c>
      <c r="M120" s="93">
        <v>0</v>
      </c>
      <c r="N120" s="91" t="s">
        <v>44</v>
      </c>
      <c r="O120" s="93" t="s">
        <v>44</v>
      </c>
      <c r="P120" s="42">
        <f t="shared" si="2"/>
        <v>0</v>
      </c>
      <c r="Q120" s="42">
        <f>IF(AND(ISNUMBER(E120),ISNUMBER(H120),ISBLANK(F120)),E120-H120,"NA")</f>
        <v>0</v>
      </c>
      <c r="R120" s="21" t="str">
        <f>IF(AND(ISNUMBER(F120),ISNUMBER(I120),ISBLANK(E120)),F120-I120,"NA")</f>
        <v>NA</v>
      </c>
      <c r="S120" s="16" t="str">
        <f>IF(AND(ISNUMBER(G120),ISNUMBER(J120),ISBLANK(E120)),G120-J120,"NA")</f>
        <v>NA</v>
      </c>
      <c r="T120" s="45" t="str">
        <f>IF(AND(ISNUMBER(R120),ISNUMBER(S120),ISBLANK(E120)),R120+S120,"NA")</f>
        <v>NA</v>
      </c>
      <c r="U120" s="21">
        <f t="shared" si="3"/>
        <v>0</v>
      </c>
      <c r="V120" s="9">
        <f>MIN(IF(SUM(W120,AD120:AG120,AI120,AJ120:AM120,AP120:AS120,AC120,AO120,AU120,AV120:BC120)=0,0,1)+IF(O120="Smoothing ramp",1,0)+IF(SUM(W120,X120:AA120)=0,0,1),1)</f>
        <v>0</v>
      </c>
      <c r="W120" s="42" t="s">
        <v>40</v>
      </c>
      <c r="X120" s="16" t="s">
        <v>40</v>
      </c>
      <c r="Y120" s="21" t="s">
        <v>40</v>
      </c>
      <c r="Z120" s="16" t="s">
        <v>40</v>
      </c>
      <c r="AA120" s="16" t="s">
        <v>40</v>
      </c>
      <c r="AB120" s="21" t="s">
        <v>40</v>
      </c>
      <c r="AC120" s="16" t="s">
        <v>40</v>
      </c>
      <c r="AD120" s="16" t="s">
        <v>40</v>
      </c>
      <c r="AE120" s="21" t="s">
        <v>40</v>
      </c>
      <c r="AF120" s="16" t="s">
        <v>40</v>
      </c>
      <c r="AG120" s="16" t="s">
        <v>40</v>
      </c>
      <c r="AH120" s="21" t="s">
        <v>40</v>
      </c>
      <c r="AI120" s="42" t="s">
        <v>40</v>
      </c>
      <c r="AJ120" s="16" t="s">
        <v>40</v>
      </c>
      <c r="AK120" s="21" t="s">
        <v>40</v>
      </c>
      <c r="AL120" s="16" t="s">
        <v>40</v>
      </c>
      <c r="AM120" s="16" t="s">
        <v>40</v>
      </c>
      <c r="AN120" s="21" t="s">
        <v>40</v>
      </c>
      <c r="AO120" s="21" t="s">
        <v>40</v>
      </c>
      <c r="AP120" s="21" t="s">
        <v>40</v>
      </c>
      <c r="AQ120" s="9" t="s">
        <v>40</v>
      </c>
      <c r="AR120" s="21" t="s">
        <v>40</v>
      </c>
      <c r="AS120" s="9" t="s">
        <v>40</v>
      </c>
      <c r="AT120" s="9" t="s">
        <v>40</v>
      </c>
      <c r="AU120" s="21" t="s">
        <v>40</v>
      </c>
      <c r="AV120" s="21" t="s">
        <v>40</v>
      </c>
      <c r="AW120" s="9" t="s">
        <v>40</v>
      </c>
      <c r="AX120" s="21" t="s">
        <v>40</v>
      </c>
      <c r="AY120" s="21" t="s">
        <v>40</v>
      </c>
      <c r="AZ120" s="21" t="s">
        <v>40</v>
      </c>
      <c r="BA120" s="21" t="s">
        <v>40</v>
      </c>
      <c r="BB120" s="21" t="s">
        <v>40</v>
      </c>
      <c r="BC120" s="9" t="s">
        <v>40</v>
      </c>
      <c r="BD120" s="9" t="s">
        <v>40</v>
      </c>
    </row>
    <row r="121" spans="2:56">
      <c r="B121" s="54" t="s">
        <v>79</v>
      </c>
      <c r="C121" s="40" t="s">
        <v>36</v>
      </c>
      <c r="D121" s="41" t="s">
        <v>48</v>
      </c>
      <c r="E121" s="16">
        <v>4004</v>
      </c>
      <c r="F121" s="16"/>
      <c r="G121" s="21"/>
      <c r="H121" s="42">
        <v>4004</v>
      </c>
      <c r="I121" s="16"/>
      <c r="J121" s="16"/>
      <c r="K121" s="91">
        <v>0</v>
      </c>
      <c r="L121" s="92">
        <v>0</v>
      </c>
      <c r="M121" s="93">
        <v>0</v>
      </c>
      <c r="N121" s="91" t="s">
        <v>44</v>
      </c>
      <c r="O121" s="93" t="s">
        <v>44</v>
      </c>
      <c r="P121" s="42">
        <f t="shared" si="2"/>
        <v>0</v>
      </c>
      <c r="Q121" s="42">
        <f>IF(AND(ISNUMBER(E121),ISNUMBER(H121),ISBLANK(F121)),E121-H121,"NA")</f>
        <v>0</v>
      </c>
      <c r="R121" s="21" t="str">
        <f>IF(AND(ISNUMBER(F121),ISNUMBER(I121),ISBLANK(E121)),F121-I121,"NA")</f>
        <v>NA</v>
      </c>
      <c r="S121" s="16" t="str">
        <f>IF(AND(ISNUMBER(G121),ISNUMBER(J121),ISBLANK(E121)),G121-J121,"NA")</f>
        <v>NA</v>
      </c>
      <c r="T121" s="45" t="str">
        <f>IF(AND(ISNUMBER(R121),ISNUMBER(S121),ISBLANK(E121)),R121+S121,"NA")</f>
        <v>NA</v>
      </c>
      <c r="U121" s="21">
        <f t="shared" si="3"/>
        <v>0</v>
      </c>
      <c r="V121" s="9">
        <f>MIN(IF(SUM(W121,AD121:AG121,AI121,AJ121:AM121,AP121:AS121,AC121,AO121,AU121,AV121:BC121)=0,0,1)+IF(O121="Smoothing ramp",1,0)+IF(SUM(W121,X121:AA121)=0,0,1),1)</f>
        <v>0</v>
      </c>
      <c r="W121" s="42" t="s">
        <v>40</v>
      </c>
      <c r="X121" s="16" t="s">
        <v>40</v>
      </c>
      <c r="Y121" s="21" t="s">
        <v>40</v>
      </c>
      <c r="Z121" s="16" t="s">
        <v>40</v>
      </c>
      <c r="AA121" s="16" t="s">
        <v>40</v>
      </c>
      <c r="AB121" s="21" t="s">
        <v>40</v>
      </c>
      <c r="AC121" s="16" t="s">
        <v>40</v>
      </c>
      <c r="AD121" s="16" t="s">
        <v>40</v>
      </c>
      <c r="AE121" s="21" t="s">
        <v>40</v>
      </c>
      <c r="AF121" s="16" t="s">
        <v>40</v>
      </c>
      <c r="AG121" s="16" t="s">
        <v>40</v>
      </c>
      <c r="AH121" s="21" t="s">
        <v>40</v>
      </c>
      <c r="AI121" s="42" t="s">
        <v>40</v>
      </c>
      <c r="AJ121" s="16" t="s">
        <v>40</v>
      </c>
      <c r="AK121" s="21" t="s">
        <v>40</v>
      </c>
      <c r="AL121" s="16" t="s">
        <v>40</v>
      </c>
      <c r="AM121" s="16" t="s">
        <v>40</v>
      </c>
      <c r="AN121" s="21" t="s">
        <v>40</v>
      </c>
      <c r="AO121" s="21" t="s">
        <v>40</v>
      </c>
      <c r="AP121" s="21" t="s">
        <v>40</v>
      </c>
      <c r="AQ121" s="9" t="s">
        <v>40</v>
      </c>
      <c r="AR121" s="21" t="s">
        <v>40</v>
      </c>
      <c r="AS121" s="9" t="s">
        <v>40</v>
      </c>
      <c r="AT121" s="9" t="s">
        <v>40</v>
      </c>
      <c r="AU121" s="21" t="s">
        <v>40</v>
      </c>
      <c r="AV121" s="21" t="s">
        <v>40</v>
      </c>
      <c r="AW121" s="9" t="s">
        <v>40</v>
      </c>
      <c r="AX121" s="21" t="s">
        <v>40</v>
      </c>
      <c r="AY121" s="21" t="s">
        <v>40</v>
      </c>
      <c r="AZ121" s="21" t="s">
        <v>40</v>
      </c>
      <c r="BA121" s="21" t="s">
        <v>40</v>
      </c>
      <c r="BB121" s="21" t="s">
        <v>40</v>
      </c>
      <c r="BC121" s="9" t="s">
        <v>40</v>
      </c>
      <c r="BD121" s="9" t="s">
        <v>40</v>
      </c>
    </row>
    <row r="122" spans="2:56">
      <c r="B122" s="54" t="s">
        <v>79</v>
      </c>
      <c r="C122" s="40" t="s">
        <v>36</v>
      </c>
      <c r="D122" s="41" t="s">
        <v>49</v>
      </c>
      <c r="E122" s="16"/>
      <c r="F122" s="16">
        <v>5701</v>
      </c>
      <c r="G122" s="21">
        <v>833</v>
      </c>
      <c r="H122" s="42"/>
      <c r="I122" s="16">
        <v>5730</v>
      </c>
      <c r="J122" s="16">
        <v>833</v>
      </c>
      <c r="K122" s="91">
        <v>0</v>
      </c>
      <c r="L122" s="92">
        <v>0</v>
      </c>
      <c r="M122" s="93">
        <v>0</v>
      </c>
      <c r="N122" s="91" t="s">
        <v>44</v>
      </c>
      <c r="O122" s="93" t="s">
        <v>44</v>
      </c>
      <c r="P122" s="42">
        <f t="shared" si="2"/>
        <v>0</v>
      </c>
      <c r="Q122" s="42" t="str">
        <f>IF(AND(ISNUMBER(E122),ISNUMBER(H122),ISBLANK(F122)),E122-H122,"NA")</f>
        <v>NA</v>
      </c>
      <c r="R122" s="21">
        <f>IF(AND(ISNUMBER(F122),ISNUMBER(I122),ISBLANK(E122)),F122-I122,"NA")</f>
        <v>-29</v>
      </c>
      <c r="S122" s="16">
        <f>IF(AND(ISNUMBER(G122),ISNUMBER(J122),ISBLANK(E122)),G122-J122,"NA")</f>
        <v>0</v>
      </c>
      <c r="T122" s="45">
        <f>IF(AND(ISNUMBER(R122),ISNUMBER(S122),ISBLANK(E122)),R122+S122,"NA")</f>
        <v>-29</v>
      </c>
      <c r="U122" s="21">
        <f t="shared" si="3"/>
        <v>0</v>
      </c>
      <c r="V122" s="9">
        <f>MIN(IF(SUM(W122,AD122:AG122,AI122,AJ122:AM122,AP122:AS122,AC122,AO122,AU122,AV122:BC122)=0,0,1)+IF(O122="Smoothing ramp",1,0)+IF(SUM(W122,X122:AA122)=0,0,1),1)</f>
        <v>0</v>
      </c>
      <c r="W122" s="42" t="s">
        <v>40</v>
      </c>
      <c r="X122" s="16" t="s">
        <v>40</v>
      </c>
      <c r="Y122" s="21" t="s">
        <v>40</v>
      </c>
      <c r="Z122" s="16" t="s">
        <v>40</v>
      </c>
      <c r="AA122" s="16" t="s">
        <v>40</v>
      </c>
      <c r="AB122" s="21" t="s">
        <v>40</v>
      </c>
      <c r="AC122" s="16" t="s">
        <v>40</v>
      </c>
      <c r="AD122" s="16" t="s">
        <v>40</v>
      </c>
      <c r="AE122" s="21" t="s">
        <v>40</v>
      </c>
      <c r="AF122" s="16" t="s">
        <v>40</v>
      </c>
      <c r="AG122" s="16" t="s">
        <v>40</v>
      </c>
      <c r="AH122" s="21" t="s">
        <v>40</v>
      </c>
      <c r="AI122" s="42" t="s">
        <v>40</v>
      </c>
      <c r="AJ122" s="16" t="s">
        <v>40</v>
      </c>
      <c r="AK122" s="21" t="s">
        <v>40</v>
      </c>
      <c r="AL122" s="16" t="s">
        <v>40</v>
      </c>
      <c r="AM122" s="16" t="s">
        <v>40</v>
      </c>
      <c r="AN122" s="21" t="s">
        <v>40</v>
      </c>
      <c r="AO122" s="21" t="s">
        <v>40</v>
      </c>
      <c r="AP122" s="21" t="s">
        <v>40</v>
      </c>
      <c r="AQ122" s="9" t="s">
        <v>40</v>
      </c>
      <c r="AR122" s="21" t="s">
        <v>40</v>
      </c>
      <c r="AS122" s="9" t="s">
        <v>40</v>
      </c>
      <c r="AT122" s="9" t="s">
        <v>40</v>
      </c>
      <c r="AU122" s="21" t="s">
        <v>40</v>
      </c>
      <c r="AV122" s="21" t="s">
        <v>40</v>
      </c>
      <c r="AW122" s="9" t="s">
        <v>40</v>
      </c>
      <c r="AX122" s="21" t="s">
        <v>40</v>
      </c>
      <c r="AY122" s="21" t="s">
        <v>40</v>
      </c>
      <c r="AZ122" s="21" t="s">
        <v>40</v>
      </c>
      <c r="BA122" s="21" t="s">
        <v>40</v>
      </c>
      <c r="BB122" s="21" t="s">
        <v>40</v>
      </c>
      <c r="BC122" s="9" t="s">
        <v>40</v>
      </c>
      <c r="BD122" s="9" t="s">
        <v>40</v>
      </c>
    </row>
    <row r="123" spans="2:56">
      <c r="B123" s="54" t="s">
        <v>79</v>
      </c>
      <c r="C123" s="40" t="s">
        <v>36</v>
      </c>
      <c r="D123" s="41" t="s">
        <v>51</v>
      </c>
      <c r="E123" s="16"/>
      <c r="F123" s="16">
        <v>5909</v>
      </c>
      <c r="G123" s="21">
        <v>833</v>
      </c>
      <c r="H123" s="42"/>
      <c r="I123" s="16">
        <v>6277</v>
      </c>
      <c r="J123" s="16">
        <v>833</v>
      </c>
      <c r="K123" s="91">
        <v>0</v>
      </c>
      <c r="L123" s="92">
        <v>0</v>
      </c>
      <c r="M123" s="93">
        <v>0</v>
      </c>
      <c r="N123" s="91" t="s">
        <v>44</v>
      </c>
      <c r="O123" s="93" t="s">
        <v>44</v>
      </c>
      <c r="P123" s="42">
        <f t="shared" si="2"/>
        <v>0</v>
      </c>
      <c r="Q123" s="42" t="str">
        <f>IF(AND(ISNUMBER(E123),ISNUMBER(H123),ISBLANK(F123)),E123-H123,"NA")</f>
        <v>NA</v>
      </c>
      <c r="R123" s="21">
        <f>IF(AND(ISNUMBER(F123),ISNUMBER(I123),ISBLANK(E123)),F123-I123,"NA")</f>
        <v>-368</v>
      </c>
      <c r="S123" s="16">
        <f>IF(AND(ISNUMBER(G123),ISNUMBER(J123),ISBLANK(E123)),G123-J123,"NA")</f>
        <v>0</v>
      </c>
      <c r="T123" s="45">
        <f>IF(AND(ISNUMBER(R123),ISNUMBER(S123),ISBLANK(E123)),R123+S123,"NA")</f>
        <v>-368</v>
      </c>
      <c r="U123" s="21">
        <f t="shared" si="3"/>
        <v>0</v>
      </c>
      <c r="V123" s="9">
        <f>MIN(IF(SUM(W123,AD123:AG123,AI123,AJ123:AM123,AP123:AS123,AC123,AO123,AU123,AV123:BC123)=0,0,1)+IF(O123="Smoothing ramp",1,0)+IF(SUM(W123,X123:AA123)=0,0,1),1)</f>
        <v>0</v>
      </c>
      <c r="W123" s="42" t="s">
        <v>40</v>
      </c>
      <c r="X123" s="16" t="s">
        <v>40</v>
      </c>
      <c r="Y123" s="21" t="s">
        <v>40</v>
      </c>
      <c r="Z123" s="16" t="s">
        <v>40</v>
      </c>
      <c r="AA123" s="16" t="s">
        <v>40</v>
      </c>
      <c r="AB123" s="21" t="s">
        <v>40</v>
      </c>
      <c r="AC123" s="16" t="s">
        <v>40</v>
      </c>
      <c r="AD123" s="16" t="s">
        <v>40</v>
      </c>
      <c r="AE123" s="21" t="s">
        <v>40</v>
      </c>
      <c r="AF123" s="16" t="s">
        <v>40</v>
      </c>
      <c r="AG123" s="16" t="s">
        <v>40</v>
      </c>
      <c r="AH123" s="21" t="s">
        <v>40</v>
      </c>
      <c r="AI123" s="42" t="s">
        <v>40</v>
      </c>
      <c r="AJ123" s="16" t="s">
        <v>40</v>
      </c>
      <c r="AK123" s="21" t="s">
        <v>40</v>
      </c>
      <c r="AL123" s="16" t="s">
        <v>40</v>
      </c>
      <c r="AM123" s="16" t="s">
        <v>40</v>
      </c>
      <c r="AN123" s="21" t="s">
        <v>40</v>
      </c>
      <c r="AO123" s="21" t="s">
        <v>40</v>
      </c>
      <c r="AP123" s="21" t="s">
        <v>40</v>
      </c>
      <c r="AQ123" s="9" t="s">
        <v>40</v>
      </c>
      <c r="AR123" s="21" t="s">
        <v>40</v>
      </c>
      <c r="AS123" s="9" t="s">
        <v>40</v>
      </c>
      <c r="AT123" s="9" t="s">
        <v>40</v>
      </c>
      <c r="AU123" s="21" t="s">
        <v>40</v>
      </c>
      <c r="AV123" s="21" t="s">
        <v>40</v>
      </c>
      <c r="AW123" s="9" t="s">
        <v>40</v>
      </c>
      <c r="AX123" s="21" t="s">
        <v>40</v>
      </c>
      <c r="AY123" s="21" t="s">
        <v>40</v>
      </c>
      <c r="AZ123" s="21" t="s">
        <v>40</v>
      </c>
      <c r="BA123" s="21" t="s">
        <v>40</v>
      </c>
      <c r="BB123" s="21" t="s">
        <v>40</v>
      </c>
      <c r="BC123" s="9" t="s">
        <v>40</v>
      </c>
      <c r="BD123" s="9" t="s">
        <v>40</v>
      </c>
    </row>
    <row r="124" spans="2:56">
      <c r="B124" s="54" t="s">
        <v>79</v>
      </c>
      <c r="C124" s="40" t="s">
        <v>36</v>
      </c>
      <c r="D124" s="41" t="s">
        <v>52</v>
      </c>
      <c r="E124" s="16"/>
      <c r="F124" s="16">
        <v>5313</v>
      </c>
      <c r="G124" s="21">
        <v>755</v>
      </c>
      <c r="H124" s="42"/>
      <c r="I124" s="16">
        <v>5665</v>
      </c>
      <c r="J124" s="16">
        <v>818</v>
      </c>
      <c r="K124" s="91">
        <v>0</v>
      </c>
      <c r="L124" s="92">
        <v>0</v>
      </c>
      <c r="M124" s="93">
        <v>0</v>
      </c>
      <c r="N124" s="91" t="s">
        <v>44</v>
      </c>
      <c r="O124" s="93" t="s">
        <v>44</v>
      </c>
      <c r="P124" s="42">
        <f t="shared" si="2"/>
        <v>0</v>
      </c>
      <c r="Q124" s="42" t="str">
        <f>IF(AND(ISNUMBER(E124),ISNUMBER(H124),ISBLANK(F124)),E124-H124,"NA")</f>
        <v>NA</v>
      </c>
      <c r="R124" s="21">
        <f>IF(AND(ISNUMBER(F124),ISNUMBER(I124),ISBLANK(E124)),F124-I124,"NA")</f>
        <v>-352</v>
      </c>
      <c r="S124" s="16">
        <f>IF(AND(ISNUMBER(G124),ISNUMBER(J124),ISBLANK(E124)),G124-J124,"NA")</f>
        <v>-63</v>
      </c>
      <c r="T124" s="45">
        <f>IF(AND(ISNUMBER(R124),ISNUMBER(S124),ISBLANK(E124)),R124+S124,"NA")</f>
        <v>-415</v>
      </c>
      <c r="U124" s="21">
        <f t="shared" si="3"/>
        <v>0</v>
      </c>
      <c r="V124" s="9">
        <f>MIN(IF(SUM(W124,AD124:AG124,AI124,AJ124:AM124,AP124:AS124,AC124,AO124,AU124,AV124:BC124)=0,0,1)+IF(O124="Smoothing ramp",1,0)+IF(SUM(W124,X124:AA124)=0,0,1),1)</f>
        <v>0</v>
      </c>
      <c r="W124" s="42" t="s">
        <v>40</v>
      </c>
      <c r="X124" s="16" t="s">
        <v>40</v>
      </c>
      <c r="Y124" s="21" t="s">
        <v>40</v>
      </c>
      <c r="Z124" s="16" t="s">
        <v>40</v>
      </c>
      <c r="AA124" s="16" t="s">
        <v>40</v>
      </c>
      <c r="AB124" s="21" t="s">
        <v>40</v>
      </c>
      <c r="AC124" s="16" t="s">
        <v>40</v>
      </c>
      <c r="AD124" s="16" t="s">
        <v>40</v>
      </c>
      <c r="AE124" s="21" t="s">
        <v>40</v>
      </c>
      <c r="AF124" s="16" t="s">
        <v>40</v>
      </c>
      <c r="AG124" s="16" t="s">
        <v>40</v>
      </c>
      <c r="AH124" s="21" t="s">
        <v>40</v>
      </c>
      <c r="AI124" s="42" t="s">
        <v>40</v>
      </c>
      <c r="AJ124" s="16" t="s">
        <v>40</v>
      </c>
      <c r="AK124" s="21" t="s">
        <v>40</v>
      </c>
      <c r="AL124" s="16" t="s">
        <v>40</v>
      </c>
      <c r="AM124" s="16" t="s">
        <v>40</v>
      </c>
      <c r="AN124" s="21" t="s">
        <v>40</v>
      </c>
      <c r="AO124" s="21" t="s">
        <v>40</v>
      </c>
      <c r="AP124" s="21" t="s">
        <v>40</v>
      </c>
      <c r="AQ124" s="9" t="s">
        <v>40</v>
      </c>
      <c r="AR124" s="21" t="s">
        <v>40</v>
      </c>
      <c r="AS124" s="9" t="s">
        <v>40</v>
      </c>
      <c r="AT124" s="9" t="s">
        <v>40</v>
      </c>
      <c r="AU124" s="21" t="s">
        <v>40</v>
      </c>
      <c r="AV124" s="21" t="s">
        <v>40</v>
      </c>
      <c r="AW124" s="9" t="s">
        <v>40</v>
      </c>
      <c r="AX124" s="21" t="s">
        <v>40</v>
      </c>
      <c r="AY124" s="21" t="s">
        <v>40</v>
      </c>
      <c r="AZ124" s="21" t="s">
        <v>40</v>
      </c>
      <c r="BA124" s="21" t="s">
        <v>40</v>
      </c>
      <c r="BB124" s="21" t="s">
        <v>40</v>
      </c>
      <c r="BC124" s="9" t="s">
        <v>40</v>
      </c>
      <c r="BD124" s="9" t="s">
        <v>40</v>
      </c>
    </row>
    <row r="125" spans="2:56">
      <c r="B125" s="54" t="s">
        <v>79</v>
      </c>
      <c r="C125" s="40" t="s">
        <v>36</v>
      </c>
      <c r="D125" s="41" t="s">
        <v>53</v>
      </c>
      <c r="E125" s="16">
        <v>5752</v>
      </c>
      <c r="F125" s="16"/>
      <c r="G125" s="21"/>
      <c r="H125" s="42">
        <v>5752</v>
      </c>
      <c r="I125" s="16"/>
      <c r="J125" s="16"/>
      <c r="K125" s="91">
        <v>0</v>
      </c>
      <c r="L125" s="92">
        <v>0</v>
      </c>
      <c r="M125" s="93">
        <v>0</v>
      </c>
      <c r="N125" s="91" t="s">
        <v>44</v>
      </c>
      <c r="O125" s="93" t="s">
        <v>44</v>
      </c>
      <c r="P125" s="42">
        <f t="shared" si="2"/>
        <v>0</v>
      </c>
      <c r="Q125" s="42">
        <f>IF(AND(ISNUMBER(E125),ISNUMBER(H125),ISBLANK(F125)),E125-H125,"NA")</f>
        <v>0</v>
      </c>
      <c r="R125" s="21" t="str">
        <f>IF(AND(ISNUMBER(F125),ISNUMBER(I125),ISBLANK(E125)),F125-I125,"NA")</f>
        <v>NA</v>
      </c>
      <c r="S125" s="16" t="str">
        <f>IF(AND(ISNUMBER(G125),ISNUMBER(J125),ISBLANK(E125)),G125-J125,"NA")</f>
        <v>NA</v>
      </c>
      <c r="T125" s="45" t="str">
        <f>IF(AND(ISNUMBER(R125),ISNUMBER(S125),ISBLANK(E125)),R125+S125,"NA")</f>
        <v>NA</v>
      </c>
      <c r="U125" s="21">
        <f t="shared" si="3"/>
        <v>0</v>
      </c>
      <c r="V125" s="9">
        <f>MIN(IF(SUM(W125,AD125:AG125,AI125,AJ125:AM125,AP125:AS125,AC125,AO125,AU125,AV125:BC125)=0,0,1)+IF(O125="Smoothing ramp",1,0)+IF(SUM(W125,X125:AA125)=0,0,1),1)</f>
        <v>0</v>
      </c>
      <c r="W125" s="42" t="s">
        <v>40</v>
      </c>
      <c r="X125" s="16" t="s">
        <v>40</v>
      </c>
      <c r="Y125" s="21" t="s">
        <v>40</v>
      </c>
      <c r="Z125" s="16" t="s">
        <v>40</v>
      </c>
      <c r="AA125" s="16" t="s">
        <v>40</v>
      </c>
      <c r="AB125" s="21" t="s">
        <v>40</v>
      </c>
      <c r="AC125" s="16" t="s">
        <v>40</v>
      </c>
      <c r="AD125" s="16" t="s">
        <v>40</v>
      </c>
      <c r="AE125" s="21" t="s">
        <v>40</v>
      </c>
      <c r="AF125" s="16" t="s">
        <v>40</v>
      </c>
      <c r="AG125" s="16" t="s">
        <v>40</v>
      </c>
      <c r="AH125" s="21" t="s">
        <v>40</v>
      </c>
      <c r="AI125" s="42" t="s">
        <v>40</v>
      </c>
      <c r="AJ125" s="16" t="s">
        <v>40</v>
      </c>
      <c r="AK125" s="21" t="s">
        <v>40</v>
      </c>
      <c r="AL125" s="16" t="s">
        <v>40</v>
      </c>
      <c r="AM125" s="16" t="s">
        <v>40</v>
      </c>
      <c r="AN125" s="21" t="s">
        <v>40</v>
      </c>
      <c r="AO125" s="21" t="s">
        <v>40</v>
      </c>
      <c r="AP125" s="21" t="s">
        <v>40</v>
      </c>
      <c r="AQ125" s="9" t="s">
        <v>40</v>
      </c>
      <c r="AR125" s="21" t="s">
        <v>40</v>
      </c>
      <c r="AS125" s="9" t="s">
        <v>40</v>
      </c>
      <c r="AT125" s="9" t="s">
        <v>40</v>
      </c>
      <c r="AU125" s="21" t="s">
        <v>40</v>
      </c>
      <c r="AV125" s="21" t="s">
        <v>40</v>
      </c>
      <c r="AW125" s="9" t="s">
        <v>40</v>
      </c>
      <c r="AX125" s="21" t="s">
        <v>40</v>
      </c>
      <c r="AY125" s="21" t="s">
        <v>40</v>
      </c>
      <c r="AZ125" s="21" t="s">
        <v>40</v>
      </c>
      <c r="BA125" s="21" t="s">
        <v>40</v>
      </c>
      <c r="BB125" s="21" t="s">
        <v>40</v>
      </c>
      <c r="BC125" s="9" t="s">
        <v>40</v>
      </c>
      <c r="BD125" s="9" t="s">
        <v>40</v>
      </c>
    </row>
    <row r="126" spans="2:56">
      <c r="B126" s="54" t="s">
        <v>79</v>
      </c>
      <c r="C126" s="40" t="s">
        <v>36</v>
      </c>
      <c r="D126" s="41" t="s">
        <v>56</v>
      </c>
      <c r="E126" s="16">
        <v>5679</v>
      </c>
      <c r="F126" s="16"/>
      <c r="G126" s="21"/>
      <c r="H126" s="42">
        <v>5679</v>
      </c>
      <c r="I126" s="16"/>
      <c r="J126" s="16"/>
      <c r="K126" s="91">
        <v>0</v>
      </c>
      <c r="L126" s="92">
        <v>0</v>
      </c>
      <c r="M126" s="93">
        <v>0</v>
      </c>
      <c r="N126" s="91" t="s">
        <v>44</v>
      </c>
      <c r="O126" s="93" t="s">
        <v>44</v>
      </c>
      <c r="P126" s="42">
        <f t="shared" si="2"/>
        <v>0</v>
      </c>
      <c r="Q126" s="42">
        <f>IF(AND(ISNUMBER(E126),ISNUMBER(H126),ISBLANK(F126)),E126-H126,"NA")</f>
        <v>0</v>
      </c>
      <c r="R126" s="21" t="str">
        <f>IF(AND(ISNUMBER(F126),ISNUMBER(I126),ISBLANK(E126)),F126-I126,"NA")</f>
        <v>NA</v>
      </c>
      <c r="S126" s="16" t="str">
        <f>IF(AND(ISNUMBER(G126),ISNUMBER(J126),ISBLANK(E126)),G126-J126,"NA")</f>
        <v>NA</v>
      </c>
      <c r="T126" s="45" t="str">
        <f>IF(AND(ISNUMBER(R126),ISNUMBER(S126),ISBLANK(E126)),R126+S126,"NA")</f>
        <v>NA</v>
      </c>
      <c r="U126" s="21">
        <f t="shared" si="3"/>
        <v>0</v>
      </c>
      <c r="V126" s="9">
        <f>MIN(IF(SUM(W126,AD126:AG126,AI126,AJ126:AM126,AP126:AS126,AC126,AO126,AU126,AV126:BC126)=0,0,1)+IF(O126="Smoothing ramp",1,0)+IF(SUM(W126,X126:AA126)=0,0,1),1)</f>
        <v>0</v>
      </c>
      <c r="W126" s="42" t="s">
        <v>40</v>
      </c>
      <c r="X126" s="16" t="s">
        <v>40</v>
      </c>
      <c r="Y126" s="21" t="s">
        <v>40</v>
      </c>
      <c r="Z126" s="16" t="s">
        <v>40</v>
      </c>
      <c r="AA126" s="16" t="s">
        <v>40</v>
      </c>
      <c r="AB126" s="21" t="s">
        <v>40</v>
      </c>
      <c r="AC126" s="16" t="s">
        <v>40</v>
      </c>
      <c r="AD126" s="16" t="s">
        <v>40</v>
      </c>
      <c r="AE126" s="21" t="s">
        <v>40</v>
      </c>
      <c r="AF126" s="16" t="s">
        <v>40</v>
      </c>
      <c r="AG126" s="16" t="s">
        <v>40</v>
      </c>
      <c r="AH126" s="21" t="s">
        <v>40</v>
      </c>
      <c r="AI126" s="42" t="s">
        <v>40</v>
      </c>
      <c r="AJ126" s="16" t="s">
        <v>40</v>
      </c>
      <c r="AK126" s="21" t="s">
        <v>40</v>
      </c>
      <c r="AL126" s="16" t="s">
        <v>40</v>
      </c>
      <c r="AM126" s="16" t="s">
        <v>40</v>
      </c>
      <c r="AN126" s="21" t="s">
        <v>40</v>
      </c>
      <c r="AO126" s="21" t="s">
        <v>40</v>
      </c>
      <c r="AP126" s="21" t="s">
        <v>40</v>
      </c>
      <c r="AQ126" s="9" t="s">
        <v>40</v>
      </c>
      <c r="AR126" s="21" t="s">
        <v>40</v>
      </c>
      <c r="AS126" s="9" t="s">
        <v>40</v>
      </c>
      <c r="AT126" s="9" t="s">
        <v>40</v>
      </c>
      <c r="AU126" s="21" t="s">
        <v>40</v>
      </c>
      <c r="AV126" s="21" t="s">
        <v>40</v>
      </c>
      <c r="AW126" s="9" t="s">
        <v>40</v>
      </c>
      <c r="AX126" s="21" t="s">
        <v>40</v>
      </c>
      <c r="AY126" s="21" t="s">
        <v>40</v>
      </c>
      <c r="AZ126" s="21" t="s">
        <v>40</v>
      </c>
      <c r="BA126" s="21" t="s">
        <v>40</v>
      </c>
      <c r="BB126" s="21" t="s">
        <v>40</v>
      </c>
      <c r="BC126" s="9" t="s">
        <v>40</v>
      </c>
      <c r="BD126" s="9" t="s">
        <v>40</v>
      </c>
    </row>
    <row r="127" spans="2:56" ht="15" thickBot="1">
      <c r="B127" s="55" t="s">
        <v>79</v>
      </c>
      <c r="C127" s="47" t="s">
        <v>36</v>
      </c>
      <c r="D127" s="48" t="s">
        <v>57</v>
      </c>
      <c r="E127" s="49">
        <v>5380</v>
      </c>
      <c r="F127" s="49"/>
      <c r="G127" s="22"/>
      <c r="H127" s="50">
        <v>5380</v>
      </c>
      <c r="I127" s="49"/>
      <c r="J127" s="49"/>
      <c r="K127" s="127">
        <v>0</v>
      </c>
      <c r="L127" s="128">
        <v>0</v>
      </c>
      <c r="M127" s="129">
        <v>0</v>
      </c>
      <c r="N127" s="127" t="s">
        <v>44</v>
      </c>
      <c r="O127" s="129" t="s">
        <v>44</v>
      </c>
      <c r="P127" s="50">
        <f t="shared" si="2"/>
        <v>0</v>
      </c>
      <c r="Q127" s="50">
        <f>IF(AND(ISNUMBER(E127),ISNUMBER(H127),ISBLANK(F127)),E127-H127,"NA")</f>
        <v>0</v>
      </c>
      <c r="R127" s="22" t="str">
        <f>IF(AND(ISNUMBER(F127),ISNUMBER(I127),ISBLANK(E127)),F127-I127,"NA")</f>
        <v>NA</v>
      </c>
      <c r="S127" s="16" t="str">
        <f>IF(AND(ISNUMBER(G127),ISNUMBER(J127),ISBLANK(E127)),G127-J127,"NA")</f>
        <v>NA</v>
      </c>
      <c r="T127" s="45" t="str">
        <f>IF(AND(ISNUMBER(R127),ISNUMBER(S127),ISBLANK(E127)),R127+S127,"NA")</f>
        <v>NA</v>
      </c>
      <c r="U127" s="22">
        <f t="shared" si="3"/>
        <v>0</v>
      </c>
      <c r="V127" s="9">
        <f>MIN(IF(SUM(W127,AD127:AG127,AI127,AJ127:AM127,AP127:AS127,AC127,AO127,AU127,AV127:BC127)=0,0,1)+IF(O127="Smoothing ramp",1,0)+IF(SUM(W127,X127:AA127)=0,0,1),1)</f>
        <v>0</v>
      </c>
      <c r="W127" s="50" t="s">
        <v>40</v>
      </c>
      <c r="X127" s="49" t="s">
        <v>40</v>
      </c>
      <c r="Y127" s="21" t="s">
        <v>40</v>
      </c>
      <c r="Z127" s="49" t="s">
        <v>40</v>
      </c>
      <c r="AA127" s="49" t="s">
        <v>40</v>
      </c>
      <c r="AB127" s="21" t="s">
        <v>40</v>
      </c>
      <c r="AC127" s="49" t="s">
        <v>40</v>
      </c>
      <c r="AD127" s="49" t="s">
        <v>40</v>
      </c>
      <c r="AE127" s="22" t="s">
        <v>40</v>
      </c>
      <c r="AF127" s="49" t="s">
        <v>40</v>
      </c>
      <c r="AG127" s="49" t="s">
        <v>40</v>
      </c>
      <c r="AH127" s="22" t="s">
        <v>40</v>
      </c>
      <c r="AI127" s="50" t="s">
        <v>40</v>
      </c>
      <c r="AJ127" s="49" t="s">
        <v>40</v>
      </c>
      <c r="AK127" s="22" t="s">
        <v>40</v>
      </c>
      <c r="AL127" s="49" t="s">
        <v>40</v>
      </c>
      <c r="AM127" s="49" t="s">
        <v>40</v>
      </c>
      <c r="AN127" s="22" t="s">
        <v>40</v>
      </c>
      <c r="AO127" s="22" t="s">
        <v>40</v>
      </c>
      <c r="AP127" s="22" t="s">
        <v>40</v>
      </c>
      <c r="AQ127" s="7" t="s">
        <v>40</v>
      </c>
      <c r="AR127" s="22" t="s">
        <v>40</v>
      </c>
      <c r="AS127" s="7" t="s">
        <v>40</v>
      </c>
      <c r="AT127" s="7" t="s">
        <v>40</v>
      </c>
      <c r="AU127" s="22" t="s">
        <v>40</v>
      </c>
      <c r="AV127" s="22" t="s">
        <v>40</v>
      </c>
      <c r="AW127" s="7" t="s">
        <v>40</v>
      </c>
      <c r="AX127" s="22" t="s">
        <v>40</v>
      </c>
      <c r="AY127" s="22" t="s">
        <v>40</v>
      </c>
      <c r="AZ127" s="22" t="s">
        <v>40</v>
      </c>
      <c r="BA127" s="22" t="s">
        <v>40</v>
      </c>
      <c r="BB127" s="22" t="s">
        <v>40</v>
      </c>
      <c r="BC127" s="7" t="s">
        <v>40</v>
      </c>
      <c r="BD127" s="7" t="s">
        <v>40</v>
      </c>
    </row>
    <row r="128" spans="2:56">
      <c r="B128" s="51" t="s">
        <v>80</v>
      </c>
      <c r="C128" s="52" t="s">
        <v>36</v>
      </c>
      <c r="D128" s="53" t="s">
        <v>37</v>
      </c>
      <c r="E128" s="43">
        <v>3099</v>
      </c>
      <c r="F128" s="43"/>
      <c r="G128" s="20"/>
      <c r="H128" s="44">
        <v>3098</v>
      </c>
      <c r="I128" s="43"/>
      <c r="J128" s="43"/>
      <c r="K128" s="130">
        <v>0</v>
      </c>
      <c r="L128" s="131">
        <v>0</v>
      </c>
      <c r="M128" s="132">
        <v>0</v>
      </c>
      <c r="N128" s="130" t="s">
        <v>44</v>
      </c>
      <c r="O128" s="132" t="s">
        <v>39</v>
      </c>
      <c r="P128" s="44">
        <f t="shared" si="2"/>
        <v>0</v>
      </c>
      <c r="Q128" s="44">
        <f>IF(AND(ISNUMBER(E128),ISNUMBER(H128),ISBLANK(F128)),E128-H128,"NA")</f>
        <v>1</v>
      </c>
      <c r="R128" s="20" t="str">
        <f>IF(AND(ISNUMBER(F128),ISNUMBER(I128),ISBLANK(E128)),F128-I128,"NA")</f>
        <v>NA</v>
      </c>
      <c r="S128" s="16" t="str">
        <f>IF(AND(ISNUMBER(G128),ISNUMBER(J128),ISBLANK(E128)),G128-J128,"NA")</f>
        <v>NA</v>
      </c>
      <c r="T128" s="45" t="str">
        <f>IF(AND(ISNUMBER(R128),ISNUMBER(S128),ISBLANK(E128)),R128+S128,"NA")</f>
        <v>NA</v>
      </c>
      <c r="U128" s="20">
        <f t="shared" si="3"/>
        <v>0</v>
      </c>
      <c r="V128" s="9">
        <f>MIN(IF(SUM(W128,AD128:AG128,AI128,AJ128:AM128,AP128:AS128,AC128,AO128,AU128,AV128:BC128)=0,0,1)+IF(O128="Smoothing ramp",1,0)+IF(SUM(W128,X128:AA128)=0,0,1),1)</f>
        <v>1</v>
      </c>
      <c r="W128" s="44">
        <v>165</v>
      </c>
      <c r="X128" s="43" t="s">
        <v>40</v>
      </c>
      <c r="Y128" s="20" t="s">
        <v>40</v>
      </c>
      <c r="Z128" s="43">
        <v>54</v>
      </c>
      <c r="AA128" s="43" t="s">
        <v>40</v>
      </c>
      <c r="AB128" s="20" t="s">
        <v>40</v>
      </c>
      <c r="AC128" s="43" t="s">
        <v>40</v>
      </c>
      <c r="AD128" s="43" t="s">
        <v>40</v>
      </c>
      <c r="AE128" s="20" t="s">
        <v>40</v>
      </c>
      <c r="AF128" s="43" t="s">
        <v>40</v>
      </c>
      <c r="AG128" s="43" t="s">
        <v>40</v>
      </c>
      <c r="AH128" s="20" t="s">
        <v>40</v>
      </c>
      <c r="AI128" s="44" t="s">
        <v>40</v>
      </c>
      <c r="AJ128" s="43" t="s">
        <v>40</v>
      </c>
      <c r="AK128" s="20" t="s">
        <v>40</v>
      </c>
      <c r="AL128" s="43" t="s">
        <v>40</v>
      </c>
      <c r="AM128" s="43" t="s">
        <v>40</v>
      </c>
      <c r="AN128" s="20" t="s">
        <v>40</v>
      </c>
      <c r="AO128" s="20" t="s">
        <v>40</v>
      </c>
      <c r="AP128" s="20" t="s">
        <v>40</v>
      </c>
      <c r="AQ128" s="6" t="s">
        <v>40</v>
      </c>
      <c r="AR128" s="20" t="s">
        <v>40</v>
      </c>
      <c r="AS128" s="6" t="s">
        <v>40</v>
      </c>
      <c r="AT128" s="6" t="s">
        <v>40</v>
      </c>
      <c r="AU128" s="20">
        <v>-10000</v>
      </c>
      <c r="AV128" s="20" t="s">
        <v>42</v>
      </c>
      <c r="AW128" s="6" t="s">
        <v>40</v>
      </c>
      <c r="AX128" s="20" t="s">
        <v>40</v>
      </c>
      <c r="AY128" s="20" t="s">
        <v>40</v>
      </c>
      <c r="AZ128" s="20" t="s">
        <v>40</v>
      </c>
      <c r="BA128" s="20" t="s">
        <v>40</v>
      </c>
      <c r="BB128" s="20" t="s">
        <v>40</v>
      </c>
      <c r="BC128" s="6" t="s">
        <v>40</v>
      </c>
      <c r="BD128" s="6" t="s">
        <v>40</v>
      </c>
    </row>
    <row r="129" spans="2:56">
      <c r="B129" s="54" t="s">
        <v>80</v>
      </c>
      <c r="C129" s="40" t="s">
        <v>36</v>
      </c>
      <c r="D129" s="41" t="s">
        <v>43</v>
      </c>
      <c r="E129" s="16">
        <v>2583</v>
      </c>
      <c r="F129" s="16"/>
      <c r="G129" s="21"/>
      <c r="H129" s="42">
        <v>2612</v>
      </c>
      <c r="I129" s="16"/>
      <c r="J129" s="16"/>
      <c r="K129" s="91">
        <v>0</v>
      </c>
      <c r="L129" s="92">
        <v>0</v>
      </c>
      <c r="M129" s="93">
        <v>0</v>
      </c>
      <c r="N129" s="91" t="s">
        <v>44</v>
      </c>
      <c r="O129" s="93" t="s">
        <v>39</v>
      </c>
      <c r="P129" s="42">
        <f t="shared" si="2"/>
        <v>0</v>
      </c>
      <c r="Q129" s="42">
        <f>IF(AND(ISNUMBER(E129),ISNUMBER(H129),ISBLANK(F129)),E129-H129,"NA")</f>
        <v>-29</v>
      </c>
      <c r="R129" s="21" t="str">
        <f>IF(AND(ISNUMBER(F129),ISNUMBER(I129),ISBLANK(E129)),F129-I129,"NA")</f>
        <v>NA</v>
      </c>
      <c r="S129" s="16" t="str">
        <f>IF(AND(ISNUMBER(G129),ISNUMBER(J129),ISBLANK(E129)),G129-J129,"NA")</f>
        <v>NA</v>
      </c>
      <c r="T129" s="45" t="str">
        <f>IF(AND(ISNUMBER(R129),ISNUMBER(S129),ISBLANK(E129)),R129+S129,"NA")</f>
        <v>NA</v>
      </c>
      <c r="U129" s="21">
        <f t="shared" si="3"/>
        <v>0</v>
      </c>
      <c r="V129" s="9">
        <f>MIN(IF(SUM(W129,AD129:AG129,AI129,AJ129:AM129,AP129:AS129,AC129,AO129,AU129,AV129:BC129)=0,0,1)+IF(O129="Smoothing ramp",1,0)+IF(SUM(W129,X129:AA129)=0,0,1),1)</f>
        <v>1</v>
      </c>
      <c r="W129" s="42">
        <v>164</v>
      </c>
      <c r="X129" s="16" t="s">
        <v>40</v>
      </c>
      <c r="Y129" s="21" t="s">
        <v>40</v>
      </c>
      <c r="Z129" s="16">
        <v>142</v>
      </c>
      <c r="AA129" s="16" t="s">
        <v>40</v>
      </c>
      <c r="AB129" s="21" t="s">
        <v>40</v>
      </c>
      <c r="AC129" s="16" t="s">
        <v>40</v>
      </c>
      <c r="AD129" s="16" t="s">
        <v>40</v>
      </c>
      <c r="AE129" s="21" t="s">
        <v>40</v>
      </c>
      <c r="AF129" s="16" t="s">
        <v>40</v>
      </c>
      <c r="AG129" s="16" t="s">
        <v>40</v>
      </c>
      <c r="AH129" s="21" t="s">
        <v>40</v>
      </c>
      <c r="AI129" s="42" t="s">
        <v>40</v>
      </c>
      <c r="AJ129" s="16" t="s">
        <v>40</v>
      </c>
      <c r="AK129" s="21" t="s">
        <v>40</v>
      </c>
      <c r="AL129" s="16" t="s">
        <v>40</v>
      </c>
      <c r="AM129" s="16" t="s">
        <v>40</v>
      </c>
      <c r="AN129" s="21" t="s">
        <v>40</v>
      </c>
      <c r="AO129" s="21" t="s">
        <v>40</v>
      </c>
      <c r="AP129" s="21" t="s">
        <v>40</v>
      </c>
      <c r="AQ129" s="9" t="s">
        <v>40</v>
      </c>
      <c r="AR129" s="21" t="s">
        <v>40</v>
      </c>
      <c r="AS129" s="9" t="s">
        <v>40</v>
      </c>
      <c r="AT129" s="9" t="s">
        <v>40</v>
      </c>
      <c r="AU129" s="21">
        <v>-10000</v>
      </c>
      <c r="AV129" s="21" t="s">
        <v>42</v>
      </c>
      <c r="AW129" s="9" t="s">
        <v>40</v>
      </c>
      <c r="AX129" s="21" t="s">
        <v>40</v>
      </c>
      <c r="AY129" s="21" t="s">
        <v>40</v>
      </c>
      <c r="AZ129" s="21" t="s">
        <v>40</v>
      </c>
      <c r="BA129" s="21" t="s">
        <v>40</v>
      </c>
      <c r="BB129" s="21" t="s">
        <v>40</v>
      </c>
      <c r="BC129" s="9" t="s">
        <v>40</v>
      </c>
      <c r="BD129" s="9" t="s">
        <v>40</v>
      </c>
    </row>
    <row r="130" spans="2:56">
      <c r="B130" s="54" t="s">
        <v>80</v>
      </c>
      <c r="C130" s="40" t="s">
        <v>36</v>
      </c>
      <c r="D130" s="41" t="s">
        <v>45</v>
      </c>
      <c r="E130" s="16">
        <v>2944</v>
      </c>
      <c r="F130" s="16"/>
      <c r="G130" s="21"/>
      <c r="H130" s="42">
        <v>2943</v>
      </c>
      <c r="I130" s="16"/>
      <c r="J130" s="16"/>
      <c r="K130" s="91">
        <v>0</v>
      </c>
      <c r="L130" s="92">
        <v>0</v>
      </c>
      <c r="M130" s="93">
        <v>0</v>
      </c>
      <c r="N130" s="91" t="s">
        <v>44</v>
      </c>
      <c r="O130" s="93" t="s">
        <v>39</v>
      </c>
      <c r="P130" s="42">
        <f t="shared" si="2"/>
        <v>0</v>
      </c>
      <c r="Q130" s="42">
        <f>IF(AND(ISNUMBER(E130),ISNUMBER(H130),ISBLANK(F130)),E130-H130,"NA")</f>
        <v>1</v>
      </c>
      <c r="R130" s="21" t="str">
        <f>IF(AND(ISNUMBER(F130),ISNUMBER(I130),ISBLANK(E130)),F130-I130,"NA")</f>
        <v>NA</v>
      </c>
      <c r="S130" s="16" t="str">
        <f>IF(AND(ISNUMBER(G130),ISNUMBER(J130),ISBLANK(E130)),G130-J130,"NA")</f>
        <v>NA</v>
      </c>
      <c r="T130" s="45" t="str">
        <f>IF(AND(ISNUMBER(R130),ISNUMBER(S130),ISBLANK(E130)),R130+S130,"NA")</f>
        <v>NA</v>
      </c>
      <c r="U130" s="21">
        <f t="shared" si="3"/>
        <v>0</v>
      </c>
      <c r="V130" s="9">
        <f>MIN(IF(SUM(W130,AD130:AG130,AI130,AJ130:AM130,AP130:AS130,AC130,AO130,AU130,AV130:BC130)=0,0,1)+IF(O130="Smoothing ramp",1,0)+IF(SUM(W130,X130:AA130)=0,0,1),1)</f>
        <v>1</v>
      </c>
      <c r="W130" s="42">
        <v>165</v>
      </c>
      <c r="X130" s="16" t="s">
        <v>40</v>
      </c>
      <c r="Y130" s="21" t="s">
        <v>40</v>
      </c>
      <c r="Z130" s="16">
        <v>9</v>
      </c>
      <c r="AA130" s="16" t="s">
        <v>40</v>
      </c>
      <c r="AB130" s="21" t="s">
        <v>40</v>
      </c>
      <c r="AC130" s="16" t="s">
        <v>40</v>
      </c>
      <c r="AD130" s="16" t="s">
        <v>40</v>
      </c>
      <c r="AE130" s="21" t="s">
        <v>40</v>
      </c>
      <c r="AF130" s="16" t="s">
        <v>40</v>
      </c>
      <c r="AG130" s="16" t="s">
        <v>40</v>
      </c>
      <c r="AH130" s="21" t="s">
        <v>40</v>
      </c>
      <c r="AI130" s="42" t="s">
        <v>40</v>
      </c>
      <c r="AJ130" s="16" t="s">
        <v>40</v>
      </c>
      <c r="AK130" s="21" t="s">
        <v>40</v>
      </c>
      <c r="AL130" s="16" t="s">
        <v>40</v>
      </c>
      <c r="AM130" s="16" t="s">
        <v>40</v>
      </c>
      <c r="AN130" s="21" t="s">
        <v>40</v>
      </c>
      <c r="AO130" s="21" t="s">
        <v>40</v>
      </c>
      <c r="AP130" s="21" t="s">
        <v>40</v>
      </c>
      <c r="AQ130" s="9" t="s">
        <v>40</v>
      </c>
      <c r="AR130" s="21" t="s">
        <v>40</v>
      </c>
      <c r="AS130" s="9" t="s">
        <v>40</v>
      </c>
      <c r="AT130" s="9" t="s">
        <v>40</v>
      </c>
      <c r="AU130" s="21">
        <v>-10000</v>
      </c>
      <c r="AV130" s="21" t="s">
        <v>42</v>
      </c>
      <c r="AW130" s="9" t="s">
        <v>40</v>
      </c>
      <c r="AX130" s="21" t="s">
        <v>40</v>
      </c>
      <c r="AY130" s="21" t="s">
        <v>40</v>
      </c>
      <c r="AZ130" s="21" t="s">
        <v>40</v>
      </c>
      <c r="BA130" s="21" t="s">
        <v>40</v>
      </c>
      <c r="BB130" s="21" t="s">
        <v>40</v>
      </c>
      <c r="BC130" s="9" t="s">
        <v>40</v>
      </c>
      <c r="BD130" s="9" t="s">
        <v>40</v>
      </c>
    </row>
    <row r="131" spans="2:56">
      <c r="B131" s="54" t="s">
        <v>80</v>
      </c>
      <c r="C131" s="40" t="s">
        <v>36</v>
      </c>
      <c r="D131" s="41" t="s">
        <v>46</v>
      </c>
      <c r="E131" s="16">
        <v>4896</v>
      </c>
      <c r="F131" s="16"/>
      <c r="G131" s="21"/>
      <c r="H131" s="42">
        <v>4901</v>
      </c>
      <c r="I131" s="16"/>
      <c r="J131" s="16"/>
      <c r="K131" s="91">
        <v>0</v>
      </c>
      <c r="L131" s="92">
        <v>0</v>
      </c>
      <c r="M131" s="93">
        <v>0</v>
      </c>
      <c r="N131" s="91" t="s">
        <v>44</v>
      </c>
      <c r="O131" s="93" t="s">
        <v>39</v>
      </c>
      <c r="P131" s="42">
        <f t="shared" si="2"/>
        <v>0</v>
      </c>
      <c r="Q131" s="42">
        <f>IF(AND(ISNUMBER(E131),ISNUMBER(H131),ISBLANK(F131)),E131-H131,"NA")</f>
        <v>-5</v>
      </c>
      <c r="R131" s="21" t="str">
        <f>IF(AND(ISNUMBER(F131),ISNUMBER(I131),ISBLANK(E131)),F131-I131,"NA")</f>
        <v>NA</v>
      </c>
      <c r="S131" s="16" t="str">
        <f>IF(AND(ISNUMBER(G131),ISNUMBER(J131),ISBLANK(E131)),G131-J131,"NA")</f>
        <v>NA</v>
      </c>
      <c r="T131" s="45" t="str">
        <f>IF(AND(ISNUMBER(R131),ISNUMBER(S131),ISBLANK(E131)),R131+S131,"NA")</f>
        <v>NA</v>
      </c>
      <c r="U131" s="21">
        <f t="shared" si="3"/>
        <v>0</v>
      </c>
      <c r="V131" s="9">
        <f>MIN(IF(SUM(W131,AD131:AG131,AI131,AJ131:AM131,AP131:AS131,AC131,AO131,AU131,AV131:BC131)=0,0,1)+IF(O131="Smoothing ramp",1,0)+IF(SUM(W131,X131:AA131)=0,0,1),1)</f>
        <v>1</v>
      </c>
      <c r="W131" s="42">
        <v>165</v>
      </c>
      <c r="X131" s="16" t="s">
        <v>40</v>
      </c>
      <c r="Y131" s="21" t="s">
        <v>40</v>
      </c>
      <c r="Z131" s="16">
        <v>-45</v>
      </c>
      <c r="AA131" s="16" t="s">
        <v>40</v>
      </c>
      <c r="AB131" s="21" t="s">
        <v>40</v>
      </c>
      <c r="AC131" s="16" t="s">
        <v>40</v>
      </c>
      <c r="AD131" s="16" t="s">
        <v>40</v>
      </c>
      <c r="AE131" s="21" t="s">
        <v>40</v>
      </c>
      <c r="AF131" s="16" t="s">
        <v>40</v>
      </c>
      <c r="AG131" s="16" t="s">
        <v>40</v>
      </c>
      <c r="AH131" s="21" t="s">
        <v>40</v>
      </c>
      <c r="AI131" s="42" t="s">
        <v>40</v>
      </c>
      <c r="AJ131" s="16" t="s">
        <v>40</v>
      </c>
      <c r="AK131" s="21" t="s">
        <v>40</v>
      </c>
      <c r="AL131" s="16" t="s">
        <v>40</v>
      </c>
      <c r="AM131" s="16" t="s">
        <v>40</v>
      </c>
      <c r="AN131" s="21" t="s">
        <v>40</v>
      </c>
      <c r="AO131" s="21" t="s">
        <v>40</v>
      </c>
      <c r="AP131" s="21" t="s">
        <v>40</v>
      </c>
      <c r="AQ131" s="9" t="s">
        <v>40</v>
      </c>
      <c r="AR131" s="21" t="s">
        <v>40</v>
      </c>
      <c r="AS131" s="9" t="s">
        <v>40</v>
      </c>
      <c r="AT131" s="9" t="s">
        <v>40</v>
      </c>
      <c r="AU131" s="21">
        <v>-10000</v>
      </c>
      <c r="AV131" s="21" t="s">
        <v>42</v>
      </c>
      <c r="AW131" s="9" t="s">
        <v>40</v>
      </c>
      <c r="AX131" s="21" t="s">
        <v>40</v>
      </c>
      <c r="AY131" s="21" t="s">
        <v>40</v>
      </c>
      <c r="AZ131" s="21" t="s">
        <v>40</v>
      </c>
      <c r="BA131" s="21" t="s">
        <v>40</v>
      </c>
      <c r="BB131" s="21" t="s">
        <v>40</v>
      </c>
      <c r="BC131" s="9" t="s">
        <v>40</v>
      </c>
      <c r="BD131" s="9" t="s">
        <v>40</v>
      </c>
    </row>
    <row r="132" spans="2:56">
      <c r="B132" s="54" t="s">
        <v>80</v>
      </c>
      <c r="C132" s="40" t="s">
        <v>36</v>
      </c>
      <c r="D132" s="41" t="s">
        <v>47</v>
      </c>
      <c r="E132" s="16">
        <v>5778</v>
      </c>
      <c r="F132" s="16"/>
      <c r="G132" s="21"/>
      <c r="H132" s="42">
        <v>5779</v>
      </c>
      <c r="I132" s="16"/>
      <c r="J132" s="16"/>
      <c r="K132" s="91">
        <v>0</v>
      </c>
      <c r="L132" s="92">
        <v>0</v>
      </c>
      <c r="M132" s="93">
        <v>0</v>
      </c>
      <c r="N132" s="91" t="s">
        <v>44</v>
      </c>
      <c r="O132" s="93" t="s">
        <v>39</v>
      </c>
      <c r="P132" s="42">
        <f t="shared" si="2"/>
        <v>0</v>
      </c>
      <c r="Q132" s="42">
        <f>IF(AND(ISNUMBER(E132),ISNUMBER(H132),ISBLANK(F132)),E132-H132,"NA")</f>
        <v>-1</v>
      </c>
      <c r="R132" s="21" t="str">
        <f>IF(AND(ISNUMBER(F132),ISNUMBER(I132),ISBLANK(E132)),F132-I132,"NA")</f>
        <v>NA</v>
      </c>
      <c r="S132" s="16" t="str">
        <f>IF(AND(ISNUMBER(G132),ISNUMBER(J132),ISBLANK(E132)),G132-J132,"NA")</f>
        <v>NA</v>
      </c>
      <c r="T132" s="45" t="str">
        <f>IF(AND(ISNUMBER(R132),ISNUMBER(S132),ISBLANK(E132)),R132+S132,"NA")</f>
        <v>NA</v>
      </c>
      <c r="U132" s="21">
        <f t="shared" si="3"/>
        <v>0</v>
      </c>
      <c r="V132" s="9">
        <f>MIN(IF(SUM(W132,AD132:AG132,AI132,AJ132:AM132,AP132:AS132,AC132,AO132,AU132,AV132:BC132)=0,0,1)+IF(O132="Smoothing ramp",1,0)+IF(SUM(W132,X132:AA132)=0,0,1),1)</f>
        <v>1</v>
      </c>
      <c r="W132" s="42">
        <v>164</v>
      </c>
      <c r="X132" s="16" t="s">
        <v>40</v>
      </c>
      <c r="Y132" s="21" t="s">
        <v>40</v>
      </c>
      <c r="Z132" s="16">
        <v>362</v>
      </c>
      <c r="AA132" s="16" t="s">
        <v>40</v>
      </c>
      <c r="AB132" s="21" t="s">
        <v>40</v>
      </c>
      <c r="AC132" s="16" t="s">
        <v>40</v>
      </c>
      <c r="AD132" s="16" t="s">
        <v>40</v>
      </c>
      <c r="AE132" s="21" t="s">
        <v>40</v>
      </c>
      <c r="AF132" s="16" t="s">
        <v>40</v>
      </c>
      <c r="AG132" s="16" t="s">
        <v>40</v>
      </c>
      <c r="AH132" s="21" t="s">
        <v>40</v>
      </c>
      <c r="AI132" s="42" t="s">
        <v>40</v>
      </c>
      <c r="AJ132" s="16" t="s">
        <v>40</v>
      </c>
      <c r="AK132" s="21" t="s">
        <v>40</v>
      </c>
      <c r="AL132" s="16" t="s">
        <v>40</v>
      </c>
      <c r="AM132" s="16" t="s">
        <v>40</v>
      </c>
      <c r="AN132" s="21" t="s">
        <v>40</v>
      </c>
      <c r="AO132" s="21" t="s">
        <v>40</v>
      </c>
      <c r="AP132" s="21" t="s">
        <v>40</v>
      </c>
      <c r="AQ132" s="9" t="s">
        <v>40</v>
      </c>
      <c r="AR132" s="21" t="s">
        <v>40</v>
      </c>
      <c r="AS132" s="9" t="s">
        <v>40</v>
      </c>
      <c r="AT132" s="9" t="s">
        <v>40</v>
      </c>
      <c r="AU132" s="21">
        <v>-10000</v>
      </c>
      <c r="AV132" s="21" t="s">
        <v>42</v>
      </c>
      <c r="AW132" s="9" t="s">
        <v>40</v>
      </c>
      <c r="AX132" s="21" t="s">
        <v>40</v>
      </c>
      <c r="AY132" s="21" t="s">
        <v>40</v>
      </c>
      <c r="AZ132" s="21" t="s">
        <v>40</v>
      </c>
      <c r="BA132" s="21" t="s">
        <v>40</v>
      </c>
      <c r="BB132" s="21" t="s">
        <v>40</v>
      </c>
      <c r="BC132" s="9" t="s">
        <v>40</v>
      </c>
      <c r="BD132" s="9" t="s">
        <v>40</v>
      </c>
    </row>
    <row r="133" spans="2:56">
      <c r="B133" s="54" t="s">
        <v>80</v>
      </c>
      <c r="C133" s="40" t="s">
        <v>36</v>
      </c>
      <c r="D133" s="41" t="s">
        <v>48</v>
      </c>
      <c r="E133" s="16">
        <v>6514</v>
      </c>
      <c r="F133" s="16"/>
      <c r="G133" s="21"/>
      <c r="H133" s="42">
        <v>6528</v>
      </c>
      <c r="I133" s="16"/>
      <c r="J133" s="16"/>
      <c r="K133" s="91">
        <v>0</v>
      </c>
      <c r="L133" s="92">
        <v>0</v>
      </c>
      <c r="M133" s="93">
        <v>0</v>
      </c>
      <c r="N133" s="91" t="s">
        <v>44</v>
      </c>
      <c r="O133" s="93" t="s">
        <v>39</v>
      </c>
      <c r="P133" s="42">
        <f t="shared" si="2"/>
        <v>0</v>
      </c>
      <c r="Q133" s="42">
        <f>IF(AND(ISNUMBER(E133),ISNUMBER(H133),ISBLANK(F133)),E133-H133,"NA")</f>
        <v>-14</v>
      </c>
      <c r="R133" s="21" t="str">
        <f>IF(AND(ISNUMBER(F133),ISNUMBER(I133),ISBLANK(E133)),F133-I133,"NA")</f>
        <v>NA</v>
      </c>
      <c r="S133" s="16" t="str">
        <f>IF(AND(ISNUMBER(G133),ISNUMBER(J133),ISBLANK(E133)),G133-J133,"NA")</f>
        <v>NA</v>
      </c>
      <c r="T133" s="45" t="str">
        <f>IF(AND(ISNUMBER(R133),ISNUMBER(S133),ISBLANK(E133)),R133+S133,"NA")</f>
        <v>NA</v>
      </c>
      <c r="U133" s="21">
        <f t="shared" si="3"/>
        <v>0</v>
      </c>
      <c r="V133" s="9">
        <f>MIN(IF(SUM(W133,AD133:AG133,AI133,AJ133:AM133,AP133:AS133,AC133,AO133,AU133,AV133:BC133)=0,0,1)+IF(O133="Smoothing ramp",1,0)+IF(SUM(W133,X133:AA133)=0,0,1),1)</f>
        <v>1</v>
      </c>
      <c r="W133" s="42">
        <v>164</v>
      </c>
      <c r="X133" s="16" t="s">
        <v>40</v>
      </c>
      <c r="Y133" s="21" t="s">
        <v>40</v>
      </c>
      <c r="Z133" s="16">
        <v>-47</v>
      </c>
      <c r="AA133" s="16" t="s">
        <v>40</v>
      </c>
      <c r="AB133" s="21" t="s">
        <v>40</v>
      </c>
      <c r="AC133" s="16" t="s">
        <v>40</v>
      </c>
      <c r="AD133" s="16" t="s">
        <v>40</v>
      </c>
      <c r="AE133" s="21" t="s">
        <v>40</v>
      </c>
      <c r="AF133" s="16" t="s">
        <v>40</v>
      </c>
      <c r="AG133" s="16" t="s">
        <v>40</v>
      </c>
      <c r="AH133" s="21" t="s">
        <v>40</v>
      </c>
      <c r="AI133" s="42" t="s">
        <v>40</v>
      </c>
      <c r="AJ133" s="16" t="s">
        <v>40</v>
      </c>
      <c r="AK133" s="21" t="s">
        <v>40</v>
      </c>
      <c r="AL133" s="16" t="s">
        <v>40</v>
      </c>
      <c r="AM133" s="16" t="s">
        <v>40</v>
      </c>
      <c r="AN133" s="21" t="s">
        <v>40</v>
      </c>
      <c r="AO133" s="21" t="s">
        <v>40</v>
      </c>
      <c r="AP133" s="21" t="s">
        <v>40</v>
      </c>
      <c r="AQ133" s="9" t="s">
        <v>40</v>
      </c>
      <c r="AR133" s="21" t="s">
        <v>40</v>
      </c>
      <c r="AS133" s="9" t="s">
        <v>40</v>
      </c>
      <c r="AT133" s="9" t="s">
        <v>40</v>
      </c>
      <c r="AU133" s="21">
        <v>-10000</v>
      </c>
      <c r="AV133" s="21" t="s">
        <v>42</v>
      </c>
      <c r="AW133" s="9" t="s">
        <v>40</v>
      </c>
      <c r="AX133" s="21" t="s">
        <v>40</v>
      </c>
      <c r="AY133" s="21" t="s">
        <v>40</v>
      </c>
      <c r="AZ133" s="21" t="s">
        <v>40</v>
      </c>
      <c r="BA133" s="21" t="s">
        <v>40</v>
      </c>
      <c r="BB133" s="21" t="s">
        <v>40</v>
      </c>
      <c r="BC133" s="9" t="s">
        <v>40</v>
      </c>
      <c r="BD133" s="9" t="s">
        <v>40</v>
      </c>
    </row>
    <row r="134" spans="2:56">
      <c r="B134" s="54" t="s">
        <v>80</v>
      </c>
      <c r="C134" s="40" t="s">
        <v>36</v>
      </c>
      <c r="D134" s="41" t="s">
        <v>49</v>
      </c>
      <c r="E134" s="16">
        <v>11062</v>
      </c>
      <c r="F134" s="16"/>
      <c r="G134" s="21"/>
      <c r="H134" s="42">
        <v>9401</v>
      </c>
      <c r="I134" s="16"/>
      <c r="J134" s="16"/>
      <c r="K134" s="91">
        <v>-5880</v>
      </c>
      <c r="L134" s="92">
        <v>-5880</v>
      </c>
      <c r="M134" s="93">
        <v>-4120</v>
      </c>
      <c r="N134" s="91" t="s">
        <v>50</v>
      </c>
      <c r="O134" s="93" t="s">
        <v>39</v>
      </c>
      <c r="P134" s="42">
        <f t="shared" si="2"/>
        <v>0</v>
      </c>
      <c r="Q134" s="42">
        <f>IF(AND(ISNUMBER(E134),ISNUMBER(H134),ISBLANK(F134)),E134-H134,"NA")</f>
        <v>1661</v>
      </c>
      <c r="R134" s="21" t="str">
        <f>IF(AND(ISNUMBER(F134),ISNUMBER(I134),ISBLANK(E134)),F134-I134,"NA")</f>
        <v>NA</v>
      </c>
      <c r="S134" s="16" t="str">
        <f>IF(AND(ISNUMBER(G134),ISNUMBER(J134),ISBLANK(E134)),G134-J134,"NA")</f>
        <v>NA</v>
      </c>
      <c r="T134" s="45" t="str">
        <f>IF(AND(ISNUMBER(R134),ISNUMBER(S134),ISBLANK(E134)),R134+S134,"NA")</f>
        <v>NA</v>
      </c>
      <c r="U134" s="21">
        <f t="shared" si="3"/>
        <v>0</v>
      </c>
      <c r="V134" s="9">
        <f>MIN(IF(SUM(W134,AD134:AG134,AI134,AJ134:AM134,AP134:AS134,AC134,AO134,AU134,AV134:BC134)=0,0,1)+IF(O134="Smoothing ramp",1,0)+IF(SUM(W134,X134:AA134)=0,0,1),1)</f>
        <v>1</v>
      </c>
      <c r="W134" s="42">
        <v>164</v>
      </c>
      <c r="X134" s="16" t="s">
        <v>40</v>
      </c>
      <c r="Y134" s="21" t="s">
        <v>40</v>
      </c>
      <c r="Z134" s="16">
        <v>329</v>
      </c>
      <c r="AA134" s="16" t="s">
        <v>40</v>
      </c>
      <c r="AB134" s="21" t="s">
        <v>40</v>
      </c>
      <c r="AC134" s="16" t="s">
        <v>40</v>
      </c>
      <c r="AD134" s="16" t="s">
        <v>40</v>
      </c>
      <c r="AE134" s="21" t="s">
        <v>40</v>
      </c>
      <c r="AF134" s="16" t="s">
        <v>40</v>
      </c>
      <c r="AG134" s="16" t="s">
        <v>40</v>
      </c>
      <c r="AH134" s="21" t="s">
        <v>40</v>
      </c>
      <c r="AI134" s="42" t="s">
        <v>40</v>
      </c>
      <c r="AJ134" s="16" t="s">
        <v>40</v>
      </c>
      <c r="AK134" s="21" t="s">
        <v>40</v>
      </c>
      <c r="AL134" s="16" t="s">
        <v>40</v>
      </c>
      <c r="AM134" s="16" t="s">
        <v>40</v>
      </c>
      <c r="AN134" s="21" t="s">
        <v>40</v>
      </c>
      <c r="AO134" s="21" t="s">
        <v>40</v>
      </c>
      <c r="AP134" s="21" t="s">
        <v>40</v>
      </c>
      <c r="AQ134" s="9" t="s">
        <v>40</v>
      </c>
      <c r="AR134" s="21" t="s">
        <v>40</v>
      </c>
      <c r="AS134" s="9" t="s">
        <v>40</v>
      </c>
      <c r="AT134" s="9" t="s">
        <v>40</v>
      </c>
      <c r="AU134" s="21">
        <v>-10000</v>
      </c>
      <c r="AV134" s="21" t="s">
        <v>42</v>
      </c>
      <c r="AW134" s="9" t="s">
        <v>40</v>
      </c>
      <c r="AX134" s="21" t="s">
        <v>40</v>
      </c>
      <c r="AY134" s="21" t="s">
        <v>40</v>
      </c>
      <c r="AZ134" s="21" t="s">
        <v>40</v>
      </c>
      <c r="BA134" s="21" t="s">
        <v>40</v>
      </c>
      <c r="BB134" s="21" t="s">
        <v>40</v>
      </c>
      <c r="BC134" s="9" t="s">
        <v>40</v>
      </c>
      <c r="BD134" s="9" t="s">
        <v>40</v>
      </c>
    </row>
    <row r="135" spans="2:56">
      <c r="B135" s="54" t="s">
        <v>80</v>
      </c>
      <c r="C135" s="40" t="s">
        <v>36</v>
      </c>
      <c r="D135" s="41" t="s">
        <v>51</v>
      </c>
      <c r="E135" s="16">
        <v>11062</v>
      </c>
      <c r="F135" s="16"/>
      <c r="G135" s="21"/>
      <c r="H135" s="42">
        <v>9972</v>
      </c>
      <c r="I135" s="16"/>
      <c r="J135" s="16"/>
      <c r="K135" s="91">
        <v>-5880</v>
      </c>
      <c r="L135" s="92">
        <v>-5880</v>
      </c>
      <c r="M135" s="93">
        <v>-4756</v>
      </c>
      <c r="N135" s="91" t="s">
        <v>50</v>
      </c>
      <c r="O135" s="93" t="s">
        <v>44</v>
      </c>
      <c r="P135" s="42">
        <f t="shared" si="2"/>
        <v>0</v>
      </c>
      <c r="Q135" s="42">
        <f>IF(AND(ISNUMBER(E135),ISNUMBER(H135),ISBLANK(F135)),E135-H135,"NA")</f>
        <v>1090</v>
      </c>
      <c r="R135" s="21" t="str">
        <f>IF(AND(ISNUMBER(F135),ISNUMBER(I135),ISBLANK(E135)),F135-I135,"NA")</f>
        <v>NA</v>
      </c>
      <c r="S135" s="16" t="str">
        <f>IF(AND(ISNUMBER(G135),ISNUMBER(J135),ISBLANK(E135)),G135-J135,"NA")</f>
        <v>NA</v>
      </c>
      <c r="T135" s="45" t="str">
        <f>IF(AND(ISNUMBER(R135),ISNUMBER(S135),ISBLANK(E135)),R135+S135,"NA")</f>
        <v>NA</v>
      </c>
      <c r="U135" s="21">
        <f t="shared" si="3"/>
        <v>0</v>
      </c>
      <c r="V135" s="9">
        <f>MIN(IF(SUM(W135,AD135:AG135,AI135,AJ135:AM135,AP135:AS135,AC135,AO135,AU135,AV135:BC135)=0,0,1)+IF(O135="Smoothing ramp",1,0)+IF(SUM(W135,X135:AA135)=0,0,1),1)</f>
        <v>1</v>
      </c>
      <c r="W135" s="42">
        <v>164</v>
      </c>
      <c r="X135" s="16" t="s">
        <v>40</v>
      </c>
      <c r="Y135" s="21" t="s">
        <v>40</v>
      </c>
      <c r="Z135" s="16">
        <v>365</v>
      </c>
      <c r="AA135" s="16" t="s">
        <v>40</v>
      </c>
      <c r="AB135" s="21" t="s">
        <v>40</v>
      </c>
      <c r="AC135" s="16" t="s">
        <v>40</v>
      </c>
      <c r="AD135" s="16" t="s">
        <v>40</v>
      </c>
      <c r="AE135" s="21" t="s">
        <v>40</v>
      </c>
      <c r="AF135" s="16" t="s">
        <v>40</v>
      </c>
      <c r="AG135" s="16" t="s">
        <v>40</v>
      </c>
      <c r="AH135" s="21" t="s">
        <v>40</v>
      </c>
      <c r="AI135" s="42" t="s">
        <v>40</v>
      </c>
      <c r="AJ135" s="16" t="s">
        <v>40</v>
      </c>
      <c r="AK135" s="21" t="s">
        <v>40</v>
      </c>
      <c r="AL135" s="16" t="s">
        <v>40</v>
      </c>
      <c r="AM135" s="16" t="s">
        <v>40</v>
      </c>
      <c r="AN135" s="21" t="s">
        <v>40</v>
      </c>
      <c r="AO135" s="21" t="s">
        <v>40</v>
      </c>
      <c r="AP135" s="21" t="s">
        <v>40</v>
      </c>
      <c r="AQ135" s="9" t="s">
        <v>40</v>
      </c>
      <c r="AR135" s="21" t="s">
        <v>40</v>
      </c>
      <c r="AS135" s="9" t="s">
        <v>40</v>
      </c>
      <c r="AT135" s="9" t="s">
        <v>40</v>
      </c>
      <c r="AU135" s="21" t="s">
        <v>40</v>
      </c>
      <c r="AV135" s="21" t="s">
        <v>40</v>
      </c>
      <c r="AW135" s="9" t="s">
        <v>40</v>
      </c>
      <c r="AX135" s="21" t="s">
        <v>40</v>
      </c>
      <c r="AY135" s="21" t="s">
        <v>40</v>
      </c>
      <c r="AZ135" s="21" t="s">
        <v>40</v>
      </c>
      <c r="BA135" s="21" t="s">
        <v>40</v>
      </c>
      <c r="BB135" s="21" t="s">
        <v>40</v>
      </c>
      <c r="BC135" s="9" t="s">
        <v>40</v>
      </c>
      <c r="BD135" s="9" t="s">
        <v>40</v>
      </c>
    </row>
    <row r="136" spans="2:56">
      <c r="B136" s="54" t="s">
        <v>80</v>
      </c>
      <c r="C136" s="40" t="s">
        <v>36</v>
      </c>
      <c r="D136" s="41" t="s">
        <v>52</v>
      </c>
      <c r="E136" s="16">
        <v>11062</v>
      </c>
      <c r="F136" s="16"/>
      <c r="G136" s="21"/>
      <c r="H136" s="42">
        <v>10412</v>
      </c>
      <c r="I136" s="16"/>
      <c r="J136" s="16"/>
      <c r="K136" s="91">
        <v>-5880</v>
      </c>
      <c r="L136" s="92">
        <v>-5880</v>
      </c>
      <c r="M136" s="93">
        <v>-5238</v>
      </c>
      <c r="N136" s="91" t="s">
        <v>50</v>
      </c>
      <c r="O136" s="93" t="s">
        <v>63</v>
      </c>
      <c r="P136" s="42">
        <f t="shared" ref="P136:P199" si="4">IFERROR(K136-L136,0)</f>
        <v>0</v>
      </c>
      <c r="Q136" s="42">
        <f>IF(AND(ISNUMBER(E136),ISNUMBER(H136),ISBLANK(F136)),E136-H136,"NA")</f>
        <v>650</v>
      </c>
      <c r="R136" s="21" t="str">
        <f>IF(AND(ISNUMBER(F136),ISNUMBER(I136),ISBLANK(E136)),F136-I136,"NA")</f>
        <v>NA</v>
      </c>
      <c r="S136" s="16" t="str">
        <f>IF(AND(ISNUMBER(G136),ISNUMBER(J136),ISBLANK(E136)),G136-J136,"NA")</f>
        <v>NA</v>
      </c>
      <c r="T136" s="45" t="str">
        <f>IF(AND(ISNUMBER(R136),ISNUMBER(S136),ISBLANK(E136)),R136+S136,"NA")</f>
        <v>NA</v>
      </c>
      <c r="U136" s="21">
        <f t="shared" ref="U136:U199" si="5">IF(M136&lt;0,0,IF(L136=K136,M136,M136-(K136-L136)))</f>
        <v>0</v>
      </c>
      <c r="V136" s="9">
        <f>MIN(IF(SUM(W136,AD136:AG136,AI136,AJ136:AM136,AP136:AS136,AC136,AO136,AU136,AV136:BC136)=0,0,1)+IF(O136="Smoothing ramp",1,0)+IF(SUM(W136,X136:AA136)=0,0,1),1)</f>
        <v>1</v>
      </c>
      <c r="W136" s="42">
        <v>164</v>
      </c>
      <c r="X136" s="16" t="s">
        <v>40</v>
      </c>
      <c r="Y136" s="21" t="s">
        <v>59</v>
      </c>
      <c r="Z136" s="16">
        <v>365</v>
      </c>
      <c r="AA136" s="16" t="s">
        <v>40</v>
      </c>
      <c r="AB136" s="21" t="s">
        <v>59</v>
      </c>
      <c r="AC136" s="16" t="s">
        <v>40</v>
      </c>
      <c r="AD136" s="16">
        <v>10107</v>
      </c>
      <c r="AE136" s="21" t="s">
        <v>81</v>
      </c>
      <c r="AF136" s="16" t="s">
        <v>40</v>
      </c>
      <c r="AG136" s="16" t="s">
        <v>40</v>
      </c>
      <c r="AH136" s="21" t="s">
        <v>40</v>
      </c>
      <c r="AI136" s="42" t="s">
        <v>40</v>
      </c>
      <c r="AJ136" s="16" t="s">
        <v>40</v>
      </c>
      <c r="AK136" s="21" t="s">
        <v>40</v>
      </c>
      <c r="AL136" s="16" t="s">
        <v>40</v>
      </c>
      <c r="AM136" s="16" t="s">
        <v>40</v>
      </c>
      <c r="AN136" s="21" t="s">
        <v>40</v>
      </c>
      <c r="AO136" s="21" t="s">
        <v>40</v>
      </c>
      <c r="AP136" s="21" t="s">
        <v>40</v>
      </c>
      <c r="AQ136" s="9" t="s">
        <v>40</v>
      </c>
      <c r="AR136" s="21" t="s">
        <v>40</v>
      </c>
      <c r="AS136" s="9" t="s">
        <v>40</v>
      </c>
      <c r="AT136" s="9" t="s">
        <v>40</v>
      </c>
      <c r="AU136" s="21" t="s">
        <v>40</v>
      </c>
      <c r="AV136" s="21" t="s">
        <v>40</v>
      </c>
      <c r="AW136" s="9" t="s">
        <v>40</v>
      </c>
      <c r="AX136" s="21" t="s">
        <v>40</v>
      </c>
      <c r="AY136" s="21" t="s">
        <v>40</v>
      </c>
      <c r="AZ136" s="21" t="s">
        <v>40</v>
      </c>
      <c r="BA136" s="21" t="s">
        <v>40</v>
      </c>
      <c r="BB136" s="21" t="s">
        <v>40</v>
      </c>
      <c r="BC136" s="9" t="s">
        <v>40</v>
      </c>
      <c r="BD136" s="9" t="s">
        <v>40</v>
      </c>
    </row>
    <row r="137" spans="2:56">
      <c r="B137" s="54" t="s">
        <v>80</v>
      </c>
      <c r="C137" s="40" t="s">
        <v>36</v>
      </c>
      <c r="D137" s="41" t="s">
        <v>53</v>
      </c>
      <c r="E137" s="16"/>
      <c r="F137" s="16">
        <v>6102</v>
      </c>
      <c r="G137" s="21">
        <v>1093</v>
      </c>
      <c r="H137" s="42"/>
      <c r="I137" s="16">
        <v>6066</v>
      </c>
      <c r="J137" s="16">
        <v>1093</v>
      </c>
      <c r="K137" s="91">
        <v>0</v>
      </c>
      <c r="L137" s="92">
        <v>0</v>
      </c>
      <c r="M137" s="93">
        <v>0</v>
      </c>
      <c r="N137" s="91" t="s">
        <v>44</v>
      </c>
      <c r="O137" s="93" t="s">
        <v>44</v>
      </c>
      <c r="P137" s="42">
        <f t="shared" si="4"/>
        <v>0</v>
      </c>
      <c r="Q137" s="42" t="str">
        <f>IF(AND(ISNUMBER(E137),ISNUMBER(H137),ISBLANK(F137)),E137-H137,"NA")</f>
        <v>NA</v>
      </c>
      <c r="R137" s="21">
        <f>IF(AND(ISNUMBER(F137),ISNUMBER(I137),ISBLANK(E137)),F137-I137,"NA")</f>
        <v>36</v>
      </c>
      <c r="S137" s="16">
        <f>IF(AND(ISNUMBER(G137),ISNUMBER(J137),ISBLANK(E137)),G137-J137,"NA")</f>
        <v>0</v>
      </c>
      <c r="T137" s="45">
        <f>IF(AND(ISNUMBER(R137),ISNUMBER(S137),ISBLANK(E137)),R137+S137,"NA")</f>
        <v>36</v>
      </c>
      <c r="U137" s="21">
        <f t="shared" si="5"/>
        <v>0</v>
      </c>
      <c r="V137" s="9">
        <f>MIN(IF(SUM(W137,AD137:AG137,AI137,AJ137:AM137,AP137:AS137,AC137,AO137,AU137,AV137:BC137)=0,0,1)+IF(O137="Smoothing ramp",1,0)+IF(SUM(W137,X137:AA137)=0,0,1),1)</f>
        <v>1</v>
      </c>
      <c r="W137" s="42">
        <v>165</v>
      </c>
      <c r="X137" s="16" t="s">
        <v>40</v>
      </c>
      <c r="Y137" s="21" t="s">
        <v>59</v>
      </c>
      <c r="Z137" s="16">
        <v>365</v>
      </c>
      <c r="AA137" s="16" t="s">
        <v>40</v>
      </c>
      <c r="AB137" s="21" t="s">
        <v>59</v>
      </c>
      <c r="AC137" s="16" t="s">
        <v>40</v>
      </c>
      <c r="AD137" s="16" t="s">
        <v>40</v>
      </c>
      <c r="AE137" s="21" t="s">
        <v>40</v>
      </c>
      <c r="AF137" s="16" t="s">
        <v>40</v>
      </c>
      <c r="AG137" s="16" t="s">
        <v>40</v>
      </c>
      <c r="AH137" s="21" t="s">
        <v>40</v>
      </c>
      <c r="AI137" s="42" t="s">
        <v>40</v>
      </c>
      <c r="AJ137" s="16" t="s">
        <v>40</v>
      </c>
      <c r="AK137" s="21" t="s">
        <v>40</v>
      </c>
      <c r="AL137" s="16" t="s">
        <v>40</v>
      </c>
      <c r="AM137" s="16" t="s">
        <v>40</v>
      </c>
      <c r="AN137" s="21" t="s">
        <v>40</v>
      </c>
      <c r="AO137" s="21" t="s">
        <v>40</v>
      </c>
      <c r="AP137" s="21" t="s">
        <v>40</v>
      </c>
      <c r="AQ137" s="9" t="s">
        <v>40</v>
      </c>
      <c r="AR137" s="21" t="s">
        <v>40</v>
      </c>
      <c r="AS137" s="9" t="s">
        <v>40</v>
      </c>
      <c r="AT137" s="9" t="s">
        <v>40</v>
      </c>
      <c r="AU137" s="21" t="s">
        <v>40</v>
      </c>
      <c r="AV137" s="21" t="s">
        <v>40</v>
      </c>
      <c r="AW137" s="9" t="s">
        <v>40</v>
      </c>
      <c r="AX137" s="21" t="s">
        <v>40</v>
      </c>
      <c r="AY137" s="21" t="s">
        <v>40</v>
      </c>
      <c r="AZ137" s="21" t="s">
        <v>40</v>
      </c>
      <c r="BA137" s="21" t="s">
        <v>40</v>
      </c>
      <c r="BB137" s="21" t="s">
        <v>40</v>
      </c>
      <c r="BC137" s="9" t="s">
        <v>40</v>
      </c>
      <c r="BD137" s="9" t="s">
        <v>40</v>
      </c>
    </row>
    <row r="138" spans="2:56">
      <c r="B138" s="54" t="s">
        <v>80</v>
      </c>
      <c r="C138" s="40" t="s">
        <v>36</v>
      </c>
      <c r="D138" s="41" t="s">
        <v>56</v>
      </c>
      <c r="E138" s="16"/>
      <c r="F138" s="16">
        <v>6102</v>
      </c>
      <c r="G138" s="21">
        <v>1093</v>
      </c>
      <c r="H138" s="42"/>
      <c r="I138" s="16">
        <v>6066</v>
      </c>
      <c r="J138" s="16">
        <v>1093</v>
      </c>
      <c r="K138" s="91">
        <v>0</v>
      </c>
      <c r="L138" s="92">
        <v>0</v>
      </c>
      <c r="M138" s="93">
        <v>0</v>
      </c>
      <c r="N138" s="91" t="s">
        <v>44</v>
      </c>
      <c r="O138" s="93" t="s">
        <v>44</v>
      </c>
      <c r="P138" s="42">
        <f t="shared" si="4"/>
        <v>0</v>
      </c>
      <c r="Q138" s="42" t="str">
        <f>IF(AND(ISNUMBER(E138),ISNUMBER(H138),ISBLANK(F138)),E138-H138,"NA")</f>
        <v>NA</v>
      </c>
      <c r="R138" s="21">
        <f>IF(AND(ISNUMBER(F138),ISNUMBER(I138),ISBLANK(E138)),F138-I138,"NA")</f>
        <v>36</v>
      </c>
      <c r="S138" s="16">
        <f>IF(AND(ISNUMBER(G138),ISNUMBER(J138),ISBLANK(E138)),G138-J138,"NA")</f>
        <v>0</v>
      </c>
      <c r="T138" s="45">
        <f>IF(AND(ISNUMBER(R138),ISNUMBER(S138),ISBLANK(E138)),R138+S138,"NA")</f>
        <v>36</v>
      </c>
      <c r="U138" s="21">
        <f t="shared" si="5"/>
        <v>0</v>
      </c>
      <c r="V138" s="9">
        <f>MIN(IF(SUM(W138,AD138:AG138,AI138,AJ138:AM138,AP138:AS138,AC138,AO138,AU138,AV138:BC138)=0,0,1)+IF(O138="Smoothing ramp",1,0)+IF(SUM(W138,X138:AA138)=0,0,1),1)</f>
        <v>1</v>
      </c>
      <c r="W138" s="42">
        <v>165</v>
      </c>
      <c r="X138" s="16" t="s">
        <v>40</v>
      </c>
      <c r="Y138" s="21" t="s">
        <v>59</v>
      </c>
      <c r="Z138" s="16">
        <v>365</v>
      </c>
      <c r="AA138" s="16" t="s">
        <v>40</v>
      </c>
      <c r="AB138" s="21" t="s">
        <v>59</v>
      </c>
      <c r="AC138" s="16" t="s">
        <v>40</v>
      </c>
      <c r="AD138" s="16" t="s">
        <v>40</v>
      </c>
      <c r="AE138" s="21" t="s">
        <v>40</v>
      </c>
      <c r="AF138" s="16" t="s">
        <v>40</v>
      </c>
      <c r="AG138" s="16" t="s">
        <v>40</v>
      </c>
      <c r="AH138" s="21" t="s">
        <v>40</v>
      </c>
      <c r="AI138" s="42" t="s">
        <v>40</v>
      </c>
      <c r="AJ138" s="16" t="s">
        <v>40</v>
      </c>
      <c r="AK138" s="21" t="s">
        <v>40</v>
      </c>
      <c r="AL138" s="16" t="s">
        <v>40</v>
      </c>
      <c r="AM138" s="16" t="s">
        <v>40</v>
      </c>
      <c r="AN138" s="21" t="s">
        <v>40</v>
      </c>
      <c r="AO138" s="21" t="s">
        <v>40</v>
      </c>
      <c r="AP138" s="21" t="s">
        <v>40</v>
      </c>
      <c r="AQ138" s="9" t="s">
        <v>40</v>
      </c>
      <c r="AR138" s="21" t="s">
        <v>40</v>
      </c>
      <c r="AS138" s="9" t="s">
        <v>40</v>
      </c>
      <c r="AT138" s="9" t="s">
        <v>40</v>
      </c>
      <c r="AU138" s="21" t="s">
        <v>40</v>
      </c>
      <c r="AV138" s="21" t="s">
        <v>40</v>
      </c>
      <c r="AW138" s="9" t="s">
        <v>40</v>
      </c>
      <c r="AX138" s="21" t="s">
        <v>40</v>
      </c>
      <c r="AY138" s="21" t="s">
        <v>40</v>
      </c>
      <c r="AZ138" s="21" t="s">
        <v>40</v>
      </c>
      <c r="BA138" s="21" t="s">
        <v>40</v>
      </c>
      <c r="BB138" s="21" t="s">
        <v>40</v>
      </c>
      <c r="BC138" s="9" t="s">
        <v>40</v>
      </c>
      <c r="BD138" s="9" t="s">
        <v>40</v>
      </c>
    </row>
    <row r="139" spans="2:56" ht="15" thickBot="1">
      <c r="B139" s="55" t="s">
        <v>80</v>
      </c>
      <c r="C139" s="47" t="s">
        <v>36</v>
      </c>
      <c r="D139" s="48" t="s">
        <v>57</v>
      </c>
      <c r="E139" s="49"/>
      <c r="F139" s="49">
        <v>6102</v>
      </c>
      <c r="G139" s="22">
        <v>1093</v>
      </c>
      <c r="H139" s="50"/>
      <c r="I139" s="49">
        <v>6066</v>
      </c>
      <c r="J139" s="49">
        <v>1093</v>
      </c>
      <c r="K139" s="127">
        <v>0</v>
      </c>
      <c r="L139" s="128">
        <v>0</v>
      </c>
      <c r="M139" s="129">
        <v>0</v>
      </c>
      <c r="N139" s="127" t="s">
        <v>44</v>
      </c>
      <c r="O139" s="129" t="s">
        <v>44</v>
      </c>
      <c r="P139" s="50">
        <f t="shared" si="4"/>
        <v>0</v>
      </c>
      <c r="Q139" s="50" t="str">
        <f>IF(AND(ISNUMBER(E139),ISNUMBER(H139),ISBLANK(F139)),E139-H139,"NA")</f>
        <v>NA</v>
      </c>
      <c r="R139" s="22">
        <f>IF(AND(ISNUMBER(F139),ISNUMBER(I139),ISBLANK(E139)),F139-I139,"NA")</f>
        <v>36</v>
      </c>
      <c r="S139" s="16">
        <f>IF(AND(ISNUMBER(G139),ISNUMBER(J139),ISBLANK(E139)),G139-J139,"NA")</f>
        <v>0</v>
      </c>
      <c r="T139" s="45">
        <f>IF(AND(ISNUMBER(R139),ISNUMBER(S139),ISBLANK(E139)),R139+S139,"NA")</f>
        <v>36</v>
      </c>
      <c r="U139" s="22">
        <f t="shared" si="5"/>
        <v>0</v>
      </c>
      <c r="V139" s="9">
        <f>MIN(IF(SUM(W139,AD139:AG139,AI139,AJ139:AM139,AP139:AS139,AC139,AO139,AU139,AV139:BC139)=0,0,1)+IF(O139="Smoothing ramp",1,0)+IF(SUM(W139,X139:AA139)=0,0,1),1)</f>
        <v>1</v>
      </c>
      <c r="W139" s="50">
        <v>165</v>
      </c>
      <c r="X139" s="49" t="s">
        <v>40</v>
      </c>
      <c r="Y139" s="22" t="s">
        <v>59</v>
      </c>
      <c r="Z139" s="49">
        <v>365</v>
      </c>
      <c r="AA139" s="49" t="s">
        <v>40</v>
      </c>
      <c r="AB139" s="22" t="s">
        <v>59</v>
      </c>
      <c r="AC139" s="49" t="s">
        <v>40</v>
      </c>
      <c r="AD139" s="49" t="s">
        <v>40</v>
      </c>
      <c r="AE139" s="22" t="s">
        <v>40</v>
      </c>
      <c r="AF139" s="49" t="s">
        <v>40</v>
      </c>
      <c r="AG139" s="49" t="s">
        <v>40</v>
      </c>
      <c r="AH139" s="22" t="s">
        <v>40</v>
      </c>
      <c r="AI139" s="50" t="s">
        <v>40</v>
      </c>
      <c r="AJ139" s="49" t="s">
        <v>40</v>
      </c>
      <c r="AK139" s="22" t="s">
        <v>40</v>
      </c>
      <c r="AL139" s="49" t="s">
        <v>40</v>
      </c>
      <c r="AM139" s="49" t="s">
        <v>40</v>
      </c>
      <c r="AN139" s="22" t="s">
        <v>40</v>
      </c>
      <c r="AO139" s="22" t="s">
        <v>40</v>
      </c>
      <c r="AP139" s="22" t="s">
        <v>40</v>
      </c>
      <c r="AQ139" s="7" t="s">
        <v>40</v>
      </c>
      <c r="AR139" s="22" t="s">
        <v>40</v>
      </c>
      <c r="AS139" s="7" t="s">
        <v>40</v>
      </c>
      <c r="AT139" s="7" t="s">
        <v>40</v>
      </c>
      <c r="AU139" s="22" t="s">
        <v>40</v>
      </c>
      <c r="AV139" s="22" t="s">
        <v>40</v>
      </c>
      <c r="AW139" s="7" t="s">
        <v>40</v>
      </c>
      <c r="AX139" s="22" t="s">
        <v>40</v>
      </c>
      <c r="AY139" s="22" t="s">
        <v>40</v>
      </c>
      <c r="AZ139" s="22" t="s">
        <v>40</v>
      </c>
      <c r="BA139" s="22" t="s">
        <v>40</v>
      </c>
      <c r="BB139" s="22" t="s">
        <v>40</v>
      </c>
      <c r="BC139" s="7" t="s">
        <v>40</v>
      </c>
      <c r="BD139" s="7" t="s">
        <v>40</v>
      </c>
    </row>
    <row r="140" spans="2:56">
      <c r="B140" s="51" t="s">
        <v>82</v>
      </c>
      <c r="C140" s="52" t="s">
        <v>36</v>
      </c>
      <c r="D140" s="53" t="s">
        <v>37</v>
      </c>
      <c r="E140" s="43">
        <v>10341</v>
      </c>
      <c r="F140" s="43"/>
      <c r="G140" s="20"/>
      <c r="H140" s="44">
        <v>10339</v>
      </c>
      <c r="I140" s="43"/>
      <c r="J140" s="43"/>
      <c r="K140" s="130">
        <v>-3252</v>
      </c>
      <c r="L140" s="131">
        <v>-3252</v>
      </c>
      <c r="M140" s="132">
        <v>-3251</v>
      </c>
      <c r="N140" s="130" t="s">
        <v>50</v>
      </c>
      <c r="O140" s="132" t="s">
        <v>39</v>
      </c>
      <c r="P140" s="44">
        <f t="shared" si="4"/>
        <v>0</v>
      </c>
      <c r="Q140" s="44">
        <f>IF(AND(ISNUMBER(E140),ISNUMBER(H140),ISBLANK(F140)),E140-H140,"NA")</f>
        <v>2</v>
      </c>
      <c r="R140" s="20" t="str">
        <f>IF(AND(ISNUMBER(F140),ISNUMBER(I140),ISBLANK(E140)),F140-I140,"NA")</f>
        <v>NA</v>
      </c>
      <c r="S140" s="16" t="str">
        <f>IF(AND(ISNUMBER(G140),ISNUMBER(J140),ISBLANK(E140)),G140-J140,"NA")</f>
        <v>NA</v>
      </c>
      <c r="T140" s="45" t="str">
        <f>IF(AND(ISNUMBER(R140),ISNUMBER(S140),ISBLANK(E140)),R140+S140,"NA")</f>
        <v>NA</v>
      </c>
      <c r="U140" s="20">
        <f t="shared" si="5"/>
        <v>0</v>
      </c>
      <c r="V140" s="9">
        <f>MIN(IF(SUM(W140,AD140:AG140,AI140,AJ140:AM140,AP140:AS140,AC140,AO140,AU140,AV140:BC140)=0,0,1)+IF(O140="Smoothing ramp",1,0)+IF(SUM(W140,X140:AA140)=0,0,1),1)</f>
        <v>1</v>
      </c>
      <c r="W140" s="44">
        <v>120</v>
      </c>
      <c r="X140" s="43" t="s">
        <v>40</v>
      </c>
      <c r="Y140" s="20" t="s">
        <v>40</v>
      </c>
      <c r="Z140" s="43">
        <v>373</v>
      </c>
      <c r="AA140" s="43" t="s">
        <v>40</v>
      </c>
      <c r="AB140" s="20" t="s">
        <v>40</v>
      </c>
      <c r="AC140" s="43" t="s">
        <v>40</v>
      </c>
      <c r="AD140" s="43" t="s">
        <v>40</v>
      </c>
      <c r="AE140" s="43" t="s">
        <v>40</v>
      </c>
      <c r="AF140" s="43" t="s">
        <v>40</v>
      </c>
      <c r="AG140" s="43" t="s">
        <v>40</v>
      </c>
      <c r="AH140" s="43" t="s">
        <v>40</v>
      </c>
      <c r="AI140" s="43" t="s">
        <v>40</v>
      </c>
      <c r="AJ140" s="43" t="s">
        <v>40</v>
      </c>
      <c r="AK140" s="43" t="s">
        <v>40</v>
      </c>
      <c r="AL140" s="43" t="s">
        <v>40</v>
      </c>
      <c r="AM140" s="43" t="s">
        <v>40</v>
      </c>
      <c r="AN140" s="43" t="s">
        <v>40</v>
      </c>
      <c r="AO140" s="43" t="s">
        <v>40</v>
      </c>
      <c r="AP140" s="43" t="s">
        <v>40</v>
      </c>
      <c r="AQ140" s="43" t="s">
        <v>40</v>
      </c>
      <c r="AR140" s="43" t="s">
        <v>40</v>
      </c>
      <c r="AS140" s="43" t="s">
        <v>40</v>
      </c>
      <c r="AT140" s="43" t="s">
        <v>40</v>
      </c>
      <c r="AU140" s="43">
        <v>-10000</v>
      </c>
      <c r="AV140" s="43" t="s">
        <v>42</v>
      </c>
      <c r="AW140" s="43" t="s">
        <v>40</v>
      </c>
      <c r="AX140" s="43" t="s">
        <v>40</v>
      </c>
      <c r="AY140" s="43" t="s">
        <v>40</v>
      </c>
      <c r="AZ140" s="43" t="s">
        <v>40</v>
      </c>
      <c r="BA140" s="43" t="s">
        <v>40</v>
      </c>
      <c r="BB140" s="43" t="s">
        <v>40</v>
      </c>
      <c r="BC140" s="43" t="s">
        <v>40</v>
      </c>
      <c r="BD140" s="43" t="s">
        <v>40</v>
      </c>
    </row>
    <row r="141" spans="2:56">
      <c r="B141" s="54" t="s">
        <v>82</v>
      </c>
      <c r="C141" s="40" t="s">
        <v>36</v>
      </c>
      <c r="D141" s="41" t="s">
        <v>43</v>
      </c>
      <c r="E141" s="16">
        <v>10341</v>
      </c>
      <c r="F141" s="16"/>
      <c r="G141" s="21"/>
      <c r="H141" s="42">
        <v>10339</v>
      </c>
      <c r="I141" s="16"/>
      <c r="J141" s="16"/>
      <c r="K141" s="91">
        <v>-3252</v>
      </c>
      <c r="L141" s="92">
        <v>-3252</v>
      </c>
      <c r="M141" s="93">
        <v>-3251</v>
      </c>
      <c r="N141" s="91" t="s">
        <v>50</v>
      </c>
      <c r="O141" s="93" t="s">
        <v>39</v>
      </c>
      <c r="P141" s="42">
        <f t="shared" si="4"/>
        <v>0</v>
      </c>
      <c r="Q141" s="42">
        <f>IF(AND(ISNUMBER(E141),ISNUMBER(H141),ISBLANK(F141)),E141-H141,"NA")</f>
        <v>2</v>
      </c>
      <c r="R141" s="21" t="str">
        <f>IF(AND(ISNUMBER(F141),ISNUMBER(I141),ISBLANK(E141)),F141-I141,"NA")</f>
        <v>NA</v>
      </c>
      <c r="S141" s="16" t="str">
        <f>IF(AND(ISNUMBER(G141),ISNUMBER(J141),ISBLANK(E141)),G141-J141,"NA")</f>
        <v>NA</v>
      </c>
      <c r="T141" s="45" t="str">
        <f>IF(AND(ISNUMBER(R141),ISNUMBER(S141),ISBLANK(E141)),R141+S141,"NA")</f>
        <v>NA</v>
      </c>
      <c r="U141" s="21">
        <f t="shared" si="5"/>
        <v>0</v>
      </c>
      <c r="V141" s="9">
        <f>MIN(IF(SUM(W141,AD141:AG141,AI141,AJ141:AM141,AP141:AS141,AC141,AO141,AU141,AV141:BC141)=0,0,1)+IF(O141="Smoothing ramp",1,0)+IF(SUM(W141,X141:AA141)=0,0,1),1)</f>
        <v>1</v>
      </c>
      <c r="W141" s="42">
        <v>120</v>
      </c>
      <c r="X141" s="16" t="s">
        <v>40</v>
      </c>
      <c r="Y141" s="21" t="s">
        <v>40</v>
      </c>
      <c r="Z141" s="16">
        <v>373</v>
      </c>
      <c r="AA141" s="16" t="s">
        <v>40</v>
      </c>
      <c r="AB141" s="21" t="s">
        <v>40</v>
      </c>
      <c r="AC141" s="16" t="s">
        <v>40</v>
      </c>
      <c r="AD141" s="16" t="s">
        <v>40</v>
      </c>
      <c r="AE141" s="21" t="s">
        <v>40</v>
      </c>
      <c r="AF141" s="16" t="s">
        <v>40</v>
      </c>
      <c r="AG141" s="16" t="s">
        <v>40</v>
      </c>
      <c r="AH141" s="21" t="s">
        <v>40</v>
      </c>
      <c r="AI141" s="42" t="s">
        <v>40</v>
      </c>
      <c r="AJ141" s="16" t="s">
        <v>40</v>
      </c>
      <c r="AK141" s="21" t="s">
        <v>40</v>
      </c>
      <c r="AL141" s="16" t="s">
        <v>40</v>
      </c>
      <c r="AM141" s="16" t="s">
        <v>40</v>
      </c>
      <c r="AN141" s="21" t="s">
        <v>40</v>
      </c>
      <c r="AO141" s="21" t="s">
        <v>40</v>
      </c>
      <c r="AP141" s="21" t="s">
        <v>40</v>
      </c>
      <c r="AQ141" s="9" t="s">
        <v>40</v>
      </c>
      <c r="AR141" s="21" t="s">
        <v>40</v>
      </c>
      <c r="AS141" s="9" t="s">
        <v>40</v>
      </c>
      <c r="AT141" s="9" t="s">
        <v>40</v>
      </c>
      <c r="AU141" s="21">
        <v>-10000</v>
      </c>
      <c r="AV141" s="21" t="s">
        <v>42</v>
      </c>
      <c r="AW141" s="9" t="s">
        <v>40</v>
      </c>
      <c r="AX141" s="21" t="s">
        <v>40</v>
      </c>
      <c r="AY141" s="21" t="s">
        <v>40</v>
      </c>
      <c r="AZ141" s="21" t="s">
        <v>40</v>
      </c>
      <c r="BA141" s="21" t="s">
        <v>40</v>
      </c>
      <c r="BB141" s="21" t="s">
        <v>40</v>
      </c>
      <c r="BC141" s="9" t="s">
        <v>40</v>
      </c>
      <c r="BD141" s="9" t="s">
        <v>40</v>
      </c>
    </row>
    <row r="142" spans="2:56">
      <c r="B142" s="54" t="s">
        <v>82</v>
      </c>
      <c r="C142" s="40" t="s">
        <v>36</v>
      </c>
      <c r="D142" s="41" t="s">
        <v>45</v>
      </c>
      <c r="E142" s="16">
        <v>10341</v>
      </c>
      <c r="F142" s="16"/>
      <c r="G142" s="21"/>
      <c r="H142" s="42">
        <v>10339</v>
      </c>
      <c r="I142" s="16"/>
      <c r="J142" s="16"/>
      <c r="K142" s="91">
        <v>-3258</v>
      </c>
      <c r="L142" s="92">
        <v>-3258</v>
      </c>
      <c r="M142" s="93">
        <v>-3256</v>
      </c>
      <c r="N142" s="91" t="s">
        <v>50</v>
      </c>
      <c r="O142" s="93" t="s">
        <v>39</v>
      </c>
      <c r="P142" s="42">
        <f t="shared" si="4"/>
        <v>0</v>
      </c>
      <c r="Q142" s="42">
        <f>IF(AND(ISNUMBER(E142),ISNUMBER(H142),ISBLANK(F142)),E142-H142,"NA")</f>
        <v>2</v>
      </c>
      <c r="R142" s="21" t="str">
        <f>IF(AND(ISNUMBER(F142),ISNUMBER(I142),ISBLANK(E142)),F142-I142,"NA")</f>
        <v>NA</v>
      </c>
      <c r="S142" s="16" t="str">
        <f>IF(AND(ISNUMBER(G142),ISNUMBER(J142),ISBLANK(E142)),G142-J142,"NA")</f>
        <v>NA</v>
      </c>
      <c r="T142" s="45" t="str">
        <f>IF(AND(ISNUMBER(R142),ISNUMBER(S142),ISBLANK(E142)),R142+S142,"NA")</f>
        <v>NA</v>
      </c>
      <c r="U142" s="21">
        <f t="shared" si="5"/>
        <v>0</v>
      </c>
      <c r="V142" s="9">
        <f>MIN(IF(SUM(W142,AD142:AG142,AI142,AJ142:AM142,AP142:AS142,AC142,AO142,AU142,AV142:BC142)=0,0,1)+IF(O142="Smoothing ramp",1,0)+IF(SUM(W142,X142:AA142)=0,0,1),1)</f>
        <v>1</v>
      </c>
      <c r="W142" s="42">
        <v>120</v>
      </c>
      <c r="X142" s="16" t="s">
        <v>40</v>
      </c>
      <c r="Y142" s="21" t="s">
        <v>40</v>
      </c>
      <c r="Z142" s="16">
        <v>371</v>
      </c>
      <c r="AA142" s="16" t="s">
        <v>40</v>
      </c>
      <c r="AB142" s="21" t="s">
        <v>40</v>
      </c>
      <c r="AC142" s="16" t="s">
        <v>40</v>
      </c>
      <c r="AD142" s="16" t="s">
        <v>40</v>
      </c>
      <c r="AE142" s="21" t="s">
        <v>40</v>
      </c>
      <c r="AF142" s="16" t="s">
        <v>40</v>
      </c>
      <c r="AG142" s="16" t="s">
        <v>40</v>
      </c>
      <c r="AH142" s="21" t="s">
        <v>40</v>
      </c>
      <c r="AI142" s="42" t="s">
        <v>40</v>
      </c>
      <c r="AJ142" s="16" t="s">
        <v>40</v>
      </c>
      <c r="AK142" s="21" t="s">
        <v>40</v>
      </c>
      <c r="AL142" s="16" t="s">
        <v>40</v>
      </c>
      <c r="AM142" s="16" t="s">
        <v>40</v>
      </c>
      <c r="AN142" s="21" t="s">
        <v>40</v>
      </c>
      <c r="AO142" s="21" t="s">
        <v>40</v>
      </c>
      <c r="AP142" s="21" t="s">
        <v>40</v>
      </c>
      <c r="AQ142" s="9" t="s">
        <v>40</v>
      </c>
      <c r="AR142" s="21" t="s">
        <v>40</v>
      </c>
      <c r="AS142" s="9" t="s">
        <v>40</v>
      </c>
      <c r="AT142" s="9" t="s">
        <v>40</v>
      </c>
      <c r="AU142" s="21">
        <v>-10000</v>
      </c>
      <c r="AV142" s="21" t="s">
        <v>42</v>
      </c>
      <c r="AW142" s="9" t="s">
        <v>40</v>
      </c>
      <c r="AX142" s="21" t="s">
        <v>40</v>
      </c>
      <c r="AY142" s="21" t="s">
        <v>40</v>
      </c>
      <c r="AZ142" s="21" t="s">
        <v>40</v>
      </c>
      <c r="BA142" s="21" t="s">
        <v>40</v>
      </c>
      <c r="BB142" s="21" t="s">
        <v>40</v>
      </c>
      <c r="BC142" s="9" t="s">
        <v>40</v>
      </c>
      <c r="BD142" s="9" t="s">
        <v>40</v>
      </c>
    </row>
    <row r="143" spans="2:56">
      <c r="B143" s="54" t="s">
        <v>82</v>
      </c>
      <c r="C143" s="40" t="s">
        <v>36</v>
      </c>
      <c r="D143" s="41" t="s">
        <v>46</v>
      </c>
      <c r="E143" s="16"/>
      <c r="F143" s="16">
        <v>9186</v>
      </c>
      <c r="G143" s="21">
        <v>866</v>
      </c>
      <c r="H143" s="42"/>
      <c r="I143" s="16">
        <v>9185</v>
      </c>
      <c r="J143" s="16">
        <v>861</v>
      </c>
      <c r="K143" s="91">
        <v>-5370</v>
      </c>
      <c r="L143" s="92">
        <v>-5370</v>
      </c>
      <c r="M143" s="93">
        <v>-5370</v>
      </c>
      <c r="N143" s="91" t="s">
        <v>50</v>
      </c>
      <c r="O143" s="93" t="s">
        <v>39</v>
      </c>
      <c r="P143" s="42">
        <f t="shared" si="4"/>
        <v>0</v>
      </c>
      <c r="Q143" s="42" t="str">
        <f>IF(AND(ISNUMBER(E143),ISNUMBER(H143),ISBLANK(F143)),E143-H143,"NA")</f>
        <v>NA</v>
      </c>
      <c r="R143" s="21">
        <f>IF(AND(ISNUMBER(F143),ISNUMBER(I143),ISBLANK(E143)),F143-I143,"NA")</f>
        <v>1</v>
      </c>
      <c r="S143" s="16">
        <f>IF(AND(ISNUMBER(G143),ISNUMBER(J143),ISBLANK(E143)),G143-J143,"NA")</f>
        <v>5</v>
      </c>
      <c r="T143" s="45">
        <f>IF(AND(ISNUMBER(R143),ISNUMBER(S143),ISBLANK(E143)),R143+S143,"NA")</f>
        <v>6</v>
      </c>
      <c r="U143" s="21">
        <f t="shared" si="5"/>
        <v>0</v>
      </c>
      <c r="V143" s="9">
        <f>MIN(IF(SUM(W143,AD143:AG143,AI143,AJ143:AM143,AP143:AS143,AC143,AO143,AU143,AV143:BC143)=0,0,1)+IF(O143="Smoothing ramp",1,0)+IF(SUM(W143,X143:AA143)=0,0,1),1)</f>
        <v>1</v>
      </c>
      <c r="W143" s="42">
        <v>120</v>
      </c>
      <c r="X143" s="16" t="s">
        <v>40</v>
      </c>
      <c r="Y143" s="21" t="s">
        <v>59</v>
      </c>
      <c r="Z143" s="16">
        <v>165</v>
      </c>
      <c r="AA143" s="16" t="s">
        <v>40</v>
      </c>
      <c r="AB143" s="21" t="s">
        <v>59</v>
      </c>
      <c r="AC143" s="16" t="s">
        <v>40</v>
      </c>
      <c r="AD143" s="16" t="s">
        <v>40</v>
      </c>
      <c r="AE143" s="21" t="s">
        <v>40</v>
      </c>
      <c r="AF143" s="16" t="s">
        <v>40</v>
      </c>
      <c r="AG143" s="16" t="s">
        <v>40</v>
      </c>
      <c r="AH143" s="21" t="s">
        <v>40</v>
      </c>
      <c r="AI143" s="42" t="s">
        <v>40</v>
      </c>
      <c r="AJ143" s="16" t="s">
        <v>40</v>
      </c>
      <c r="AK143" s="21" t="s">
        <v>40</v>
      </c>
      <c r="AL143" s="16" t="s">
        <v>40</v>
      </c>
      <c r="AM143" s="16" t="s">
        <v>40</v>
      </c>
      <c r="AN143" s="21" t="s">
        <v>40</v>
      </c>
      <c r="AO143" s="21" t="s">
        <v>40</v>
      </c>
      <c r="AP143" s="21" t="s">
        <v>40</v>
      </c>
      <c r="AQ143" s="9" t="s">
        <v>40</v>
      </c>
      <c r="AR143" s="21" t="s">
        <v>40</v>
      </c>
      <c r="AS143" s="9" t="s">
        <v>40</v>
      </c>
      <c r="AT143" s="9" t="s">
        <v>40</v>
      </c>
      <c r="AU143" s="21">
        <v>-10000</v>
      </c>
      <c r="AV143" s="21" t="s">
        <v>42</v>
      </c>
      <c r="AW143" s="9" t="s">
        <v>40</v>
      </c>
      <c r="AX143" s="21" t="s">
        <v>40</v>
      </c>
      <c r="AY143" s="21" t="s">
        <v>40</v>
      </c>
      <c r="AZ143" s="21" t="s">
        <v>40</v>
      </c>
      <c r="BA143" s="21" t="s">
        <v>40</v>
      </c>
      <c r="BB143" s="21" t="s">
        <v>40</v>
      </c>
      <c r="BC143" s="9" t="s">
        <v>40</v>
      </c>
      <c r="BD143" s="9" t="s">
        <v>40</v>
      </c>
    </row>
    <row r="144" spans="2:56">
      <c r="B144" s="54" t="s">
        <v>82</v>
      </c>
      <c r="C144" s="40" t="s">
        <v>36</v>
      </c>
      <c r="D144" s="41" t="s">
        <v>47</v>
      </c>
      <c r="E144" s="16"/>
      <c r="F144" s="16">
        <v>9220</v>
      </c>
      <c r="G144" s="21">
        <v>866</v>
      </c>
      <c r="H144" s="42"/>
      <c r="I144" s="16">
        <v>9220</v>
      </c>
      <c r="J144" s="16">
        <v>861</v>
      </c>
      <c r="K144" s="91">
        <v>-5388</v>
      </c>
      <c r="L144" s="92">
        <v>-5388</v>
      </c>
      <c r="M144" s="93">
        <v>-5388</v>
      </c>
      <c r="N144" s="91" t="s">
        <v>50</v>
      </c>
      <c r="O144" s="93" t="s">
        <v>39</v>
      </c>
      <c r="P144" s="42">
        <f t="shared" si="4"/>
        <v>0</v>
      </c>
      <c r="Q144" s="42" t="str">
        <f>IF(AND(ISNUMBER(E144),ISNUMBER(H144),ISBLANK(F144)),E144-H144,"NA")</f>
        <v>NA</v>
      </c>
      <c r="R144" s="21">
        <f>IF(AND(ISNUMBER(F144),ISNUMBER(I144),ISBLANK(E144)),F144-I144,"NA")</f>
        <v>0</v>
      </c>
      <c r="S144" s="16">
        <f>IF(AND(ISNUMBER(G144),ISNUMBER(J144),ISBLANK(E144)),G144-J144,"NA")</f>
        <v>5</v>
      </c>
      <c r="T144" s="45">
        <f>IF(AND(ISNUMBER(R144),ISNUMBER(S144),ISBLANK(E144)),R144+S144,"NA")</f>
        <v>5</v>
      </c>
      <c r="U144" s="21">
        <f t="shared" si="5"/>
        <v>0</v>
      </c>
      <c r="V144" s="9">
        <f>MIN(IF(SUM(W144,AD144:AG144,AI144,AJ144:AM144,AP144:AS144,AC144,AO144,AU144,AV144:BC144)=0,0,1)+IF(O144="Smoothing ramp",1,0)+IF(SUM(W144,X144:AA144)=0,0,1),1)</f>
        <v>1</v>
      </c>
      <c r="W144" s="42">
        <v>120</v>
      </c>
      <c r="X144" s="16" t="s">
        <v>40</v>
      </c>
      <c r="Y144" s="21" t="s">
        <v>59</v>
      </c>
      <c r="Z144" s="16">
        <v>157</v>
      </c>
      <c r="AA144" s="16" t="s">
        <v>40</v>
      </c>
      <c r="AB144" s="21" t="s">
        <v>59</v>
      </c>
      <c r="AC144" s="16" t="s">
        <v>40</v>
      </c>
      <c r="AD144" s="16" t="s">
        <v>40</v>
      </c>
      <c r="AE144" s="21" t="s">
        <v>40</v>
      </c>
      <c r="AF144" s="16" t="s">
        <v>40</v>
      </c>
      <c r="AG144" s="16" t="s">
        <v>40</v>
      </c>
      <c r="AH144" s="21" t="s">
        <v>40</v>
      </c>
      <c r="AI144" s="42" t="s">
        <v>40</v>
      </c>
      <c r="AJ144" s="16" t="s">
        <v>40</v>
      </c>
      <c r="AK144" s="21" t="s">
        <v>40</v>
      </c>
      <c r="AL144" s="16" t="s">
        <v>40</v>
      </c>
      <c r="AM144" s="16" t="s">
        <v>40</v>
      </c>
      <c r="AN144" s="21" t="s">
        <v>40</v>
      </c>
      <c r="AO144" s="21" t="s">
        <v>40</v>
      </c>
      <c r="AP144" s="21" t="s">
        <v>40</v>
      </c>
      <c r="AQ144" s="9" t="s">
        <v>40</v>
      </c>
      <c r="AR144" s="21" t="s">
        <v>40</v>
      </c>
      <c r="AS144" s="9" t="s">
        <v>40</v>
      </c>
      <c r="AT144" s="9" t="s">
        <v>40</v>
      </c>
      <c r="AU144" s="21">
        <v>-10000</v>
      </c>
      <c r="AV144" s="21" t="s">
        <v>42</v>
      </c>
      <c r="AW144" s="9" t="s">
        <v>40</v>
      </c>
      <c r="AX144" s="21" t="s">
        <v>40</v>
      </c>
      <c r="AY144" s="21" t="s">
        <v>40</v>
      </c>
      <c r="AZ144" s="21" t="s">
        <v>40</v>
      </c>
      <c r="BA144" s="21" t="s">
        <v>40</v>
      </c>
      <c r="BB144" s="21" t="s">
        <v>40</v>
      </c>
      <c r="BC144" s="9" t="s">
        <v>40</v>
      </c>
      <c r="BD144" s="9" t="s">
        <v>40</v>
      </c>
    </row>
    <row r="145" spans="2:56">
      <c r="B145" s="54" t="s">
        <v>82</v>
      </c>
      <c r="C145" s="40" t="s">
        <v>36</v>
      </c>
      <c r="D145" s="41" t="s">
        <v>48</v>
      </c>
      <c r="E145" s="16"/>
      <c r="F145" s="16">
        <v>9230</v>
      </c>
      <c r="G145" s="21">
        <v>866</v>
      </c>
      <c r="H145" s="42"/>
      <c r="I145" s="16">
        <v>9230</v>
      </c>
      <c r="J145" s="16">
        <v>861</v>
      </c>
      <c r="K145" s="91">
        <v>-5394</v>
      </c>
      <c r="L145" s="92">
        <v>-5394</v>
      </c>
      <c r="M145" s="93">
        <v>-5394</v>
      </c>
      <c r="N145" s="91" t="s">
        <v>50</v>
      </c>
      <c r="O145" s="93" t="s">
        <v>39</v>
      </c>
      <c r="P145" s="42">
        <f t="shared" si="4"/>
        <v>0</v>
      </c>
      <c r="Q145" s="42" t="str">
        <f>IF(AND(ISNUMBER(E145),ISNUMBER(H145),ISBLANK(F145)),E145-H145,"NA")</f>
        <v>NA</v>
      </c>
      <c r="R145" s="21">
        <f>IF(AND(ISNUMBER(F145),ISNUMBER(I145),ISBLANK(E145)),F145-I145,"NA")</f>
        <v>0</v>
      </c>
      <c r="S145" s="16">
        <f>IF(AND(ISNUMBER(G145),ISNUMBER(J145),ISBLANK(E145)),G145-J145,"NA")</f>
        <v>5</v>
      </c>
      <c r="T145" s="45">
        <f>IF(AND(ISNUMBER(R145),ISNUMBER(S145),ISBLANK(E145)),R145+S145,"NA")</f>
        <v>5</v>
      </c>
      <c r="U145" s="21">
        <f t="shared" si="5"/>
        <v>0</v>
      </c>
      <c r="V145" s="9">
        <f>MIN(IF(SUM(W145,AD145:AG145,AI145,AJ145:AM145,AP145:AS145,AC145,AO145,AU145,AV145:BC145)=0,0,1)+IF(O145="Smoothing ramp",1,0)+IF(SUM(W145,X145:AA145)=0,0,1),1)</f>
        <v>1</v>
      </c>
      <c r="W145" s="42">
        <v>120</v>
      </c>
      <c r="X145" s="16" t="s">
        <v>40</v>
      </c>
      <c r="Y145" s="21" t="s">
        <v>59</v>
      </c>
      <c r="Z145" s="16">
        <v>155</v>
      </c>
      <c r="AA145" s="16" t="s">
        <v>40</v>
      </c>
      <c r="AB145" s="21" t="s">
        <v>59</v>
      </c>
      <c r="AC145" s="16" t="s">
        <v>40</v>
      </c>
      <c r="AD145" s="16" t="s">
        <v>40</v>
      </c>
      <c r="AE145" s="21" t="s">
        <v>40</v>
      </c>
      <c r="AF145" s="16" t="s">
        <v>40</v>
      </c>
      <c r="AG145" s="16" t="s">
        <v>40</v>
      </c>
      <c r="AH145" s="21" t="s">
        <v>40</v>
      </c>
      <c r="AI145" s="42" t="s">
        <v>40</v>
      </c>
      <c r="AJ145" s="16" t="s">
        <v>40</v>
      </c>
      <c r="AK145" s="21" t="s">
        <v>40</v>
      </c>
      <c r="AL145" s="16" t="s">
        <v>40</v>
      </c>
      <c r="AM145" s="16" t="s">
        <v>40</v>
      </c>
      <c r="AN145" s="21" t="s">
        <v>40</v>
      </c>
      <c r="AO145" s="21" t="s">
        <v>40</v>
      </c>
      <c r="AP145" s="21" t="s">
        <v>40</v>
      </c>
      <c r="AQ145" s="9" t="s">
        <v>40</v>
      </c>
      <c r="AR145" s="21" t="s">
        <v>40</v>
      </c>
      <c r="AS145" s="9" t="s">
        <v>40</v>
      </c>
      <c r="AT145" s="9" t="s">
        <v>40</v>
      </c>
      <c r="AU145" s="21">
        <v>-10000</v>
      </c>
      <c r="AV145" s="21" t="s">
        <v>42</v>
      </c>
      <c r="AW145" s="9" t="s">
        <v>40</v>
      </c>
      <c r="AX145" s="21" t="s">
        <v>40</v>
      </c>
      <c r="AY145" s="21" t="s">
        <v>40</v>
      </c>
      <c r="AZ145" s="21" t="s">
        <v>40</v>
      </c>
      <c r="BA145" s="21" t="s">
        <v>40</v>
      </c>
      <c r="BB145" s="21" t="s">
        <v>40</v>
      </c>
      <c r="BC145" s="9" t="s">
        <v>40</v>
      </c>
      <c r="BD145" s="9" t="s">
        <v>40</v>
      </c>
    </row>
    <row r="146" spans="2:56">
      <c r="B146" s="54" t="s">
        <v>82</v>
      </c>
      <c r="C146" s="40" t="s">
        <v>36</v>
      </c>
      <c r="D146" s="41" t="s">
        <v>49</v>
      </c>
      <c r="E146" s="16"/>
      <c r="F146" s="16">
        <v>8870</v>
      </c>
      <c r="G146" s="21">
        <v>870</v>
      </c>
      <c r="H146" s="42"/>
      <c r="I146" s="16">
        <v>8960</v>
      </c>
      <c r="J146" s="16">
        <v>865</v>
      </c>
      <c r="K146" s="91">
        <v>-2283</v>
      </c>
      <c r="L146" s="92">
        <v>-2283</v>
      </c>
      <c r="M146" s="93">
        <v>-2283</v>
      </c>
      <c r="N146" s="91" t="s">
        <v>44</v>
      </c>
      <c r="O146" s="93" t="s">
        <v>39</v>
      </c>
      <c r="P146" s="42">
        <f t="shared" si="4"/>
        <v>0</v>
      </c>
      <c r="Q146" s="42" t="str">
        <f>IF(AND(ISNUMBER(E146),ISNUMBER(H146),ISBLANK(F146)),E146-H146,"NA")</f>
        <v>NA</v>
      </c>
      <c r="R146" s="21">
        <f>IF(AND(ISNUMBER(F146),ISNUMBER(I146),ISBLANK(E146)),F146-I146,"NA")</f>
        <v>-90</v>
      </c>
      <c r="S146" s="16">
        <f>IF(AND(ISNUMBER(G146),ISNUMBER(J146),ISBLANK(E146)),G146-J146,"NA")</f>
        <v>5</v>
      </c>
      <c r="T146" s="45">
        <f>IF(AND(ISNUMBER(R146),ISNUMBER(S146),ISBLANK(E146)),R146+S146,"NA")</f>
        <v>-85</v>
      </c>
      <c r="U146" s="21">
        <f t="shared" si="5"/>
        <v>0</v>
      </c>
      <c r="V146" s="9">
        <f>MIN(IF(SUM(W146,AD146:AG146,AI146,AJ146:AM146,AP146:AS146,AC146,AO146,AU146,AV146:BC146)=0,0,1)+IF(O146="Smoothing ramp",1,0)+IF(SUM(W146,X146:AA146)=0,0,1),1)</f>
        <v>1</v>
      </c>
      <c r="W146" s="42">
        <v>120</v>
      </c>
      <c r="X146" s="16" t="s">
        <v>40</v>
      </c>
      <c r="Y146" s="21" t="s">
        <v>59</v>
      </c>
      <c r="Z146" s="16">
        <v>92</v>
      </c>
      <c r="AA146" s="16" t="s">
        <v>40</v>
      </c>
      <c r="AB146" s="21" t="s">
        <v>59</v>
      </c>
      <c r="AC146" s="16" t="s">
        <v>40</v>
      </c>
      <c r="AD146" s="16" t="s">
        <v>40</v>
      </c>
      <c r="AE146" s="21" t="s">
        <v>40</v>
      </c>
      <c r="AF146" s="16" t="s">
        <v>40</v>
      </c>
      <c r="AG146" s="16" t="s">
        <v>40</v>
      </c>
      <c r="AH146" s="21" t="s">
        <v>40</v>
      </c>
      <c r="AI146" s="42" t="s">
        <v>40</v>
      </c>
      <c r="AJ146" s="16" t="s">
        <v>40</v>
      </c>
      <c r="AK146" s="21" t="s">
        <v>40</v>
      </c>
      <c r="AL146" s="16" t="s">
        <v>40</v>
      </c>
      <c r="AM146" s="16" t="s">
        <v>40</v>
      </c>
      <c r="AN146" s="21" t="s">
        <v>40</v>
      </c>
      <c r="AO146" s="21" t="s">
        <v>40</v>
      </c>
      <c r="AP146" s="21" t="s">
        <v>40</v>
      </c>
      <c r="AQ146" s="9" t="s">
        <v>40</v>
      </c>
      <c r="AR146" s="21" t="s">
        <v>40</v>
      </c>
      <c r="AS146" s="9" t="s">
        <v>40</v>
      </c>
      <c r="AT146" s="9" t="s">
        <v>40</v>
      </c>
      <c r="AU146" s="21">
        <v>-10000</v>
      </c>
      <c r="AV146" s="21" t="s">
        <v>42</v>
      </c>
      <c r="AW146" s="9" t="s">
        <v>40</v>
      </c>
      <c r="AX146" s="21" t="s">
        <v>40</v>
      </c>
      <c r="AY146" s="21" t="s">
        <v>40</v>
      </c>
      <c r="AZ146" s="21" t="s">
        <v>40</v>
      </c>
      <c r="BA146" s="21" t="s">
        <v>40</v>
      </c>
      <c r="BB146" s="21" t="s">
        <v>40</v>
      </c>
      <c r="BC146" s="9" t="s">
        <v>40</v>
      </c>
      <c r="BD146" s="9" t="s">
        <v>40</v>
      </c>
    </row>
    <row r="147" spans="2:56">
      <c r="B147" s="54" t="s">
        <v>82</v>
      </c>
      <c r="C147" s="40" t="s">
        <v>36</v>
      </c>
      <c r="D147" s="41" t="s">
        <v>51</v>
      </c>
      <c r="E147" s="16"/>
      <c r="F147" s="16">
        <v>8767</v>
      </c>
      <c r="G147" s="21">
        <v>870</v>
      </c>
      <c r="H147" s="42"/>
      <c r="I147" s="16">
        <v>8936</v>
      </c>
      <c r="J147" s="16">
        <v>865</v>
      </c>
      <c r="K147" s="91">
        <v>-2240</v>
      </c>
      <c r="L147" s="92">
        <v>-2240</v>
      </c>
      <c r="M147" s="93">
        <v>-2240</v>
      </c>
      <c r="N147" s="91" t="s">
        <v>44</v>
      </c>
      <c r="O147" s="93" t="s">
        <v>39</v>
      </c>
      <c r="P147" s="42">
        <f t="shared" si="4"/>
        <v>0</v>
      </c>
      <c r="Q147" s="42" t="str">
        <f>IF(AND(ISNUMBER(E147),ISNUMBER(H147),ISBLANK(F147)),E147-H147,"NA")</f>
        <v>NA</v>
      </c>
      <c r="R147" s="21">
        <f>IF(AND(ISNUMBER(F147),ISNUMBER(I147),ISBLANK(E147)),F147-I147,"NA")</f>
        <v>-169</v>
      </c>
      <c r="S147" s="16">
        <f>IF(AND(ISNUMBER(G147),ISNUMBER(J147),ISBLANK(E147)),G147-J147,"NA")</f>
        <v>5</v>
      </c>
      <c r="T147" s="45">
        <f>IF(AND(ISNUMBER(R147),ISNUMBER(S147),ISBLANK(E147)),R147+S147,"NA")</f>
        <v>-164</v>
      </c>
      <c r="U147" s="21">
        <f t="shared" si="5"/>
        <v>0</v>
      </c>
      <c r="V147" s="9">
        <f>MIN(IF(SUM(W147,AD147:AG147,AI147,AJ147:AM147,AP147:AS147,AC147,AO147,AU147,AV147:BC147)=0,0,1)+IF(O147="Smoothing ramp",1,0)+IF(SUM(W147,X147:AA147)=0,0,1),1)</f>
        <v>1</v>
      </c>
      <c r="W147" s="42">
        <v>120</v>
      </c>
      <c r="X147" s="16" t="s">
        <v>40</v>
      </c>
      <c r="Y147" s="21" t="s">
        <v>59</v>
      </c>
      <c r="Z147" s="16">
        <v>98</v>
      </c>
      <c r="AA147" s="16" t="s">
        <v>40</v>
      </c>
      <c r="AB147" s="21" t="s">
        <v>59</v>
      </c>
      <c r="AC147" s="16" t="s">
        <v>40</v>
      </c>
      <c r="AD147" s="16" t="s">
        <v>40</v>
      </c>
      <c r="AE147" s="21" t="s">
        <v>40</v>
      </c>
      <c r="AF147" s="16" t="s">
        <v>40</v>
      </c>
      <c r="AG147" s="16" t="s">
        <v>40</v>
      </c>
      <c r="AH147" s="21" t="s">
        <v>40</v>
      </c>
      <c r="AI147" s="42" t="s">
        <v>40</v>
      </c>
      <c r="AJ147" s="16" t="s">
        <v>40</v>
      </c>
      <c r="AK147" s="21" t="s">
        <v>40</v>
      </c>
      <c r="AL147" s="16" t="s">
        <v>40</v>
      </c>
      <c r="AM147" s="16" t="s">
        <v>40</v>
      </c>
      <c r="AN147" s="21" t="s">
        <v>40</v>
      </c>
      <c r="AO147" s="21" t="s">
        <v>40</v>
      </c>
      <c r="AP147" s="21" t="s">
        <v>40</v>
      </c>
      <c r="AQ147" s="9" t="s">
        <v>40</v>
      </c>
      <c r="AR147" s="21" t="s">
        <v>40</v>
      </c>
      <c r="AS147" s="9" t="s">
        <v>40</v>
      </c>
      <c r="AT147" s="9" t="s">
        <v>40</v>
      </c>
      <c r="AU147" s="21">
        <v>-10000</v>
      </c>
      <c r="AV147" s="21" t="s">
        <v>42</v>
      </c>
      <c r="AW147" s="9" t="s">
        <v>40</v>
      </c>
      <c r="AX147" s="21" t="s">
        <v>40</v>
      </c>
      <c r="AY147" s="21" t="s">
        <v>40</v>
      </c>
      <c r="AZ147" s="21" t="s">
        <v>40</v>
      </c>
      <c r="BA147" s="21" t="s">
        <v>40</v>
      </c>
      <c r="BB147" s="21" t="s">
        <v>40</v>
      </c>
      <c r="BC147" s="9" t="s">
        <v>40</v>
      </c>
      <c r="BD147" s="9" t="s">
        <v>40</v>
      </c>
    </row>
    <row r="148" spans="2:56">
      <c r="B148" s="54" t="s">
        <v>82</v>
      </c>
      <c r="C148" s="40" t="s">
        <v>36</v>
      </c>
      <c r="D148" s="41" t="s">
        <v>52</v>
      </c>
      <c r="E148" s="16"/>
      <c r="F148" s="16">
        <v>8092</v>
      </c>
      <c r="G148" s="21">
        <v>870</v>
      </c>
      <c r="H148" s="42"/>
      <c r="I148" s="16">
        <v>8473</v>
      </c>
      <c r="J148" s="16">
        <v>865</v>
      </c>
      <c r="K148" s="91">
        <v>-1759</v>
      </c>
      <c r="L148" s="92">
        <v>-1759</v>
      </c>
      <c r="M148" s="93">
        <v>-1759</v>
      </c>
      <c r="N148" s="91" t="s">
        <v>44</v>
      </c>
      <c r="O148" s="93" t="s">
        <v>39</v>
      </c>
      <c r="P148" s="42">
        <f t="shared" si="4"/>
        <v>0</v>
      </c>
      <c r="Q148" s="42" t="str">
        <f>IF(AND(ISNUMBER(E148),ISNUMBER(H148),ISBLANK(F148)),E148-H148,"NA")</f>
        <v>NA</v>
      </c>
      <c r="R148" s="21">
        <f>IF(AND(ISNUMBER(F148),ISNUMBER(I148),ISBLANK(E148)),F148-I148,"NA")</f>
        <v>-381</v>
      </c>
      <c r="S148" s="16">
        <f>IF(AND(ISNUMBER(G148),ISNUMBER(J148),ISBLANK(E148)),G148-J148,"NA")</f>
        <v>5</v>
      </c>
      <c r="T148" s="45">
        <f>IF(AND(ISNUMBER(R148),ISNUMBER(S148),ISBLANK(E148)),R148+S148,"NA")</f>
        <v>-376</v>
      </c>
      <c r="U148" s="21">
        <f t="shared" si="5"/>
        <v>0</v>
      </c>
      <c r="V148" s="9">
        <f>MIN(IF(SUM(W148,AD148:AG148,AI148,AJ148:AM148,AP148:AS148,AC148,AO148,AU148,AV148:BC148)=0,0,1)+IF(O148="Smoothing ramp",1,0)+IF(SUM(W148,X148:AA148)=0,0,1),1)</f>
        <v>1</v>
      </c>
      <c r="W148" s="42">
        <v>120</v>
      </c>
      <c r="X148" s="16" t="s">
        <v>40</v>
      </c>
      <c r="Y148" s="21" t="s">
        <v>59</v>
      </c>
      <c r="Z148" s="16">
        <v>250</v>
      </c>
      <c r="AA148" s="16" t="s">
        <v>40</v>
      </c>
      <c r="AB148" s="21" t="s">
        <v>59</v>
      </c>
      <c r="AC148" s="16" t="s">
        <v>40</v>
      </c>
      <c r="AD148" s="16" t="s">
        <v>40</v>
      </c>
      <c r="AE148" s="21" t="s">
        <v>40</v>
      </c>
      <c r="AF148" s="16" t="s">
        <v>40</v>
      </c>
      <c r="AG148" s="16" t="s">
        <v>40</v>
      </c>
      <c r="AH148" s="21" t="s">
        <v>40</v>
      </c>
      <c r="AI148" s="42" t="s">
        <v>40</v>
      </c>
      <c r="AJ148" s="16" t="s">
        <v>40</v>
      </c>
      <c r="AK148" s="21" t="s">
        <v>40</v>
      </c>
      <c r="AL148" s="16" t="s">
        <v>40</v>
      </c>
      <c r="AM148" s="16" t="s">
        <v>40</v>
      </c>
      <c r="AN148" s="21" t="s">
        <v>40</v>
      </c>
      <c r="AO148" s="21" t="s">
        <v>40</v>
      </c>
      <c r="AP148" s="21" t="s">
        <v>40</v>
      </c>
      <c r="AQ148" s="9" t="s">
        <v>40</v>
      </c>
      <c r="AR148" s="21" t="s">
        <v>40</v>
      </c>
      <c r="AS148" s="9" t="s">
        <v>40</v>
      </c>
      <c r="AT148" s="9" t="s">
        <v>40</v>
      </c>
      <c r="AU148" s="21">
        <v>-10000</v>
      </c>
      <c r="AV148" s="21" t="s">
        <v>42</v>
      </c>
      <c r="AW148" s="9" t="s">
        <v>40</v>
      </c>
      <c r="AX148" s="21" t="s">
        <v>40</v>
      </c>
      <c r="AY148" s="21" t="s">
        <v>40</v>
      </c>
      <c r="AZ148" s="21" t="s">
        <v>40</v>
      </c>
      <c r="BA148" s="21" t="s">
        <v>40</v>
      </c>
      <c r="BB148" s="21" t="s">
        <v>40</v>
      </c>
      <c r="BC148" s="9" t="s">
        <v>40</v>
      </c>
      <c r="BD148" s="9" t="s">
        <v>40</v>
      </c>
    </row>
    <row r="149" spans="2:56">
      <c r="B149" s="54" t="s">
        <v>82</v>
      </c>
      <c r="C149" s="40" t="s">
        <v>36</v>
      </c>
      <c r="D149" s="41" t="s">
        <v>53</v>
      </c>
      <c r="E149" s="16"/>
      <c r="F149" s="16">
        <v>6355</v>
      </c>
      <c r="G149" s="21">
        <v>155</v>
      </c>
      <c r="H149" s="42"/>
      <c r="I149" s="16">
        <v>7445</v>
      </c>
      <c r="J149" s="16">
        <v>833</v>
      </c>
      <c r="K149" s="91">
        <v>3146</v>
      </c>
      <c r="L149" s="92">
        <v>-139</v>
      </c>
      <c r="M149" s="93">
        <v>2888</v>
      </c>
      <c r="N149" s="91" t="s">
        <v>44</v>
      </c>
      <c r="O149" s="93" t="s">
        <v>39</v>
      </c>
      <c r="P149" s="42">
        <f t="shared" si="4"/>
        <v>3285</v>
      </c>
      <c r="Q149" s="42" t="str">
        <f>IF(AND(ISNUMBER(E149),ISNUMBER(H149),ISBLANK(F149)),E149-H149,"NA")</f>
        <v>NA</v>
      </c>
      <c r="R149" s="21">
        <f>IF(AND(ISNUMBER(F149),ISNUMBER(I149),ISBLANK(E149)),F149-I149,"NA")</f>
        <v>-1090</v>
      </c>
      <c r="S149" s="16">
        <f>IF(AND(ISNUMBER(G149),ISNUMBER(J149),ISBLANK(E149)),G149-J149,"NA")</f>
        <v>-678</v>
      </c>
      <c r="T149" s="45">
        <f>IF(AND(ISNUMBER(R149),ISNUMBER(S149),ISBLANK(E149)),R149+S149,"NA")</f>
        <v>-1768</v>
      </c>
      <c r="U149" s="21">
        <f t="shared" si="5"/>
        <v>-397</v>
      </c>
      <c r="V149" s="9">
        <f>MIN(IF(SUM(W149,AD149:AG149,AI149,AJ149:AM149,AP149:AS149,AC149,AO149,AU149,AV149:BC149)=0,0,1)+IF(O149="Smoothing ramp",1,0)+IF(SUM(W149,X149:AA149)=0,0,1),1)</f>
        <v>1</v>
      </c>
      <c r="W149" s="42">
        <v>120</v>
      </c>
      <c r="X149" s="16" t="s">
        <v>40</v>
      </c>
      <c r="Y149" s="21" t="s">
        <v>40</v>
      </c>
      <c r="Z149" s="16">
        <v>248</v>
      </c>
      <c r="AA149" s="16" t="s">
        <v>40</v>
      </c>
      <c r="AB149" s="21" t="s">
        <v>40</v>
      </c>
      <c r="AC149" s="16" t="s">
        <v>40</v>
      </c>
      <c r="AD149" s="16" t="s">
        <v>40</v>
      </c>
      <c r="AE149" s="21" t="s">
        <v>40</v>
      </c>
      <c r="AF149" s="16" t="s">
        <v>40</v>
      </c>
      <c r="AG149" s="16" t="s">
        <v>40</v>
      </c>
      <c r="AH149" s="21" t="s">
        <v>40</v>
      </c>
      <c r="AI149" s="42" t="s">
        <v>40</v>
      </c>
      <c r="AJ149" s="16" t="s">
        <v>40</v>
      </c>
      <c r="AK149" s="21" t="s">
        <v>40</v>
      </c>
      <c r="AL149" s="16" t="s">
        <v>40</v>
      </c>
      <c r="AM149" s="16" t="s">
        <v>40</v>
      </c>
      <c r="AN149" s="21" t="s">
        <v>40</v>
      </c>
      <c r="AO149" s="21" t="s">
        <v>40</v>
      </c>
      <c r="AP149" s="21" t="s">
        <v>40</v>
      </c>
      <c r="AQ149" s="9" t="s">
        <v>40</v>
      </c>
      <c r="AR149" s="21" t="s">
        <v>40</v>
      </c>
      <c r="AS149" s="9" t="s">
        <v>40</v>
      </c>
      <c r="AT149" s="9" t="s">
        <v>40</v>
      </c>
      <c r="AU149" s="21">
        <v>-10000</v>
      </c>
      <c r="AV149" s="21" t="s">
        <v>42</v>
      </c>
      <c r="AW149" s="9" t="s">
        <v>40</v>
      </c>
      <c r="AX149" s="21" t="s">
        <v>40</v>
      </c>
      <c r="AY149" s="21" t="s">
        <v>40</v>
      </c>
      <c r="AZ149" s="21" t="s">
        <v>40</v>
      </c>
      <c r="BA149" s="21" t="s">
        <v>40</v>
      </c>
      <c r="BB149" s="21" t="s">
        <v>40</v>
      </c>
      <c r="BC149" s="9" t="s">
        <v>40</v>
      </c>
      <c r="BD149" s="9" t="s">
        <v>40</v>
      </c>
    </row>
    <row r="150" spans="2:56">
      <c r="B150" s="54" t="s">
        <v>82</v>
      </c>
      <c r="C150" s="40" t="s">
        <v>36</v>
      </c>
      <c r="D150" s="41" t="s">
        <v>56</v>
      </c>
      <c r="E150" s="16"/>
      <c r="F150" s="16">
        <v>6720</v>
      </c>
      <c r="G150" s="21">
        <v>155</v>
      </c>
      <c r="H150" s="42"/>
      <c r="I150" s="16">
        <v>5994</v>
      </c>
      <c r="J150" s="16">
        <v>787</v>
      </c>
      <c r="K150" s="91">
        <v>2883</v>
      </c>
      <c r="L150" s="92">
        <v>-139</v>
      </c>
      <c r="M150" s="93">
        <v>2747</v>
      </c>
      <c r="N150" s="91" t="s">
        <v>44</v>
      </c>
      <c r="O150" s="93" t="s">
        <v>39</v>
      </c>
      <c r="P150" s="42">
        <f t="shared" si="4"/>
        <v>3022</v>
      </c>
      <c r="Q150" s="42" t="str">
        <f>IF(AND(ISNUMBER(E150),ISNUMBER(H150),ISBLANK(F150)),E150-H150,"NA")</f>
        <v>NA</v>
      </c>
      <c r="R150" s="21">
        <f>IF(AND(ISNUMBER(F150),ISNUMBER(I150),ISBLANK(E150)),F150-I150,"NA")</f>
        <v>726</v>
      </c>
      <c r="S150" s="16">
        <f>IF(AND(ISNUMBER(G150),ISNUMBER(J150),ISBLANK(E150)),G150-J150,"NA")</f>
        <v>-632</v>
      </c>
      <c r="T150" s="45">
        <f>IF(AND(ISNUMBER(R150),ISNUMBER(S150),ISBLANK(E150)),R150+S150,"NA")</f>
        <v>94</v>
      </c>
      <c r="U150" s="21">
        <f t="shared" si="5"/>
        <v>-275</v>
      </c>
      <c r="V150" s="9">
        <f>MIN(IF(SUM(W150,AD150:AG150,AI150,AJ150:AM150,AP150:AS150,AC150,AO150,AU150,AV150:BC150)=0,0,1)+IF(O150="Smoothing ramp",1,0)+IF(SUM(W150,X150:AA150)=0,0,1),1)</f>
        <v>1</v>
      </c>
      <c r="W150" s="42">
        <v>120</v>
      </c>
      <c r="X150" s="16" t="s">
        <v>40</v>
      </c>
      <c r="Y150" s="21" t="s">
        <v>40</v>
      </c>
      <c r="Z150" s="16">
        <v>219</v>
      </c>
      <c r="AA150" s="16" t="s">
        <v>40</v>
      </c>
      <c r="AB150" s="21" t="s">
        <v>40</v>
      </c>
      <c r="AC150" s="16" t="s">
        <v>40</v>
      </c>
      <c r="AD150" s="16" t="s">
        <v>40</v>
      </c>
      <c r="AE150" s="21" t="s">
        <v>40</v>
      </c>
      <c r="AF150" s="16" t="s">
        <v>40</v>
      </c>
      <c r="AG150" s="16" t="s">
        <v>40</v>
      </c>
      <c r="AH150" s="21" t="s">
        <v>40</v>
      </c>
      <c r="AI150" s="42" t="s">
        <v>40</v>
      </c>
      <c r="AJ150" s="16" t="s">
        <v>40</v>
      </c>
      <c r="AK150" s="21" t="s">
        <v>40</v>
      </c>
      <c r="AL150" s="16" t="s">
        <v>40</v>
      </c>
      <c r="AM150" s="16" t="s">
        <v>40</v>
      </c>
      <c r="AN150" s="21" t="s">
        <v>40</v>
      </c>
      <c r="AO150" s="21" t="s">
        <v>40</v>
      </c>
      <c r="AP150" s="21" t="s">
        <v>40</v>
      </c>
      <c r="AQ150" s="9" t="s">
        <v>40</v>
      </c>
      <c r="AR150" s="21" t="s">
        <v>40</v>
      </c>
      <c r="AS150" s="9" t="s">
        <v>40</v>
      </c>
      <c r="AT150" s="9" t="s">
        <v>40</v>
      </c>
      <c r="AU150" s="21">
        <v>-10000</v>
      </c>
      <c r="AV150" s="21" t="s">
        <v>42</v>
      </c>
      <c r="AW150" s="9" t="s">
        <v>40</v>
      </c>
      <c r="AX150" s="21" t="s">
        <v>40</v>
      </c>
      <c r="AY150" s="21" t="s">
        <v>40</v>
      </c>
      <c r="AZ150" s="21" t="s">
        <v>40</v>
      </c>
      <c r="BA150" s="21" t="s">
        <v>40</v>
      </c>
      <c r="BB150" s="21" t="s">
        <v>40</v>
      </c>
      <c r="BC150" s="9" t="s">
        <v>40</v>
      </c>
      <c r="BD150" s="9" t="s">
        <v>40</v>
      </c>
    </row>
    <row r="151" spans="2:56" ht="15" thickBot="1">
      <c r="B151" s="55" t="s">
        <v>82</v>
      </c>
      <c r="C151" s="47" t="s">
        <v>36</v>
      </c>
      <c r="D151" s="48" t="s">
        <v>57</v>
      </c>
      <c r="E151" s="49"/>
      <c r="F151" s="49">
        <v>5029</v>
      </c>
      <c r="G151" s="22">
        <v>230</v>
      </c>
      <c r="H151" s="50"/>
      <c r="I151" s="49">
        <v>4297</v>
      </c>
      <c r="J151" s="49">
        <v>413</v>
      </c>
      <c r="K151" s="127">
        <v>3162</v>
      </c>
      <c r="L151" s="128">
        <v>-139</v>
      </c>
      <c r="M151" s="129">
        <v>3010</v>
      </c>
      <c r="N151" s="127" t="s">
        <v>44</v>
      </c>
      <c r="O151" s="129" t="s">
        <v>39</v>
      </c>
      <c r="P151" s="50">
        <f t="shared" si="4"/>
        <v>3301</v>
      </c>
      <c r="Q151" s="50" t="str">
        <f>IF(AND(ISNUMBER(E151),ISNUMBER(H151),ISBLANK(F151)),E151-H151,"NA")</f>
        <v>NA</v>
      </c>
      <c r="R151" s="22">
        <f>IF(AND(ISNUMBER(F151),ISNUMBER(I151),ISBLANK(E151)),F151-I151,"NA")</f>
        <v>732</v>
      </c>
      <c r="S151" s="16">
        <f>IF(AND(ISNUMBER(G151),ISNUMBER(J151),ISBLANK(E151)),G151-J151,"NA")</f>
        <v>-183</v>
      </c>
      <c r="T151" s="45">
        <f>IF(AND(ISNUMBER(R151),ISNUMBER(S151),ISBLANK(E151)),R151+S151,"NA")</f>
        <v>549</v>
      </c>
      <c r="U151" s="22">
        <f t="shared" si="5"/>
        <v>-291</v>
      </c>
      <c r="V151" s="9">
        <f>MIN(IF(SUM(W151,AD151:AG151,AI151,AJ151:AM151,AP151:AS151,AC151,AO151,AU151,AV151:BC151)=0,0,1)+IF(O151="Smoothing ramp",1,0)+IF(SUM(W151,X151:AA151)=0,0,1),1)</f>
        <v>1</v>
      </c>
      <c r="W151" s="50">
        <v>165</v>
      </c>
      <c r="X151" s="49" t="s">
        <v>40</v>
      </c>
      <c r="Y151" s="22" t="s">
        <v>40</v>
      </c>
      <c r="Z151" s="49">
        <v>365</v>
      </c>
      <c r="AA151" s="49" t="s">
        <v>40</v>
      </c>
      <c r="AB151" s="22" t="s">
        <v>40</v>
      </c>
      <c r="AC151" s="49" t="s">
        <v>40</v>
      </c>
      <c r="AD151" s="49" t="s">
        <v>40</v>
      </c>
      <c r="AE151" s="22" t="s">
        <v>40</v>
      </c>
      <c r="AF151" s="49" t="s">
        <v>40</v>
      </c>
      <c r="AG151" s="49" t="s">
        <v>40</v>
      </c>
      <c r="AH151" s="22" t="s">
        <v>40</v>
      </c>
      <c r="AI151" s="50" t="s">
        <v>40</v>
      </c>
      <c r="AJ151" s="49" t="s">
        <v>40</v>
      </c>
      <c r="AK151" s="22" t="s">
        <v>40</v>
      </c>
      <c r="AL151" s="49" t="s">
        <v>40</v>
      </c>
      <c r="AM151" s="49" t="s">
        <v>40</v>
      </c>
      <c r="AN151" s="22" t="s">
        <v>40</v>
      </c>
      <c r="AO151" s="22" t="s">
        <v>40</v>
      </c>
      <c r="AP151" s="22" t="s">
        <v>40</v>
      </c>
      <c r="AQ151" s="7" t="s">
        <v>40</v>
      </c>
      <c r="AR151" s="22" t="s">
        <v>40</v>
      </c>
      <c r="AS151" s="7" t="s">
        <v>40</v>
      </c>
      <c r="AT151" s="7" t="s">
        <v>40</v>
      </c>
      <c r="AU151" s="22">
        <v>-10000</v>
      </c>
      <c r="AV151" s="22" t="s">
        <v>42</v>
      </c>
      <c r="AW151" s="7" t="s">
        <v>40</v>
      </c>
      <c r="AX151" s="22" t="s">
        <v>40</v>
      </c>
      <c r="AY151" s="22" t="s">
        <v>40</v>
      </c>
      <c r="AZ151" s="22" t="s">
        <v>40</v>
      </c>
      <c r="BA151" s="22" t="s">
        <v>40</v>
      </c>
      <c r="BB151" s="22" t="s">
        <v>40</v>
      </c>
      <c r="BC151" s="7" t="s">
        <v>40</v>
      </c>
      <c r="BD151" s="7" t="s">
        <v>40</v>
      </c>
    </row>
    <row r="152" spans="2:56">
      <c r="B152" s="51" t="s">
        <v>83</v>
      </c>
      <c r="C152" s="52" t="s">
        <v>36</v>
      </c>
      <c r="D152" s="53" t="s">
        <v>37</v>
      </c>
      <c r="E152" s="43">
        <v>9644</v>
      </c>
      <c r="F152" s="43"/>
      <c r="G152" s="20"/>
      <c r="H152" s="44">
        <v>9057</v>
      </c>
      <c r="I152" s="43"/>
      <c r="J152" s="43"/>
      <c r="K152" s="130">
        <v>-2869</v>
      </c>
      <c r="L152" s="131">
        <v>-2869</v>
      </c>
      <c r="M152" s="132">
        <v>-2334</v>
      </c>
      <c r="N152" s="130" t="s">
        <v>50</v>
      </c>
      <c r="O152" s="132" t="s">
        <v>63</v>
      </c>
      <c r="P152" s="44">
        <f t="shared" si="4"/>
        <v>0</v>
      </c>
      <c r="Q152" s="44">
        <f>IF(AND(ISNUMBER(E152),ISNUMBER(H152),ISBLANK(F152)),E152-H152,"NA")</f>
        <v>587</v>
      </c>
      <c r="R152" s="20" t="str">
        <f>IF(AND(ISNUMBER(F152),ISNUMBER(I152),ISBLANK(E152)),F152-I152,"NA")</f>
        <v>NA</v>
      </c>
      <c r="S152" s="16" t="str">
        <f>IF(AND(ISNUMBER(G152),ISNUMBER(J152),ISBLANK(E152)),G152-J152,"NA")</f>
        <v>NA</v>
      </c>
      <c r="T152" s="45" t="str">
        <f>IF(AND(ISNUMBER(R152),ISNUMBER(S152),ISBLANK(E152)),R152+S152,"NA")</f>
        <v>NA</v>
      </c>
      <c r="U152" s="20">
        <f t="shared" si="5"/>
        <v>0</v>
      </c>
      <c r="V152" s="9">
        <f>MIN(IF(SUM(W152,AD152:AG152,AI152,AJ152:AM152,AP152:AS152,AC152,AO152,AU152,AV152:BC152)=0,0,1)+IF(O152="Smoothing ramp",1,0)+IF(SUM(W152,X152:AA152)=0,0,1),1)</f>
        <v>1</v>
      </c>
      <c r="W152" s="44">
        <v>120</v>
      </c>
      <c r="X152" s="43" t="s">
        <v>40</v>
      </c>
      <c r="Y152" s="20" t="s">
        <v>40</v>
      </c>
      <c r="Z152" s="43">
        <v>359</v>
      </c>
      <c r="AA152" s="43" t="s">
        <v>40</v>
      </c>
      <c r="AB152" s="20" t="s">
        <v>40</v>
      </c>
      <c r="AC152" s="43" t="s">
        <v>40</v>
      </c>
      <c r="AD152" s="43">
        <v>9283</v>
      </c>
      <c r="AE152" s="20" t="s">
        <v>84</v>
      </c>
      <c r="AF152" s="43" t="s">
        <v>40</v>
      </c>
      <c r="AG152" s="43" t="s">
        <v>40</v>
      </c>
      <c r="AH152" s="20" t="s">
        <v>40</v>
      </c>
      <c r="AI152" s="44" t="s">
        <v>40</v>
      </c>
      <c r="AJ152" s="43" t="s">
        <v>40</v>
      </c>
      <c r="AK152" s="20" t="s">
        <v>40</v>
      </c>
      <c r="AL152" s="43" t="s">
        <v>40</v>
      </c>
      <c r="AM152" s="43" t="s">
        <v>40</v>
      </c>
      <c r="AN152" s="20" t="s">
        <v>40</v>
      </c>
      <c r="AO152" s="20" t="s">
        <v>40</v>
      </c>
      <c r="AP152" s="20" t="s">
        <v>40</v>
      </c>
      <c r="AQ152" s="6" t="s">
        <v>40</v>
      </c>
      <c r="AR152" s="20" t="s">
        <v>40</v>
      </c>
      <c r="AS152" s="6" t="s">
        <v>40</v>
      </c>
      <c r="AT152" s="6" t="s">
        <v>40</v>
      </c>
      <c r="AU152" s="20">
        <v>-10000</v>
      </c>
      <c r="AV152" s="20" t="s">
        <v>42</v>
      </c>
      <c r="AW152" s="6" t="s">
        <v>40</v>
      </c>
      <c r="AX152" s="20" t="s">
        <v>40</v>
      </c>
      <c r="AY152" s="20" t="s">
        <v>40</v>
      </c>
      <c r="AZ152" s="20" t="s">
        <v>40</v>
      </c>
      <c r="BA152" s="20" t="s">
        <v>40</v>
      </c>
      <c r="BB152" s="20" t="s">
        <v>40</v>
      </c>
      <c r="BC152" s="6" t="s">
        <v>40</v>
      </c>
      <c r="BD152" s="6" t="s">
        <v>40</v>
      </c>
    </row>
    <row r="153" spans="2:56">
      <c r="B153" s="54" t="s">
        <v>83</v>
      </c>
      <c r="C153" s="40" t="s">
        <v>36</v>
      </c>
      <c r="D153" s="41" t="s">
        <v>43</v>
      </c>
      <c r="E153" s="16">
        <v>9644</v>
      </c>
      <c r="F153" s="16"/>
      <c r="G153" s="21"/>
      <c r="H153" s="42">
        <v>9072</v>
      </c>
      <c r="I153" s="16"/>
      <c r="J153" s="16"/>
      <c r="K153" s="91">
        <v>-2869</v>
      </c>
      <c r="L153" s="92">
        <v>-2869</v>
      </c>
      <c r="M153" s="93">
        <v>-2350</v>
      </c>
      <c r="N153" s="91" t="s">
        <v>50</v>
      </c>
      <c r="O153" s="93" t="s">
        <v>39</v>
      </c>
      <c r="P153" s="42">
        <f t="shared" si="4"/>
        <v>0</v>
      </c>
      <c r="Q153" s="42">
        <f>IF(AND(ISNUMBER(E153),ISNUMBER(H153),ISBLANK(F153)),E153-H153,"NA")</f>
        <v>572</v>
      </c>
      <c r="R153" s="21" t="str">
        <f>IF(AND(ISNUMBER(F153),ISNUMBER(I153),ISBLANK(E153)),F153-I153,"NA")</f>
        <v>NA</v>
      </c>
      <c r="S153" s="16" t="str">
        <f>IF(AND(ISNUMBER(G153),ISNUMBER(J153),ISBLANK(E153)),G153-J153,"NA")</f>
        <v>NA</v>
      </c>
      <c r="T153" s="45" t="str">
        <f>IF(AND(ISNUMBER(R153),ISNUMBER(S153),ISBLANK(E153)),R153+S153,"NA")</f>
        <v>NA</v>
      </c>
      <c r="U153" s="21">
        <f t="shared" si="5"/>
        <v>0</v>
      </c>
      <c r="V153" s="9">
        <f>MIN(IF(SUM(W153,AD153:AG153,AI153,AJ153:AM153,AP153:AS153,AC153,AO153,AU153,AV153:BC153)=0,0,1)+IF(O153="Smoothing ramp",1,0)+IF(SUM(W153,X153:AA153)=0,0,1),1)</f>
        <v>1</v>
      </c>
      <c r="W153" s="42">
        <v>120</v>
      </c>
      <c r="X153" s="16" t="s">
        <v>40</v>
      </c>
      <c r="Y153" s="21" t="s">
        <v>40</v>
      </c>
      <c r="Z153" s="16">
        <v>359</v>
      </c>
      <c r="AA153" s="16" t="s">
        <v>40</v>
      </c>
      <c r="AB153" s="21" t="s">
        <v>40</v>
      </c>
      <c r="AC153" s="16" t="s">
        <v>40</v>
      </c>
      <c r="AD153" s="16" t="s">
        <v>40</v>
      </c>
      <c r="AE153" s="21" t="s">
        <v>40</v>
      </c>
      <c r="AF153" s="16" t="s">
        <v>40</v>
      </c>
      <c r="AG153" s="16" t="s">
        <v>40</v>
      </c>
      <c r="AH153" s="21" t="s">
        <v>40</v>
      </c>
      <c r="AI153" s="42" t="s">
        <v>40</v>
      </c>
      <c r="AJ153" s="16" t="s">
        <v>40</v>
      </c>
      <c r="AK153" s="21" t="s">
        <v>40</v>
      </c>
      <c r="AL153" s="16" t="s">
        <v>40</v>
      </c>
      <c r="AM153" s="16" t="s">
        <v>40</v>
      </c>
      <c r="AN153" s="21" t="s">
        <v>40</v>
      </c>
      <c r="AO153" s="21" t="s">
        <v>40</v>
      </c>
      <c r="AP153" s="21" t="s">
        <v>40</v>
      </c>
      <c r="AQ153" s="9" t="s">
        <v>40</v>
      </c>
      <c r="AR153" s="21" t="s">
        <v>40</v>
      </c>
      <c r="AS153" s="9" t="s">
        <v>40</v>
      </c>
      <c r="AT153" s="9" t="s">
        <v>40</v>
      </c>
      <c r="AU153" s="21">
        <v>-10000</v>
      </c>
      <c r="AV153" s="21" t="s">
        <v>42</v>
      </c>
      <c r="AW153" s="9" t="s">
        <v>40</v>
      </c>
      <c r="AX153" s="21" t="s">
        <v>40</v>
      </c>
      <c r="AY153" s="21" t="s">
        <v>40</v>
      </c>
      <c r="AZ153" s="21" t="s">
        <v>40</v>
      </c>
      <c r="BA153" s="21" t="s">
        <v>40</v>
      </c>
      <c r="BB153" s="21" t="s">
        <v>40</v>
      </c>
      <c r="BC153" s="9" t="s">
        <v>40</v>
      </c>
      <c r="BD153" s="9" t="s">
        <v>40</v>
      </c>
    </row>
    <row r="154" spans="2:56">
      <c r="B154" s="54" t="s">
        <v>83</v>
      </c>
      <c r="C154" s="40" t="s">
        <v>36</v>
      </c>
      <c r="D154" s="41" t="s">
        <v>45</v>
      </c>
      <c r="E154" s="16">
        <v>9644</v>
      </c>
      <c r="F154" s="16"/>
      <c r="G154" s="21"/>
      <c r="H154" s="42">
        <v>8732</v>
      </c>
      <c r="I154" s="16"/>
      <c r="J154" s="16"/>
      <c r="K154" s="91">
        <v>-2869</v>
      </c>
      <c r="L154" s="92">
        <v>-2869</v>
      </c>
      <c r="M154" s="93">
        <v>-1986</v>
      </c>
      <c r="N154" s="91" t="s">
        <v>50</v>
      </c>
      <c r="O154" s="93" t="s">
        <v>63</v>
      </c>
      <c r="P154" s="42">
        <f t="shared" si="4"/>
        <v>0</v>
      </c>
      <c r="Q154" s="42">
        <f>IF(AND(ISNUMBER(E154),ISNUMBER(H154),ISBLANK(F154)),E154-H154,"NA")</f>
        <v>912</v>
      </c>
      <c r="R154" s="21" t="str">
        <f>IF(AND(ISNUMBER(F154),ISNUMBER(I154),ISBLANK(E154)),F154-I154,"NA")</f>
        <v>NA</v>
      </c>
      <c r="S154" s="16" t="str">
        <f>IF(AND(ISNUMBER(G154),ISNUMBER(J154),ISBLANK(E154)),G154-J154,"NA")</f>
        <v>NA</v>
      </c>
      <c r="T154" s="45" t="str">
        <f>IF(AND(ISNUMBER(R154),ISNUMBER(S154),ISBLANK(E154)),R154+S154,"NA")</f>
        <v>NA</v>
      </c>
      <c r="U154" s="21">
        <f t="shared" si="5"/>
        <v>0</v>
      </c>
      <c r="V154" s="9">
        <f>MIN(IF(SUM(W154,AD154:AG154,AI154,AJ154:AM154,AP154:AS154,AC154,AO154,AU154,AV154:BC154)=0,0,1)+IF(O154="Smoothing ramp",1,0)+IF(SUM(W154,X154:AA154)=0,0,1),1)</f>
        <v>1</v>
      </c>
      <c r="W154" s="42">
        <v>120</v>
      </c>
      <c r="X154" s="16" t="s">
        <v>40</v>
      </c>
      <c r="Y154" s="21" t="s">
        <v>40</v>
      </c>
      <c r="Z154" s="16">
        <v>359</v>
      </c>
      <c r="AA154" s="16" t="s">
        <v>40</v>
      </c>
      <c r="AB154" s="21" t="s">
        <v>40</v>
      </c>
      <c r="AC154" s="16" t="s">
        <v>40</v>
      </c>
      <c r="AD154" s="16">
        <v>8712</v>
      </c>
      <c r="AE154" s="21" t="s">
        <v>84</v>
      </c>
      <c r="AF154" s="16" t="s">
        <v>40</v>
      </c>
      <c r="AG154" s="16" t="s">
        <v>40</v>
      </c>
      <c r="AH154" s="21" t="s">
        <v>40</v>
      </c>
      <c r="AI154" s="42" t="s">
        <v>40</v>
      </c>
      <c r="AJ154" s="16" t="s">
        <v>40</v>
      </c>
      <c r="AK154" s="21" t="s">
        <v>40</v>
      </c>
      <c r="AL154" s="16" t="s">
        <v>40</v>
      </c>
      <c r="AM154" s="16" t="s">
        <v>40</v>
      </c>
      <c r="AN154" s="21" t="s">
        <v>40</v>
      </c>
      <c r="AO154" s="21" t="s">
        <v>40</v>
      </c>
      <c r="AP154" s="21" t="s">
        <v>40</v>
      </c>
      <c r="AQ154" s="9" t="s">
        <v>40</v>
      </c>
      <c r="AR154" s="21" t="s">
        <v>40</v>
      </c>
      <c r="AS154" s="9" t="s">
        <v>40</v>
      </c>
      <c r="AT154" s="9" t="s">
        <v>40</v>
      </c>
      <c r="AU154" s="21">
        <v>-10000</v>
      </c>
      <c r="AV154" s="21" t="s">
        <v>42</v>
      </c>
      <c r="AW154" s="9" t="s">
        <v>40</v>
      </c>
      <c r="AX154" s="21" t="s">
        <v>40</v>
      </c>
      <c r="AY154" s="21" t="s">
        <v>40</v>
      </c>
      <c r="AZ154" s="21" t="s">
        <v>40</v>
      </c>
      <c r="BA154" s="21" t="s">
        <v>40</v>
      </c>
      <c r="BB154" s="21" t="s">
        <v>40</v>
      </c>
      <c r="BC154" s="9" t="s">
        <v>40</v>
      </c>
      <c r="BD154" s="9" t="s">
        <v>40</v>
      </c>
    </row>
    <row r="155" spans="2:56">
      <c r="B155" s="54" t="s">
        <v>83</v>
      </c>
      <c r="C155" s="40" t="s">
        <v>36</v>
      </c>
      <c r="D155" s="41" t="s">
        <v>46</v>
      </c>
      <c r="E155" s="16"/>
      <c r="F155" s="16">
        <v>8197</v>
      </c>
      <c r="G155" s="21">
        <v>960</v>
      </c>
      <c r="H155" s="42"/>
      <c r="I155" s="16">
        <v>8197</v>
      </c>
      <c r="J155" s="16">
        <v>945</v>
      </c>
      <c r="K155" s="91">
        <v>-350</v>
      </c>
      <c r="L155" s="92">
        <v>-350</v>
      </c>
      <c r="M155" s="93">
        <v>-350</v>
      </c>
      <c r="N155" s="91" t="s">
        <v>44</v>
      </c>
      <c r="O155" s="93" t="s">
        <v>39</v>
      </c>
      <c r="P155" s="42">
        <f t="shared" si="4"/>
        <v>0</v>
      </c>
      <c r="Q155" s="42" t="str">
        <f>IF(AND(ISNUMBER(E155),ISNUMBER(H155),ISBLANK(F155)),E155-H155,"NA")</f>
        <v>NA</v>
      </c>
      <c r="R155" s="21">
        <f>IF(AND(ISNUMBER(F155),ISNUMBER(I155),ISBLANK(E155)),F155-I155,"NA")</f>
        <v>0</v>
      </c>
      <c r="S155" s="16">
        <f>IF(AND(ISNUMBER(G155),ISNUMBER(J155),ISBLANK(E155)),G155-J155,"NA")</f>
        <v>15</v>
      </c>
      <c r="T155" s="45">
        <f>IF(AND(ISNUMBER(R155),ISNUMBER(S155),ISBLANK(E155)),R155+S155,"NA")</f>
        <v>15</v>
      </c>
      <c r="U155" s="21">
        <f t="shared" si="5"/>
        <v>0</v>
      </c>
      <c r="V155" s="9">
        <f>MIN(IF(SUM(W155,AD155:AG155,AI155,AJ155:AM155,AP155:AS155,AC155,AO155,AU155,AV155:BC155)=0,0,1)+IF(O155="Smoothing ramp",1,0)+IF(SUM(W155,X155:AA155)=0,0,1),1)</f>
        <v>1</v>
      </c>
      <c r="W155" s="42">
        <v>120</v>
      </c>
      <c r="X155" s="16" t="s">
        <v>40</v>
      </c>
      <c r="Y155" s="21" t="s">
        <v>59</v>
      </c>
      <c r="Z155" s="16">
        <v>75</v>
      </c>
      <c r="AA155" s="16" t="s">
        <v>40</v>
      </c>
      <c r="AB155" s="21" t="s">
        <v>59</v>
      </c>
      <c r="AC155" s="16" t="s">
        <v>40</v>
      </c>
      <c r="AD155" s="16" t="s">
        <v>40</v>
      </c>
      <c r="AE155" s="21" t="s">
        <v>40</v>
      </c>
      <c r="AF155" s="16" t="s">
        <v>40</v>
      </c>
      <c r="AG155" s="16" t="s">
        <v>40</v>
      </c>
      <c r="AH155" s="21" t="s">
        <v>40</v>
      </c>
      <c r="AI155" s="42" t="s">
        <v>40</v>
      </c>
      <c r="AJ155" s="16" t="s">
        <v>40</v>
      </c>
      <c r="AK155" s="21" t="s">
        <v>40</v>
      </c>
      <c r="AL155" s="16" t="s">
        <v>40</v>
      </c>
      <c r="AM155" s="16" t="s">
        <v>40</v>
      </c>
      <c r="AN155" s="21" t="s">
        <v>40</v>
      </c>
      <c r="AO155" s="21" t="s">
        <v>40</v>
      </c>
      <c r="AP155" s="21" t="s">
        <v>40</v>
      </c>
      <c r="AQ155" s="9" t="s">
        <v>40</v>
      </c>
      <c r="AR155" s="21" t="s">
        <v>40</v>
      </c>
      <c r="AS155" s="9" t="s">
        <v>40</v>
      </c>
      <c r="AT155" s="9" t="s">
        <v>40</v>
      </c>
      <c r="AU155" s="21">
        <v>-10000</v>
      </c>
      <c r="AV155" s="21" t="s">
        <v>42</v>
      </c>
      <c r="AW155" s="9" t="s">
        <v>40</v>
      </c>
      <c r="AX155" s="21" t="s">
        <v>40</v>
      </c>
      <c r="AY155" s="21" t="s">
        <v>40</v>
      </c>
      <c r="AZ155" s="21" t="s">
        <v>40</v>
      </c>
      <c r="BA155" s="21" t="s">
        <v>40</v>
      </c>
      <c r="BB155" s="21" t="s">
        <v>40</v>
      </c>
      <c r="BC155" s="9" t="s">
        <v>40</v>
      </c>
      <c r="BD155" s="9" t="s">
        <v>40</v>
      </c>
    </row>
    <row r="156" spans="2:56">
      <c r="B156" s="54" t="s">
        <v>83</v>
      </c>
      <c r="C156" s="40" t="s">
        <v>36</v>
      </c>
      <c r="D156" s="41" t="s">
        <v>47</v>
      </c>
      <c r="E156" s="16"/>
      <c r="F156" s="16">
        <v>8258</v>
      </c>
      <c r="G156" s="21">
        <v>960</v>
      </c>
      <c r="H156" s="42"/>
      <c r="I156" s="16">
        <v>8258</v>
      </c>
      <c r="J156" s="16">
        <v>945</v>
      </c>
      <c r="K156" s="91">
        <v>-376</v>
      </c>
      <c r="L156" s="92">
        <v>-376</v>
      </c>
      <c r="M156" s="93">
        <v>-376</v>
      </c>
      <c r="N156" s="91" t="s">
        <v>44</v>
      </c>
      <c r="O156" s="93" t="s">
        <v>39</v>
      </c>
      <c r="P156" s="42">
        <f t="shared" si="4"/>
        <v>0</v>
      </c>
      <c r="Q156" s="42" t="str">
        <f>IF(AND(ISNUMBER(E156),ISNUMBER(H156),ISBLANK(F156)),E156-H156,"NA")</f>
        <v>NA</v>
      </c>
      <c r="R156" s="21">
        <f>IF(AND(ISNUMBER(F156),ISNUMBER(I156),ISBLANK(E156)),F156-I156,"NA")</f>
        <v>0</v>
      </c>
      <c r="S156" s="16">
        <f>IF(AND(ISNUMBER(G156),ISNUMBER(J156),ISBLANK(E156)),G156-J156,"NA")</f>
        <v>15</v>
      </c>
      <c r="T156" s="45">
        <f>IF(AND(ISNUMBER(R156),ISNUMBER(S156),ISBLANK(E156)),R156+S156,"NA")</f>
        <v>15</v>
      </c>
      <c r="U156" s="21">
        <f t="shared" si="5"/>
        <v>0</v>
      </c>
      <c r="V156" s="9">
        <f>MIN(IF(SUM(W156,AD156:AG156,AI156,AJ156:AM156,AP156:AS156,AC156,AO156,AU156,AV156:BC156)=0,0,1)+IF(O156="Smoothing ramp",1,0)+IF(SUM(W156,X156:AA156)=0,0,1),1)</f>
        <v>1</v>
      </c>
      <c r="W156" s="42">
        <v>120</v>
      </c>
      <c r="X156" s="16" t="s">
        <v>40</v>
      </c>
      <c r="Y156" s="21" t="s">
        <v>59</v>
      </c>
      <c r="Z156" s="16">
        <v>63</v>
      </c>
      <c r="AA156" s="16" t="s">
        <v>40</v>
      </c>
      <c r="AB156" s="21" t="s">
        <v>59</v>
      </c>
      <c r="AC156" s="16" t="s">
        <v>40</v>
      </c>
      <c r="AD156" s="16" t="s">
        <v>40</v>
      </c>
      <c r="AE156" s="21" t="s">
        <v>40</v>
      </c>
      <c r="AF156" s="16" t="s">
        <v>40</v>
      </c>
      <c r="AG156" s="16" t="s">
        <v>40</v>
      </c>
      <c r="AH156" s="21" t="s">
        <v>40</v>
      </c>
      <c r="AI156" s="42" t="s">
        <v>40</v>
      </c>
      <c r="AJ156" s="16" t="s">
        <v>40</v>
      </c>
      <c r="AK156" s="21" t="s">
        <v>40</v>
      </c>
      <c r="AL156" s="16" t="s">
        <v>40</v>
      </c>
      <c r="AM156" s="16" t="s">
        <v>40</v>
      </c>
      <c r="AN156" s="21" t="s">
        <v>40</v>
      </c>
      <c r="AO156" s="21" t="s">
        <v>40</v>
      </c>
      <c r="AP156" s="21" t="s">
        <v>40</v>
      </c>
      <c r="AQ156" s="9" t="s">
        <v>40</v>
      </c>
      <c r="AR156" s="21" t="s">
        <v>40</v>
      </c>
      <c r="AS156" s="9" t="s">
        <v>40</v>
      </c>
      <c r="AT156" s="9" t="s">
        <v>40</v>
      </c>
      <c r="AU156" s="21">
        <v>-10000</v>
      </c>
      <c r="AV156" s="21" t="s">
        <v>42</v>
      </c>
      <c r="AW156" s="9" t="s">
        <v>40</v>
      </c>
      <c r="AX156" s="21" t="s">
        <v>40</v>
      </c>
      <c r="AY156" s="21" t="s">
        <v>40</v>
      </c>
      <c r="AZ156" s="21" t="s">
        <v>40</v>
      </c>
      <c r="BA156" s="21" t="s">
        <v>40</v>
      </c>
      <c r="BB156" s="21" t="s">
        <v>40</v>
      </c>
      <c r="BC156" s="9" t="s">
        <v>40</v>
      </c>
      <c r="BD156" s="9" t="s">
        <v>40</v>
      </c>
    </row>
    <row r="157" spans="2:56">
      <c r="B157" s="54" t="s">
        <v>83</v>
      </c>
      <c r="C157" s="40" t="s">
        <v>36</v>
      </c>
      <c r="D157" s="41" t="s">
        <v>48</v>
      </c>
      <c r="E157" s="16"/>
      <c r="F157" s="16">
        <v>8243</v>
      </c>
      <c r="G157" s="21">
        <v>960</v>
      </c>
      <c r="H157" s="42"/>
      <c r="I157" s="16">
        <v>8243</v>
      </c>
      <c r="J157" s="16">
        <v>945</v>
      </c>
      <c r="K157" s="91">
        <v>-370</v>
      </c>
      <c r="L157" s="92">
        <v>-370</v>
      </c>
      <c r="M157" s="93">
        <v>-370</v>
      </c>
      <c r="N157" s="91" t="s">
        <v>44</v>
      </c>
      <c r="O157" s="93" t="s">
        <v>44</v>
      </c>
      <c r="P157" s="42">
        <f t="shared" si="4"/>
        <v>0</v>
      </c>
      <c r="Q157" s="42" t="str">
        <f>IF(AND(ISNUMBER(E157),ISNUMBER(H157),ISBLANK(F157)),E157-H157,"NA")</f>
        <v>NA</v>
      </c>
      <c r="R157" s="21">
        <f>IF(AND(ISNUMBER(F157),ISNUMBER(I157),ISBLANK(E157)),F157-I157,"NA")</f>
        <v>0</v>
      </c>
      <c r="S157" s="16">
        <f>IF(AND(ISNUMBER(G157),ISNUMBER(J157),ISBLANK(E157)),G157-J157,"NA")</f>
        <v>15</v>
      </c>
      <c r="T157" s="45">
        <f>IF(AND(ISNUMBER(R157),ISNUMBER(S157),ISBLANK(E157)),R157+S157,"NA")</f>
        <v>15</v>
      </c>
      <c r="U157" s="21">
        <f t="shared" si="5"/>
        <v>0</v>
      </c>
      <c r="V157" s="9">
        <f>MIN(IF(SUM(W157,AD157:AG157,AI157,AJ157:AM157,AP157:AS157,AC157,AO157,AU157,AV157:BC157)=0,0,1)+IF(O157="Smoothing ramp",1,0)+IF(SUM(W157,X157:AA157)=0,0,1),1)</f>
        <v>1</v>
      </c>
      <c r="W157" s="42">
        <v>120</v>
      </c>
      <c r="X157" s="16" t="s">
        <v>40</v>
      </c>
      <c r="Y157" s="21" t="s">
        <v>59</v>
      </c>
      <c r="Z157" s="16">
        <v>66</v>
      </c>
      <c r="AA157" s="16" t="s">
        <v>40</v>
      </c>
      <c r="AB157" s="21" t="s">
        <v>59</v>
      </c>
      <c r="AC157" s="16" t="s">
        <v>40</v>
      </c>
      <c r="AD157" s="16" t="s">
        <v>40</v>
      </c>
      <c r="AE157" s="21" t="s">
        <v>40</v>
      </c>
      <c r="AF157" s="16" t="s">
        <v>40</v>
      </c>
      <c r="AG157" s="16" t="s">
        <v>40</v>
      </c>
      <c r="AH157" s="21" t="s">
        <v>40</v>
      </c>
      <c r="AI157" s="42" t="s">
        <v>40</v>
      </c>
      <c r="AJ157" s="16" t="s">
        <v>40</v>
      </c>
      <c r="AK157" s="21" t="s">
        <v>40</v>
      </c>
      <c r="AL157" s="16" t="s">
        <v>40</v>
      </c>
      <c r="AM157" s="16" t="s">
        <v>40</v>
      </c>
      <c r="AN157" s="21" t="s">
        <v>40</v>
      </c>
      <c r="AO157" s="21" t="s">
        <v>40</v>
      </c>
      <c r="AP157" s="21" t="s">
        <v>40</v>
      </c>
      <c r="AQ157" s="9" t="s">
        <v>40</v>
      </c>
      <c r="AR157" s="21" t="s">
        <v>40</v>
      </c>
      <c r="AS157" s="9" t="s">
        <v>40</v>
      </c>
      <c r="AT157" s="9" t="s">
        <v>40</v>
      </c>
      <c r="AU157" s="21" t="s">
        <v>40</v>
      </c>
      <c r="AV157" s="21" t="s">
        <v>40</v>
      </c>
      <c r="AW157" s="9" t="s">
        <v>40</v>
      </c>
      <c r="AX157" s="21" t="s">
        <v>40</v>
      </c>
      <c r="AY157" s="21" t="s">
        <v>40</v>
      </c>
      <c r="AZ157" s="21" t="s">
        <v>40</v>
      </c>
      <c r="BA157" s="21" t="s">
        <v>40</v>
      </c>
      <c r="BB157" s="21" t="s">
        <v>40</v>
      </c>
      <c r="BC157" s="9" t="s">
        <v>40</v>
      </c>
      <c r="BD157" s="9" t="s">
        <v>40</v>
      </c>
    </row>
    <row r="158" spans="2:56">
      <c r="B158" s="54" t="s">
        <v>83</v>
      </c>
      <c r="C158" s="40" t="s">
        <v>36</v>
      </c>
      <c r="D158" s="41" t="s">
        <v>49</v>
      </c>
      <c r="E158" s="16"/>
      <c r="F158" s="16">
        <v>8515</v>
      </c>
      <c r="G158" s="21">
        <v>868</v>
      </c>
      <c r="H158" s="42"/>
      <c r="I158" s="16">
        <v>8330</v>
      </c>
      <c r="J158" s="16">
        <v>863</v>
      </c>
      <c r="K158" s="91">
        <v>2456</v>
      </c>
      <c r="L158" s="92">
        <v>339</v>
      </c>
      <c r="M158" s="93">
        <v>2456</v>
      </c>
      <c r="N158" s="91" t="s">
        <v>69</v>
      </c>
      <c r="O158" s="93" t="s">
        <v>44</v>
      </c>
      <c r="P158" s="42">
        <f t="shared" si="4"/>
        <v>2117</v>
      </c>
      <c r="Q158" s="42" t="str">
        <f>IF(AND(ISNUMBER(E158),ISNUMBER(H158),ISBLANK(F158)),E158-H158,"NA")</f>
        <v>NA</v>
      </c>
      <c r="R158" s="21">
        <f>IF(AND(ISNUMBER(F158),ISNUMBER(I158),ISBLANK(E158)),F158-I158,"NA")</f>
        <v>185</v>
      </c>
      <c r="S158" s="16">
        <f>IF(AND(ISNUMBER(G158),ISNUMBER(J158),ISBLANK(E158)),G158-J158,"NA")</f>
        <v>5</v>
      </c>
      <c r="T158" s="45">
        <f>IF(AND(ISNUMBER(R158),ISNUMBER(S158),ISBLANK(E158)),R158+S158,"NA")</f>
        <v>190</v>
      </c>
      <c r="U158" s="21">
        <f t="shared" si="5"/>
        <v>339</v>
      </c>
      <c r="V158" s="9">
        <f>MIN(IF(SUM(W158,AD158:AG158,AI158,AJ158:AM158,AP158:AS158,AC158,AO158,AU158,AV158:BC158)=0,0,1)+IF(O158="Smoothing ramp",1,0)+IF(SUM(W158,X158:AA158)=0,0,1),1)</f>
        <v>1</v>
      </c>
      <c r="W158" s="42">
        <v>120</v>
      </c>
      <c r="X158" s="16" t="s">
        <v>40</v>
      </c>
      <c r="Y158" s="21" t="s">
        <v>59</v>
      </c>
      <c r="Z158" s="16">
        <v>44</v>
      </c>
      <c r="AA158" s="16" t="s">
        <v>40</v>
      </c>
      <c r="AB158" s="21" t="s">
        <v>59</v>
      </c>
      <c r="AC158" s="16" t="s">
        <v>40</v>
      </c>
      <c r="AD158" s="16" t="s">
        <v>40</v>
      </c>
      <c r="AE158" s="21" t="s">
        <v>40</v>
      </c>
      <c r="AF158" s="16" t="s">
        <v>40</v>
      </c>
      <c r="AG158" s="16" t="s">
        <v>40</v>
      </c>
      <c r="AH158" s="21" t="s">
        <v>40</v>
      </c>
      <c r="AI158" s="42" t="s">
        <v>40</v>
      </c>
      <c r="AJ158" s="16" t="s">
        <v>40</v>
      </c>
      <c r="AK158" s="21" t="s">
        <v>40</v>
      </c>
      <c r="AL158" s="16" t="s">
        <v>40</v>
      </c>
      <c r="AM158" s="16" t="s">
        <v>40</v>
      </c>
      <c r="AN158" s="21" t="s">
        <v>40</v>
      </c>
      <c r="AO158" s="21" t="s">
        <v>40</v>
      </c>
      <c r="AP158" s="21" t="s">
        <v>40</v>
      </c>
      <c r="AQ158" s="9" t="s">
        <v>40</v>
      </c>
      <c r="AR158" s="21" t="s">
        <v>40</v>
      </c>
      <c r="AS158" s="9" t="s">
        <v>40</v>
      </c>
      <c r="AT158" s="9" t="s">
        <v>40</v>
      </c>
      <c r="AU158" s="21" t="s">
        <v>40</v>
      </c>
      <c r="AV158" s="21" t="s">
        <v>40</v>
      </c>
      <c r="AW158" s="9" t="s">
        <v>40</v>
      </c>
      <c r="AX158" s="21" t="s">
        <v>40</v>
      </c>
      <c r="AY158" s="21" t="s">
        <v>40</v>
      </c>
      <c r="AZ158" s="21" t="s">
        <v>40</v>
      </c>
      <c r="BA158" s="21" t="s">
        <v>40</v>
      </c>
      <c r="BB158" s="21" t="s">
        <v>40</v>
      </c>
      <c r="BC158" s="9" t="s">
        <v>40</v>
      </c>
      <c r="BD158" s="9" t="s">
        <v>40</v>
      </c>
    </row>
    <row r="159" spans="2:56">
      <c r="B159" s="54" t="s">
        <v>83</v>
      </c>
      <c r="C159" s="40" t="s">
        <v>36</v>
      </c>
      <c r="D159" s="41" t="s">
        <v>51</v>
      </c>
      <c r="E159" s="16"/>
      <c r="F159" s="16">
        <v>8571</v>
      </c>
      <c r="G159" s="21">
        <v>868</v>
      </c>
      <c r="H159" s="42"/>
      <c r="I159" s="16">
        <v>8366</v>
      </c>
      <c r="J159" s="16">
        <v>863</v>
      </c>
      <c r="K159" s="91">
        <v>2418</v>
      </c>
      <c r="L159" s="92">
        <v>339</v>
      </c>
      <c r="M159" s="93">
        <v>2418</v>
      </c>
      <c r="N159" s="91" t="s">
        <v>69</v>
      </c>
      <c r="O159" s="93" t="s">
        <v>44</v>
      </c>
      <c r="P159" s="42">
        <f t="shared" si="4"/>
        <v>2079</v>
      </c>
      <c r="Q159" s="42" t="str">
        <f>IF(AND(ISNUMBER(E159),ISNUMBER(H159),ISBLANK(F159)),E159-H159,"NA")</f>
        <v>NA</v>
      </c>
      <c r="R159" s="21">
        <f>IF(AND(ISNUMBER(F159),ISNUMBER(I159),ISBLANK(E159)),F159-I159,"NA")</f>
        <v>205</v>
      </c>
      <c r="S159" s="16">
        <f>IF(AND(ISNUMBER(G159),ISNUMBER(J159),ISBLANK(E159)),G159-J159,"NA")</f>
        <v>5</v>
      </c>
      <c r="T159" s="45">
        <f>IF(AND(ISNUMBER(R159),ISNUMBER(S159),ISBLANK(E159)),R159+S159,"NA")</f>
        <v>210</v>
      </c>
      <c r="U159" s="21">
        <f t="shared" si="5"/>
        <v>339</v>
      </c>
      <c r="V159" s="9">
        <f>MIN(IF(SUM(W159,AD159:AG159,AI159,AJ159:AM159,AP159:AS159,AC159,AO159,AU159,AV159:BC159)=0,0,1)+IF(O159="Smoothing ramp",1,0)+IF(SUM(W159,X159:AA159)=0,0,1),1)</f>
        <v>1</v>
      </c>
      <c r="W159" s="42">
        <v>120</v>
      </c>
      <c r="X159" s="16" t="s">
        <v>40</v>
      </c>
      <c r="Y159" s="21" t="s">
        <v>59</v>
      </c>
      <c r="Z159" s="16">
        <v>35</v>
      </c>
      <c r="AA159" s="16" t="s">
        <v>40</v>
      </c>
      <c r="AB159" s="21" t="s">
        <v>59</v>
      </c>
      <c r="AC159" s="16" t="s">
        <v>40</v>
      </c>
      <c r="AD159" s="16" t="s">
        <v>40</v>
      </c>
      <c r="AE159" s="21" t="s">
        <v>40</v>
      </c>
      <c r="AF159" s="16" t="s">
        <v>40</v>
      </c>
      <c r="AG159" s="16" t="s">
        <v>40</v>
      </c>
      <c r="AH159" s="21" t="s">
        <v>40</v>
      </c>
      <c r="AI159" s="42" t="s">
        <v>40</v>
      </c>
      <c r="AJ159" s="16" t="s">
        <v>40</v>
      </c>
      <c r="AK159" s="21" t="s">
        <v>40</v>
      </c>
      <c r="AL159" s="16" t="s">
        <v>40</v>
      </c>
      <c r="AM159" s="16" t="s">
        <v>40</v>
      </c>
      <c r="AN159" s="21" t="s">
        <v>40</v>
      </c>
      <c r="AO159" s="21" t="s">
        <v>40</v>
      </c>
      <c r="AP159" s="21" t="s">
        <v>40</v>
      </c>
      <c r="AQ159" s="9" t="s">
        <v>40</v>
      </c>
      <c r="AR159" s="21" t="s">
        <v>40</v>
      </c>
      <c r="AS159" s="9" t="s">
        <v>40</v>
      </c>
      <c r="AT159" s="9" t="s">
        <v>40</v>
      </c>
      <c r="AU159" s="21" t="s">
        <v>40</v>
      </c>
      <c r="AV159" s="21" t="s">
        <v>40</v>
      </c>
      <c r="AW159" s="9" t="s">
        <v>40</v>
      </c>
      <c r="AX159" s="21" t="s">
        <v>40</v>
      </c>
      <c r="AY159" s="21" t="s">
        <v>40</v>
      </c>
      <c r="AZ159" s="21" t="s">
        <v>40</v>
      </c>
      <c r="BA159" s="21" t="s">
        <v>40</v>
      </c>
      <c r="BB159" s="21" t="s">
        <v>40</v>
      </c>
      <c r="BC159" s="9" t="s">
        <v>40</v>
      </c>
      <c r="BD159" s="9" t="s">
        <v>40</v>
      </c>
    </row>
    <row r="160" spans="2:56">
      <c r="B160" s="54" t="s">
        <v>83</v>
      </c>
      <c r="C160" s="40" t="s">
        <v>36</v>
      </c>
      <c r="D160" s="41" t="s">
        <v>52</v>
      </c>
      <c r="E160" s="16"/>
      <c r="F160" s="16">
        <v>8301</v>
      </c>
      <c r="G160" s="21">
        <v>868</v>
      </c>
      <c r="H160" s="42"/>
      <c r="I160" s="16">
        <v>8186</v>
      </c>
      <c r="J160" s="16">
        <v>863</v>
      </c>
      <c r="K160" s="91">
        <v>2601</v>
      </c>
      <c r="L160" s="92">
        <v>339</v>
      </c>
      <c r="M160" s="93">
        <v>2601</v>
      </c>
      <c r="N160" s="91" t="s">
        <v>69</v>
      </c>
      <c r="O160" s="93" t="s">
        <v>44</v>
      </c>
      <c r="P160" s="42">
        <f t="shared" si="4"/>
        <v>2262</v>
      </c>
      <c r="Q160" s="42" t="str">
        <f>IF(AND(ISNUMBER(E160),ISNUMBER(H160),ISBLANK(F160)),E160-H160,"NA")</f>
        <v>NA</v>
      </c>
      <c r="R160" s="21">
        <f>IF(AND(ISNUMBER(F160),ISNUMBER(I160),ISBLANK(E160)),F160-I160,"NA")</f>
        <v>115</v>
      </c>
      <c r="S160" s="16">
        <f>IF(AND(ISNUMBER(G160),ISNUMBER(J160),ISBLANK(E160)),G160-J160,"NA")</f>
        <v>5</v>
      </c>
      <c r="T160" s="45">
        <f>IF(AND(ISNUMBER(R160),ISNUMBER(S160),ISBLANK(E160)),R160+S160,"NA")</f>
        <v>120</v>
      </c>
      <c r="U160" s="21">
        <f t="shared" si="5"/>
        <v>339</v>
      </c>
      <c r="V160" s="9">
        <f>MIN(IF(SUM(W160,AD160:AG160,AI160,AJ160:AM160,AP160:AS160,AC160,AO160,AU160,AV160:BC160)=0,0,1)+IF(O160="Smoothing ramp",1,0)+IF(SUM(W160,X160:AA160)=0,0,1),1)</f>
        <v>1</v>
      </c>
      <c r="W160" s="42">
        <v>120</v>
      </c>
      <c r="X160" s="16" t="s">
        <v>40</v>
      </c>
      <c r="Y160" s="21" t="s">
        <v>59</v>
      </c>
      <c r="Z160" s="16">
        <v>76</v>
      </c>
      <c r="AA160" s="16" t="s">
        <v>40</v>
      </c>
      <c r="AB160" s="21" t="s">
        <v>59</v>
      </c>
      <c r="AC160" s="16" t="s">
        <v>40</v>
      </c>
      <c r="AD160" s="16" t="s">
        <v>40</v>
      </c>
      <c r="AE160" s="21" t="s">
        <v>40</v>
      </c>
      <c r="AF160" s="16" t="s">
        <v>40</v>
      </c>
      <c r="AG160" s="16" t="s">
        <v>40</v>
      </c>
      <c r="AH160" s="21" t="s">
        <v>40</v>
      </c>
      <c r="AI160" s="42" t="s">
        <v>40</v>
      </c>
      <c r="AJ160" s="16" t="s">
        <v>40</v>
      </c>
      <c r="AK160" s="21" t="s">
        <v>40</v>
      </c>
      <c r="AL160" s="16" t="s">
        <v>40</v>
      </c>
      <c r="AM160" s="16" t="s">
        <v>40</v>
      </c>
      <c r="AN160" s="21" t="s">
        <v>40</v>
      </c>
      <c r="AO160" s="21" t="s">
        <v>40</v>
      </c>
      <c r="AP160" s="21" t="s">
        <v>40</v>
      </c>
      <c r="AQ160" s="9" t="s">
        <v>40</v>
      </c>
      <c r="AR160" s="21" t="s">
        <v>40</v>
      </c>
      <c r="AS160" s="9" t="s">
        <v>40</v>
      </c>
      <c r="AT160" s="9" t="s">
        <v>40</v>
      </c>
      <c r="AU160" s="21" t="s">
        <v>40</v>
      </c>
      <c r="AV160" s="21" t="s">
        <v>40</v>
      </c>
      <c r="AW160" s="9" t="s">
        <v>40</v>
      </c>
      <c r="AX160" s="21" t="s">
        <v>40</v>
      </c>
      <c r="AY160" s="21" t="s">
        <v>40</v>
      </c>
      <c r="AZ160" s="21" t="s">
        <v>40</v>
      </c>
      <c r="BA160" s="21" t="s">
        <v>40</v>
      </c>
      <c r="BB160" s="21" t="s">
        <v>40</v>
      </c>
      <c r="BC160" s="9" t="s">
        <v>40</v>
      </c>
      <c r="BD160" s="9" t="s">
        <v>40</v>
      </c>
    </row>
    <row r="161" spans="2:56">
      <c r="B161" s="54" t="s">
        <v>83</v>
      </c>
      <c r="C161" s="40" t="s">
        <v>36</v>
      </c>
      <c r="D161" s="41" t="s">
        <v>53</v>
      </c>
      <c r="E161" s="16"/>
      <c r="F161" s="16">
        <v>8485</v>
      </c>
      <c r="G161" s="21">
        <v>726</v>
      </c>
      <c r="H161" s="42"/>
      <c r="I161" s="16">
        <v>8485</v>
      </c>
      <c r="J161" s="16">
        <v>726</v>
      </c>
      <c r="K161" s="91">
        <v>-1068</v>
      </c>
      <c r="L161" s="92">
        <v>-1068</v>
      </c>
      <c r="M161" s="93">
        <v>-1068</v>
      </c>
      <c r="N161" s="91" t="s">
        <v>44</v>
      </c>
      <c r="O161" s="93" t="s">
        <v>44</v>
      </c>
      <c r="P161" s="42">
        <f t="shared" si="4"/>
        <v>0</v>
      </c>
      <c r="Q161" s="42" t="str">
        <f>IF(AND(ISNUMBER(E161),ISNUMBER(H161),ISBLANK(F161)),E161-H161,"NA")</f>
        <v>NA</v>
      </c>
      <c r="R161" s="21">
        <f>IF(AND(ISNUMBER(F161),ISNUMBER(I161),ISBLANK(E161)),F161-I161,"NA")</f>
        <v>0</v>
      </c>
      <c r="S161" s="16">
        <f>IF(AND(ISNUMBER(G161),ISNUMBER(J161),ISBLANK(E161)),G161-J161,"NA")</f>
        <v>0</v>
      </c>
      <c r="T161" s="45">
        <f>IF(AND(ISNUMBER(R161),ISNUMBER(S161),ISBLANK(E161)),R161+S161,"NA")</f>
        <v>0</v>
      </c>
      <c r="U161" s="21">
        <f t="shared" si="5"/>
        <v>0</v>
      </c>
      <c r="V161" s="9">
        <f>MIN(IF(SUM(W161,AD161:AG161,AI161,AJ161:AM161,AP161:AS161,AC161,AO161,AU161,AV161:BC161)=0,0,1)+IF(O161="Smoothing ramp",1,0)+IF(SUM(W161,X161:AA161)=0,0,1),1)</f>
        <v>1</v>
      </c>
      <c r="W161" s="42">
        <v>120</v>
      </c>
      <c r="X161" s="16" t="s">
        <v>40</v>
      </c>
      <c r="Y161" s="21" t="s">
        <v>40</v>
      </c>
      <c r="Z161" s="16">
        <v>218</v>
      </c>
      <c r="AA161" s="16" t="s">
        <v>40</v>
      </c>
      <c r="AB161" s="21" t="s">
        <v>40</v>
      </c>
      <c r="AC161" s="16" t="s">
        <v>40</v>
      </c>
      <c r="AD161" s="16" t="s">
        <v>40</v>
      </c>
      <c r="AE161" s="21" t="s">
        <v>40</v>
      </c>
      <c r="AF161" s="16" t="s">
        <v>40</v>
      </c>
      <c r="AG161" s="16" t="s">
        <v>40</v>
      </c>
      <c r="AH161" s="21" t="s">
        <v>40</v>
      </c>
      <c r="AI161" s="42" t="s">
        <v>40</v>
      </c>
      <c r="AJ161" s="16" t="s">
        <v>40</v>
      </c>
      <c r="AK161" s="21" t="s">
        <v>40</v>
      </c>
      <c r="AL161" s="16" t="s">
        <v>40</v>
      </c>
      <c r="AM161" s="16" t="s">
        <v>40</v>
      </c>
      <c r="AN161" s="21" t="s">
        <v>40</v>
      </c>
      <c r="AO161" s="21" t="s">
        <v>40</v>
      </c>
      <c r="AP161" s="21" t="s">
        <v>40</v>
      </c>
      <c r="AQ161" s="9" t="s">
        <v>40</v>
      </c>
      <c r="AR161" s="21" t="s">
        <v>40</v>
      </c>
      <c r="AS161" s="9" t="s">
        <v>40</v>
      </c>
      <c r="AT161" s="9" t="s">
        <v>40</v>
      </c>
      <c r="AU161" s="21" t="s">
        <v>40</v>
      </c>
      <c r="AV161" s="21" t="s">
        <v>40</v>
      </c>
      <c r="AW161" s="9" t="s">
        <v>40</v>
      </c>
      <c r="AX161" s="21" t="s">
        <v>40</v>
      </c>
      <c r="AY161" s="21" t="s">
        <v>40</v>
      </c>
      <c r="AZ161" s="21" t="s">
        <v>40</v>
      </c>
      <c r="BA161" s="21" t="s">
        <v>40</v>
      </c>
      <c r="BB161" s="21" t="s">
        <v>40</v>
      </c>
      <c r="BC161" s="9" t="s">
        <v>40</v>
      </c>
      <c r="BD161" s="9" t="s">
        <v>40</v>
      </c>
    </row>
    <row r="162" spans="2:56">
      <c r="B162" s="54" t="s">
        <v>83</v>
      </c>
      <c r="C162" s="40" t="s">
        <v>36</v>
      </c>
      <c r="D162" s="41" t="s">
        <v>56</v>
      </c>
      <c r="E162" s="16"/>
      <c r="F162" s="16">
        <v>8353</v>
      </c>
      <c r="G162" s="21">
        <v>726</v>
      </c>
      <c r="H162" s="42"/>
      <c r="I162" s="16">
        <v>8350</v>
      </c>
      <c r="J162" s="16">
        <v>726</v>
      </c>
      <c r="K162" s="91">
        <v>-984</v>
      </c>
      <c r="L162" s="92">
        <v>-984</v>
      </c>
      <c r="M162" s="93">
        <v>-984</v>
      </c>
      <c r="N162" s="91" t="s">
        <v>44</v>
      </c>
      <c r="O162" s="93" t="s">
        <v>44</v>
      </c>
      <c r="P162" s="42">
        <f t="shared" si="4"/>
        <v>0</v>
      </c>
      <c r="Q162" s="42" t="str">
        <f>IF(AND(ISNUMBER(E162),ISNUMBER(H162),ISBLANK(F162)),E162-H162,"NA")</f>
        <v>NA</v>
      </c>
      <c r="R162" s="21">
        <f>IF(AND(ISNUMBER(F162),ISNUMBER(I162),ISBLANK(E162)),F162-I162,"NA")</f>
        <v>3</v>
      </c>
      <c r="S162" s="16">
        <f>IF(AND(ISNUMBER(G162),ISNUMBER(J162),ISBLANK(E162)),G162-J162,"NA")</f>
        <v>0</v>
      </c>
      <c r="T162" s="45">
        <f>IF(AND(ISNUMBER(R162),ISNUMBER(S162),ISBLANK(E162)),R162+S162,"NA")</f>
        <v>3</v>
      </c>
      <c r="U162" s="21">
        <f t="shared" si="5"/>
        <v>0</v>
      </c>
      <c r="V162" s="9">
        <f>MIN(IF(SUM(W162,AD162:AG162,AI162,AJ162:AM162,AP162:AS162,AC162,AO162,AU162,AV162:BC162)=0,0,1)+IF(O162="Smoothing ramp",1,0)+IF(SUM(W162,X162:AA162)=0,0,1),1)</f>
        <v>1</v>
      </c>
      <c r="W162" s="42">
        <v>120</v>
      </c>
      <c r="X162" s="16" t="s">
        <v>40</v>
      </c>
      <c r="Y162" s="21" t="s">
        <v>40</v>
      </c>
      <c r="Z162" s="16">
        <v>304</v>
      </c>
      <c r="AA162" s="16" t="s">
        <v>40</v>
      </c>
      <c r="AB162" s="21" t="s">
        <v>40</v>
      </c>
      <c r="AC162" s="16" t="s">
        <v>40</v>
      </c>
      <c r="AD162" s="16" t="s">
        <v>40</v>
      </c>
      <c r="AE162" s="21" t="s">
        <v>40</v>
      </c>
      <c r="AF162" s="16" t="s">
        <v>40</v>
      </c>
      <c r="AG162" s="16" t="s">
        <v>40</v>
      </c>
      <c r="AH162" s="21" t="s">
        <v>40</v>
      </c>
      <c r="AI162" s="42" t="s">
        <v>40</v>
      </c>
      <c r="AJ162" s="16" t="s">
        <v>40</v>
      </c>
      <c r="AK162" s="21" t="s">
        <v>40</v>
      </c>
      <c r="AL162" s="16" t="s">
        <v>40</v>
      </c>
      <c r="AM162" s="16" t="s">
        <v>40</v>
      </c>
      <c r="AN162" s="21" t="s">
        <v>40</v>
      </c>
      <c r="AO162" s="21" t="s">
        <v>40</v>
      </c>
      <c r="AP162" s="21" t="s">
        <v>40</v>
      </c>
      <c r="AQ162" s="9" t="s">
        <v>40</v>
      </c>
      <c r="AR162" s="21" t="s">
        <v>40</v>
      </c>
      <c r="AS162" s="9" t="s">
        <v>40</v>
      </c>
      <c r="AT162" s="9" t="s">
        <v>40</v>
      </c>
      <c r="AU162" s="21" t="s">
        <v>40</v>
      </c>
      <c r="AV162" s="21" t="s">
        <v>40</v>
      </c>
      <c r="AW162" s="9" t="s">
        <v>40</v>
      </c>
      <c r="AX162" s="21" t="s">
        <v>40</v>
      </c>
      <c r="AY162" s="21" t="s">
        <v>40</v>
      </c>
      <c r="AZ162" s="21" t="s">
        <v>40</v>
      </c>
      <c r="BA162" s="21" t="s">
        <v>40</v>
      </c>
      <c r="BB162" s="21" t="s">
        <v>40</v>
      </c>
      <c r="BC162" s="9" t="s">
        <v>40</v>
      </c>
      <c r="BD162" s="9" t="s">
        <v>40</v>
      </c>
    </row>
    <row r="163" spans="2:56" ht="15" thickBot="1">
      <c r="B163" s="55" t="s">
        <v>83</v>
      </c>
      <c r="C163" s="47" t="s">
        <v>36</v>
      </c>
      <c r="D163" s="48" t="s">
        <v>57</v>
      </c>
      <c r="E163" s="49"/>
      <c r="F163" s="49">
        <v>7612</v>
      </c>
      <c r="G163" s="22">
        <v>671</v>
      </c>
      <c r="H163" s="50"/>
      <c r="I163" s="49">
        <v>7499</v>
      </c>
      <c r="J163" s="49">
        <v>670</v>
      </c>
      <c r="K163" s="127">
        <v>-184</v>
      </c>
      <c r="L163" s="128">
        <v>-184</v>
      </c>
      <c r="M163" s="129">
        <v>-184</v>
      </c>
      <c r="N163" s="127" t="s">
        <v>50</v>
      </c>
      <c r="O163" s="129" t="s">
        <v>44</v>
      </c>
      <c r="P163" s="50">
        <f t="shared" si="4"/>
        <v>0</v>
      </c>
      <c r="Q163" s="50" t="str">
        <f>IF(AND(ISNUMBER(E163),ISNUMBER(H163),ISBLANK(F163)),E163-H163,"NA")</f>
        <v>NA</v>
      </c>
      <c r="R163" s="22">
        <f>IF(AND(ISNUMBER(F163),ISNUMBER(I163),ISBLANK(E163)),F163-I163,"NA")</f>
        <v>113</v>
      </c>
      <c r="S163" s="16">
        <f>IF(AND(ISNUMBER(G163),ISNUMBER(J163),ISBLANK(E163)),G163-J163,"NA")</f>
        <v>1</v>
      </c>
      <c r="T163" s="45">
        <f>IF(AND(ISNUMBER(R163),ISNUMBER(S163),ISBLANK(E163)),R163+S163,"NA")</f>
        <v>114</v>
      </c>
      <c r="U163" s="22">
        <f t="shared" si="5"/>
        <v>0</v>
      </c>
      <c r="V163" s="9">
        <f>MIN(IF(SUM(W163,AD163:AG163,AI163,AJ163:AM163,AP163:AS163,AC163,AO163,AU163,AV163:BC163)=0,0,1)+IF(O163="Smoothing ramp",1,0)+IF(SUM(W163,X163:AA163)=0,0,1),1)</f>
        <v>1</v>
      </c>
      <c r="W163" s="50">
        <v>165</v>
      </c>
      <c r="X163" s="49" t="s">
        <v>40</v>
      </c>
      <c r="Y163" s="22" t="s">
        <v>40</v>
      </c>
      <c r="Z163" s="49">
        <v>285</v>
      </c>
      <c r="AA163" s="49" t="s">
        <v>40</v>
      </c>
      <c r="AB163" s="22" t="s">
        <v>40</v>
      </c>
      <c r="AC163" s="49" t="s">
        <v>40</v>
      </c>
      <c r="AD163" s="49" t="s">
        <v>40</v>
      </c>
      <c r="AE163" s="22" t="s">
        <v>40</v>
      </c>
      <c r="AF163" s="49" t="s">
        <v>40</v>
      </c>
      <c r="AG163" s="49" t="s">
        <v>40</v>
      </c>
      <c r="AH163" s="22" t="s">
        <v>40</v>
      </c>
      <c r="AI163" s="50" t="s">
        <v>40</v>
      </c>
      <c r="AJ163" s="49" t="s">
        <v>40</v>
      </c>
      <c r="AK163" s="22" t="s">
        <v>40</v>
      </c>
      <c r="AL163" s="49" t="s">
        <v>40</v>
      </c>
      <c r="AM163" s="49" t="s">
        <v>40</v>
      </c>
      <c r="AN163" s="22" t="s">
        <v>40</v>
      </c>
      <c r="AO163" s="22" t="s">
        <v>40</v>
      </c>
      <c r="AP163" s="22" t="s">
        <v>40</v>
      </c>
      <c r="AQ163" s="7" t="s">
        <v>40</v>
      </c>
      <c r="AR163" s="22" t="s">
        <v>40</v>
      </c>
      <c r="AS163" s="7" t="s">
        <v>40</v>
      </c>
      <c r="AT163" s="7" t="s">
        <v>40</v>
      </c>
      <c r="AU163" s="22" t="s">
        <v>40</v>
      </c>
      <c r="AV163" s="22" t="s">
        <v>40</v>
      </c>
      <c r="AW163" s="7" t="s">
        <v>40</v>
      </c>
      <c r="AX163" s="22" t="s">
        <v>40</v>
      </c>
      <c r="AY163" s="22" t="s">
        <v>40</v>
      </c>
      <c r="AZ163" s="22" t="s">
        <v>40</v>
      </c>
      <c r="BA163" s="22" t="s">
        <v>40</v>
      </c>
      <c r="BB163" s="22" t="s">
        <v>40</v>
      </c>
      <c r="BC163" s="7" t="s">
        <v>40</v>
      </c>
      <c r="BD163" s="7" t="s">
        <v>40</v>
      </c>
    </row>
    <row r="164" spans="2:56">
      <c r="B164" s="51" t="s">
        <v>85</v>
      </c>
      <c r="C164" s="52" t="s">
        <v>36</v>
      </c>
      <c r="D164" s="53" t="s">
        <v>37</v>
      </c>
      <c r="E164" s="43">
        <v>4335</v>
      </c>
      <c r="F164" s="43"/>
      <c r="G164" s="20"/>
      <c r="H164" s="44">
        <v>4337</v>
      </c>
      <c r="I164" s="43"/>
      <c r="J164" s="43"/>
      <c r="K164" s="130">
        <v>0</v>
      </c>
      <c r="L164" s="131">
        <v>0</v>
      </c>
      <c r="M164" s="132">
        <v>0</v>
      </c>
      <c r="N164" s="130" t="s">
        <v>44</v>
      </c>
      <c r="O164" s="132" t="s">
        <v>44</v>
      </c>
      <c r="P164" s="44">
        <f t="shared" si="4"/>
        <v>0</v>
      </c>
      <c r="Q164" s="44">
        <f>IF(AND(ISNUMBER(E164),ISNUMBER(H164),ISBLANK(F164)),E164-H164,"NA")</f>
        <v>-2</v>
      </c>
      <c r="R164" s="20" t="str">
        <f>IF(AND(ISNUMBER(F164),ISNUMBER(I164),ISBLANK(E164)),F164-I164,"NA")</f>
        <v>NA</v>
      </c>
      <c r="S164" s="16" t="str">
        <f>IF(AND(ISNUMBER(G164),ISNUMBER(J164),ISBLANK(E164)),G164-J164,"NA")</f>
        <v>NA</v>
      </c>
      <c r="T164" s="45" t="str">
        <f>IF(AND(ISNUMBER(R164),ISNUMBER(S164),ISBLANK(E164)),R164+S164,"NA")</f>
        <v>NA</v>
      </c>
      <c r="U164" s="20">
        <f t="shared" si="5"/>
        <v>0</v>
      </c>
      <c r="V164" s="9">
        <f>MIN(IF(SUM(W164,AD164:AG164,AI164,AJ164:AM164,AP164:AS164,AC164,AO164,AU164,AV164:BC164)=0,0,1)+IF(O164="Smoothing ramp",1,0)+IF(SUM(W164,X164:AA164)=0,0,1),1)</f>
        <v>1</v>
      </c>
      <c r="W164" s="44">
        <v>120</v>
      </c>
      <c r="X164" s="43" t="s">
        <v>40</v>
      </c>
      <c r="Y164" s="20" t="s">
        <v>40</v>
      </c>
      <c r="Z164" s="43">
        <v>-119</v>
      </c>
      <c r="AA164" s="43" t="s">
        <v>40</v>
      </c>
      <c r="AB164" s="20" t="s">
        <v>40</v>
      </c>
      <c r="AC164" s="43" t="s">
        <v>40</v>
      </c>
      <c r="AD164" s="43" t="s">
        <v>40</v>
      </c>
      <c r="AE164" s="20" t="s">
        <v>40</v>
      </c>
      <c r="AF164" s="43" t="s">
        <v>40</v>
      </c>
      <c r="AG164" s="43" t="s">
        <v>40</v>
      </c>
      <c r="AH164" s="20" t="s">
        <v>40</v>
      </c>
      <c r="AI164" s="44" t="s">
        <v>40</v>
      </c>
      <c r="AJ164" s="43" t="s">
        <v>40</v>
      </c>
      <c r="AK164" s="20" t="s">
        <v>40</v>
      </c>
      <c r="AL164" s="43" t="s">
        <v>40</v>
      </c>
      <c r="AM164" s="43" t="s">
        <v>40</v>
      </c>
      <c r="AN164" s="20" t="s">
        <v>40</v>
      </c>
      <c r="AO164" s="20" t="s">
        <v>40</v>
      </c>
      <c r="AP164" s="20" t="s">
        <v>40</v>
      </c>
      <c r="AQ164" s="6" t="s">
        <v>40</v>
      </c>
      <c r="AR164" s="20" t="s">
        <v>40</v>
      </c>
      <c r="AS164" s="6" t="s">
        <v>40</v>
      </c>
      <c r="AT164" s="6" t="s">
        <v>40</v>
      </c>
      <c r="AU164" s="20" t="s">
        <v>40</v>
      </c>
      <c r="AV164" s="20" t="s">
        <v>40</v>
      </c>
      <c r="AW164" s="6" t="s">
        <v>40</v>
      </c>
      <c r="AX164" s="20" t="s">
        <v>40</v>
      </c>
      <c r="AY164" s="20" t="s">
        <v>40</v>
      </c>
      <c r="AZ164" s="20" t="s">
        <v>40</v>
      </c>
      <c r="BA164" s="20" t="s">
        <v>40</v>
      </c>
      <c r="BB164" s="20" t="s">
        <v>40</v>
      </c>
      <c r="BC164" s="6" t="s">
        <v>40</v>
      </c>
      <c r="BD164" s="6" t="s">
        <v>40</v>
      </c>
    </row>
    <row r="165" spans="2:56">
      <c r="B165" s="54" t="s">
        <v>85</v>
      </c>
      <c r="C165" s="40" t="s">
        <v>36</v>
      </c>
      <c r="D165" s="41" t="s">
        <v>43</v>
      </c>
      <c r="E165" s="16">
        <v>4503</v>
      </c>
      <c r="F165" s="16"/>
      <c r="G165" s="21"/>
      <c r="H165" s="42">
        <v>4503</v>
      </c>
      <c r="I165" s="16"/>
      <c r="J165" s="16"/>
      <c r="K165" s="91">
        <v>0</v>
      </c>
      <c r="L165" s="92">
        <v>0</v>
      </c>
      <c r="M165" s="93">
        <v>0</v>
      </c>
      <c r="N165" s="91" t="s">
        <v>44</v>
      </c>
      <c r="O165" s="93" t="s">
        <v>44</v>
      </c>
      <c r="P165" s="42">
        <f t="shared" si="4"/>
        <v>0</v>
      </c>
      <c r="Q165" s="42">
        <f>IF(AND(ISNUMBER(E165),ISNUMBER(H165),ISBLANK(F165)),E165-H165,"NA")</f>
        <v>0</v>
      </c>
      <c r="R165" s="21" t="str">
        <f>IF(AND(ISNUMBER(F165),ISNUMBER(I165),ISBLANK(E165)),F165-I165,"NA")</f>
        <v>NA</v>
      </c>
      <c r="S165" s="16" t="str">
        <f>IF(AND(ISNUMBER(G165),ISNUMBER(J165),ISBLANK(E165)),G165-J165,"NA")</f>
        <v>NA</v>
      </c>
      <c r="T165" s="45" t="str">
        <f>IF(AND(ISNUMBER(R165),ISNUMBER(S165),ISBLANK(E165)),R165+S165,"NA")</f>
        <v>NA</v>
      </c>
      <c r="U165" s="21">
        <f t="shared" si="5"/>
        <v>0</v>
      </c>
      <c r="V165" s="9">
        <f>MIN(IF(SUM(W165,AD165:AG165,AI165,AJ165:AM165,AP165:AS165,AC165,AO165,AU165,AV165:BC165)=0,0,1)+IF(O165="Smoothing ramp",1,0)+IF(SUM(W165,X165:AA165)=0,0,1),1)</f>
        <v>1</v>
      </c>
      <c r="W165" s="42">
        <v>120</v>
      </c>
      <c r="X165" s="16" t="s">
        <v>40</v>
      </c>
      <c r="Y165" s="21" t="s">
        <v>40</v>
      </c>
      <c r="Z165" s="16">
        <v>-119</v>
      </c>
      <c r="AA165" s="16" t="s">
        <v>40</v>
      </c>
      <c r="AB165" s="21" t="s">
        <v>40</v>
      </c>
      <c r="AC165" s="16" t="s">
        <v>40</v>
      </c>
      <c r="AD165" s="16" t="s">
        <v>40</v>
      </c>
      <c r="AE165" s="21" t="s">
        <v>40</v>
      </c>
      <c r="AF165" s="16" t="s">
        <v>40</v>
      </c>
      <c r="AG165" s="16" t="s">
        <v>40</v>
      </c>
      <c r="AH165" s="21" t="s">
        <v>40</v>
      </c>
      <c r="AI165" s="42" t="s">
        <v>40</v>
      </c>
      <c r="AJ165" s="16" t="s">
        <v>40</v>
      </c>
      <c r="AK165" s="21" t="s">
        <v>40</v>
      </c>
      <c r="AL165" s="16" t="s">
        <v>40</v>
      </c>
      <c r="AM165" s="16" t="s">
        <v>40</v>
      </c>
      <c r="AN165" s="21" t="s">
        <v>40</v>
      </c>
      <c r="AO165" s="21" t="s">
        <v>40</v>
      </c>
      <c r="AP165" s="21" t="s">
        <v>40</v>
      </c>
      <c r="AQ165" s="9" t="s">
        <v>40</v>
      </c>
      <c r="AR165" s="21" t="s">
        <v>40</v>
      </c>
      <c r="AS165" s="9" t="s">
        <v>40</v>
      </c>
      <c r="AT165" s="9" t="s">
        <v>40</v>
      </c>
      <c r="AU165" s="21" t="s">
        <v>40</v>
      </c>
      <c r="AV165" s="21" t="s">
        <v>40</v>
      </c>
      <c r="AW165" s="9" t="s">
        <v>40</v>
      </c>
      <c r="AX165" s="21" t="s">
        <v>40</v>
      </c>
      <c r="AY165" s="21" t="s">
        <v>40</v>
      </c>
      <c r="AZ165" s="21" t="s">
        <v>40</v>
      </c>
      <c r="BA165" s="21" t="s">
        <v>40</v>
      </c>
      <c r="BB165" s="21" t="s">
        <v>40</v>
      </c>
      <c r="BC165" s="9" t="s">
        <v>40</v>
      </c>
      <c r="BD165" s="9" t="s">
        <v>40</v>
      </c>
    </row>
    <row r="166" spans="2:56">
      <c r="B166" s="54" t="s">
        <v>85</v>
      </c>
      <c r="C166" s="40" t="s">
        <v>36</v>
      </c>
      <c r="D166" s="41" t="s">
        <v>45</v>
      </c>
      <c r="E166" s="16">
        <v>5509</v>
      </c>
      <c r="F166" s="16"/>
      <c r="G166" s="21"/>
      <c r="H166" s="42">
        <v>5509</v>
      </c>
      <c r="I166" s="16"/>
      <c r="J166" s="16"/>
      <c r="K166" s="91">
        <v>0</v>
      </c>
      <c r="L166" s="92">
        <v>0</v>
      </c>
      <c r="M166" s="93">
        <v>0</v>
      </c>
      <c r="N166" s="91" t="s">
        <v>44</v>
      </c>
      <c r="O166" s="93" t="s">
        <v>44</v>
      </c>
      <c r="P166" s="42">
        <f t="shared" si="4"/>
        <v>0</v>
      </c>
      <c r="Q166" s="42">
        <f>IF(AND(ISNUMBER(E166),ISNUMBER(H166),ISBLANK(F166)),E166-H166,"NA")</f>
        <v>0</v>
      </c>
      <c r="R166" s="21" t="str">
        <f>IF(AND(ISNUMBER(F166),ISNUMBER(I166),ISBLANK(E166)),F166-I166,"NA")</f>
        <v>NA</v>
      </c>
      <c r="S166" s="16" t="str">
        <f>IF(AND(ISNUMBER(G166),ISNUMBER(J166),ISBLANK(E166)),G166-J166,"NA")</f>
        <v>NA</v>
      </c>
      <c r="T166" s="45" t="str">
        <f>IF(AND(ISNUMBER(R166),ISNUMBER(S166),ISBLANK(E166)),R166+S166,"NA")</f>
        <v>NA</v>
      </c>
      <c r="U166" s="21">
        <f t="shared" si="5"/>
        <v>0</v>
      </c>
      <c r="V166" s="9">
        <f>MIN(IF(SUM(W166,AD166:AG166,AI166,AJ166:AM166,AP166:AS166,AC166,AO166,AU166,AV166:BC166)=0,0,1)+IF(O166="Smoothing ramp",1,0)+IF(SUM(W166,X166:AA166)=0,0,1),1)</f>
        <v>1</v>
      </c>
      <c r="W166" s="42">
        <v>120</v>
      </c>
      <c r="X166" s="16" t="s">
        <v>40</v>
      </c>
      <c r="Y166" s="21" t="s">
        <v>40</v>
      </c>
      <c r="Z166" s="16">
        <v>-119</v>
      </c>
      <c r="AA166" s="16" t="s">
        <v>40</v>
      </c>
      <c r="AB166" s="21" t="s">
        <v>40</v>
      </c>
      <c r="AC166" s="16" t="s">
        <v>40</v>
      </c>
      <c r="AD166" s="16" t="s">
        <v>40</v>
      </c>
      <c r="AE166" s="21" t="s">
        <v>40</v>
      </c>
      <c r="AF166" s="16" t="s">
        <v>40</v>
      </c>
      <c r="AG166" s="16" t="s">
        <v>40</v>
      </c>
      <c r="AH166" s="21" t="s">
        <v>40</v>
      </c>
      <c r="AI166" s="42" t="s">
        <v>40</v>
      </c>
      <c r="AJ166" s="16" t="s">
        <v>40</v>
      </c>
      <c r="AK166" s="21" t="s">
        <v>40</v>
      </c>
      <c r="AL166" s="16" t="s">
        <v>40</v>
      </c>
      <c r="AM166" s="16" t="s">
        <v>40</v>
      </c>
      <c r="AN166" s="21" t="s">
        <v>40</v>
      </c>
      <c r="AO166" s="21" t="s">
        <v>40</v>
      </c>
      <c r="AP166" s="21" t="s">
        <v>40</v>
      </c>
      <c r="AQ166" s="9" t="s">
        <v>40</v>
      </c>
      <c r="AR166" s="21" t="s">
        <v>40</v>
      </c>
      <c r="AS166" s="9" t="s">
        <v>40</v>
      </c>
      <c r="AT166" s="9" t="s">
        <v>40</v>
      </c>
      <c r="AU166" s="21" t="s">
        <v>40</v>
      </c>
      <c r="AV166" s="21" t="s">
        <v>40</v>
      </c>
      <c r="AW166" s="9" t="s">
        <v>40</v>
      </c>
      <c r="AX166" s="21" t="s">
        <v>40</v>
      </c>
      <c r="AY166" s="21" t="s">
        <v>40</v>
      </c>
      <c r="AZ166" s="21" t="s">
        <v>40</v>
      </c>
      <c r="BA166" s="21" t="s">
        <v>40</v>
      </c>
      <c r="BB166" s="21" t="s">
        <v>40</v>
      </c>
      <c r="BC166" s="9" t="s">
        <v>40</v>
      </c>
      <c r="BD166" s="9" t="s">
        <v>40</v>
      </c>
    </row>
    <row r="167" spans="2:56">
      <c r="B167" s="54" t="s">
        <v>85</v>
      </c>
      <c r="C167" s="40" t="s">
        <v>36</v>
      </c>
      <c r="D167" s="41" t="s">
        <v>46</v>
      </c>
      <c r="E167" s="16">
        <v>9285</v>
      </c>
      <c r="F167" s="16"/>
      <c r="G167" s="21"/>
      <c r="H167" s="42">
        <v>7988</v>
      </c>
      <c r="I167" s="16"/>
      <c r="J167" s="16"/>
      <c r="K167" s="91">
        <v>-3868</v>
      </c>
      <c r="L167" s="92">
        <v>-3868</v>
      </c>
      <c r="M167" s="93">
        <v>-2409</v>
      </c>
      <c r="N167" s="91" t="s">
        <v>50</v>
      </c>
      <c r="O167" s="93" t="s">
        <v>44</v>
      </c>
      <c r="P167" s="42">
        <f t="shared" si="4"/>
        <v>0</v>
      </c>
      <c r="Q167" s="42">
        <f>IF(AND(ISNUMBER(E167),ISNUMBER(H167),ISBLANK(F167)),E167-H167,"NA")</f>
        <v>1297</v>
      </c>
      <c r="R167" s="21" t="str">
        <f>IF(AND(ISNUMBER(F167),ISNUMBER(I167),ISBLANK(E167)),F167-I167,"NA")</f>
        <v>NA</v>
      </c>
      <c r="S167" s="16" t="str">
        <f>IF(AND(ISNUMBER(G167),ISNUMBER(J167),ISBLANK(E167)),G167-J167,"NA")</f>
        <v>NA</v>
      </c>
      <c r="T167" s="45" t="str">
        <f>IF(AND(ISNUMBER(R167),ISNUMBER(S167),ISBLANK(E167)),R167+S167,"NA")</f>
        <v>NA</v>
      </c>
      <c r="U167" s="21">
        <f t="shared" si="5"/>
        <v>0</v>
      </c>
      <c r="V167" s="9">
        <f>MIN(IF(SUM(W167,AD167:AG167,AI167,AJ167:AM167,AP167:AS167,AC167,AO167,AU167,AV167:BC167)=0,0,1)+IF(O167="Smoothing ramp",1,0)+IF(SUM(W167,X167:AA167)=0,0,1),1)</f>
        <v>1</v>
      </c>
      <c r="W167" s="42">
        <v>120</v>
      </c>
      <c r="X167" s="16" t="s">
        <v>40</v>
      </c>
      <c r="Y167" s="21" t="s">
        <v>40</v>
      </c>
      <c r="Z167" s="16">
        <v>245</v>
      </c>
      <c r="AA167" s="16" t="s">
        <v>40</v>
      </c>
      <c r="AB167" s="21" t="s">
        <v>40</v>
      </c>
      <c r="AC167" s="16" t="s">
        <v>40</v>
      </c>
      <c r="AD167" s="16" t="s">
        <v>40</v>
      </c>
      <c r="AE167" s="21" t="s">
        <v>40</v>
      </c>
      <c r="AF167" s="16" t="s">
        <v>40</v>
      </c>
      <c r="AG167" s="16" t="s">
        <v>40</v>
      </c>
      <c r="AH167" s="21" t="s">
        <v>40</v>
      </c>
      <c r="AI167" s="42" t="s">
        <v>40</v>
      </c>
      <c r="AJ167" s="16" t="s">
        <v>40</v>
      </c>
      <c r="AK167" s="21" t="s">
        <v>40</v>
      </c>
      <c r="AL167" s="16" t="s">
        <v>40</v>
      </c>
      <c r="AM167" s="16" t="s">
        <v>40</v>
      </c>
      <c r="AN167" s="21" t="s">
        <v>40</v>
      </c>
      <c r="AO167" s="21" t="s">
        <v>40</v>
      </c>
      <c r="AP167" s="21" t="s">
        <v>40</v>
      </c>
      <c r="AQ167" s="9" t="s">
        <v>40</v>
      </c>
      <c r="AR167" s="21" t="s">
        <v>40</v>
      </c>
      <c r="AS167" s="9" t="s">
        <v>40</v>
      </c>
      <c r="AT167" s="9" t="s">
        <v>40</v>
      </c>
      <c r="AU167" s="21" t="s">
        <v>40</v>
      </c>
      <c r="AV167" s="21" t="s">
        <v>40</v>
      </c>
      <c r="AW167" s="9" t="s">
        <v>40</v>
      </c>
      <c r="AX167" s="21" t="s">
        <v>40</v>
      </c>
      <c r="AY167" s="21" t="s">
        <v>40</v>
      </c>
      <c r="AZ167" s="21" t="s">
        <v>40</v>
      </c>
      <c r="BA167" s="21" t="s">
        <v>40</v>
      </c>
      <c r="BB167" s="21" t="s">
        <v>40</v>
      </c>
      <c r="BC167" s="9" t="s">
        <v>40</v>
      </c>
      <c r="BD167" s="9" t="s">
        <v>40</v>
      </c>
    </row>
    <row r="168" spans="2:56">
      <c r="B168" s="54" t="s">
        <v>85</v>
      </c>
      <c r="C168" s="40" t="s">
        <v>36</v>
      </c>
      <c r="D168" s="41" t="s">
        <v>47</v>
      </c>
      <c r="E168" s="16">
        <v>9285</v>
      </c>
      <c r="F168" s="16"/>
      <c r="G168" s="21"/>
      <c r="H168" s="42">
        <v>8840</v>
      </c>
      <c r="I168" s="16"/>
      <c r="J168" s="16"/>
      <c r="K168" s="91">
        <v>-3868</v>
      </c>
      <c r="L168" s="92">
        <v>-3868</v>
      </c>
      <c r="M168" s="93">
        <v>-3370</v>
      </c>
      <c r="N168" s="91" t="s">
        <v>50</v>
      </c>
      <c r="O168" s="93" t="s">
        <v>39</v>
      </c>
      <c r="P168" s="42">
        <f t="shared" si="4"/>
        <v>0</v>
      </c>
      <c r="Q168" s="42">
        <f>IF(AND(ISNUMBER(E168),ISNUMBER(H168),ISBLANK(F168)),E168-H168,"NA")</f>
        <v>445</v>
      </c>
      <c r="R168" s="21" t="str">
        <f>IF(AND(ISNUMBER(F168),ISNUMBER(I168),ISBLANK(E168)),F168-I168,"NA")</f>
        <v>NA</v>
      </c>
      <c r="S168" s="16" t="str">
        <f>IF(AND(ISNUMBER(G168),ISNUMBER(J168),ISBLANK(E168)),G168-J168,"NA")</f>
        <v>NA</v>
      </c>
      <c r="T168" s="45" t="str">
        <f>IF(AND(ISNUMBER(R168),ISNUMBER(S168),ISBLANK(E168)),R168+S168,"NA")</f>
        <v>NA</v>
      </c>
      <c r="U168" s="21">
        <f t="shared" si="5"/>
        <v>0</v>
      </c>
      <c r="V168" s="9">
        <f>MIN(IF(SUM(W168,AD168:AG168,AI168,AJ168:AM168,AP168:AS168,AC168,AO168,AU168,AV168:BC168)=0,0,1)+IF(O168="Smoothing ramp",1,0)+IF(SUM(W168,X168:AA168)=0,0,1),1)</f>
        <v>1</v>
      </c>
      <c r="W168" s="42">
        <v>120</v>
      </c>
      <c r="X168" s="16" t="s">
        <v>40</v>
      </c>
      <c r="Y168" s="21" t="s">
        <v>40</v>
      </c>
      <c r="Z168" s="16">
        <v>302</v>
      </c>
      <c r="AA168" s="16" t="s">
        <v>40</v>
      </c>
      <c r="AB168" s="21" t="s">
        <v>40</v>
      </c>
      <c r="AC168" s="16" t="s">
        <v>40</v>
      </c>
      <c r="AD168" s="16" t="s">
        <v>40</v>
      </c>
      <c r="AE168" s="21" t="s">
        <v>40</v>
      </c>
      <c r="AF168" s="16" t="s">
        <v>40</v>
      </c>
      <c r="AG168" s="16" t="s">
        <v>40</v>
      </c>
      <c r="AH168" s="21" t="s">
        <v>40</v>
      </c>
      <c r="AI168" s="42" t="s">
        <v>40</v>
      </c>
      <c r="AJ168" s="16" t="s">
        <v>40</v>
      </c>
      <c r="AK168" s="21" t="s">
        <v>40</v>
      </c>
      <c r="AL168" s="16" t="s">
        <v>40</v>
      </c>
      <c r="AM168" s="16" t="s">
        <v>40</v>
      </c>
      <c r="AN168" s="21" t="s">
        <v>40</v>
      </c>
      <c r="AO168" s="21" t="s">
        <v>40</v>
      </c>
      <c r="AP168" s="21" t="s">
        <v>40</v>
      </c>
      <c r="AQ168" s="9" t="s">
        <v>40</v>
      </c>
      <c r="AR168" s="21" t="s">
        <v>40</v>
      </c>
      <c r="AS168" s="9" t="s">
        <v>40</v>
      </c>
      <c r="AT168" s="9" t="s">
        <v>40</v>
      </c>
      <c r="AU168" s="21">
        <v>-10000</v>
      </c>
      <c r="AV168" s="21" t="s">
        <v>42</v>
      </c>
      <c r="AW168" s="9" t="s">
        <v>40</v>
      </c>
      <c r="AX168" s="21" t="s">
        <v>40</v>
      </c>
      <c r="AY168" s="21" t="s">
        <v>40</v>
      </c>
      <c r="AZ168" s="21" t="s">
        <v>40</v>
      </c>
      <c r="BA168" s="21" t="s">
        <v>40</v>
      </c>
      <c r="BB168" s="21" t="s">
        <v>40</v>
      </c>
      <c r="BC168" s="9" t="s">
        <v>40</v>
      </c>
      <c r="BD168" s="9" t="s">
        <v>40</v>
      </c>
    </row>
    <row r="169" spans="2:56">
      <c r="B169" s="54" t="s">
        <v>85</v>
      </c>
      <c r="C169" s="40" t="s">
        <v>36</v>
      </c>
      <c r="D169" s="41" t="s">
        <v>48</v>
      </c>
      <c r="E169" s="16">
        <v>9285</v>
      </c>
      <c r="F169" s="16"/>
      <c r="G169" s="21"/>
      <c r="H169" s="42">
        <v>9284</v>
      </c>
      <c r="I169" s="16"/>
      <c r="J169" s="16"/>
      <c r="K169" s="91">
        <v>-3849</v>
      </c>
      <c r="L169" s="92">
        <v>-3849</v>
      </c>
      <c r="M169" s="93">
        <v>-3848</v>
      </c>
      <c r="N169" s="91" t="s">
        <v>50</v>
      </c>
      <c r="O169" s="93" t="s">
        <v>39</v>
      </c>
      <c r="P169" s="42">
        <f t="shared" si="4"/>
        <v>0</v>
      </c>
      <c r="Q169" s="42">
        <f>IF(AND(ISNUMBER(E169),ISNUMBER(H169),ISBLANK(F169)),E169-H169,"NA")</f>
        <v>1</v>
      </c>
      <c r="R169" s="21" t="str">
        <f>IF(AND(ISNUMBER(F169),ISNUMBER(I169),ISBLANK(E169)),F169-I169,"NA")</f>
        <v>NA</v>
      </c>
      <c r="S169" s="16" t="str">
        <f>IF(AND(ISNUMBER(G169),ISNUMBER(J169),ISBLANK(E169)),G169-J169,"NA")</f>
        <v>NA</v>
      </c>
      <c r="T169" s="45" t="str">
        <f>IF(AND(ISNUMBER(R169),ISNUMBER(S169),ISBLANK(E169)),R169+S169,"NA")</f>
        <v>NA</v>
      </c>
      <c r="U169" s="21">
        <f t="shared" si="5"/>
        <v>0</v>
      </c>
      <c r="V169" s="9">
        <f>MIN(IF(SUM(W169,AD169:AG169,AI169,AJ169:AM169,AP169:AS169,AC169,AO169,AU169,AV169:BC169)=0,0,1)+IF(O169="Smoothing ramp",1,0)+IF(SUM(W169,X169:AA169)=0,0,1),1)</f>
        <v>1</v>
      </c>
      <c r="W169" s="42">
        <v>120</v>
      </c>
      <c r="X169" s="16" t="s">
        <v>40</v>
      </c>
      <c r="Y169" s="21" t="s">
        <v>40</v>
      </c>
      <c r="Z169" s="16">
        <v>343</v>
      </c>
      <c r="AA169" s="16" t="s">
        <v>40</v>
      </c>
      <c r="AB169" s="21" t="s">
        <v>40</v>
      </c>
      <c r="AC169" s="16" t="s">
        <v>40</v>
      </c>
      <c r="AD169" s="16" t="s">
        <v>40</v>
      </c>
      <c r="AE169" s="21" t="s">
        <v>40</v>
      </c>
      <c r="AF169" s="16" t="s">
        <v>40</v>
      </c>
      <c r="AG169" s="16" t="s">
        <v>40</v>
      </c>
      <c r="AH169" s="21" t="s">
        <v>40</v>
      </c>
      <c r="AI169" s="42" t="s">
        <v>40</v>
      </c>
      <c r="AJ169" s="16" t="s">
        <v>40</v>
      </c>
      <c r="AK169" s="21" t="s">
        <v>40</v>
      </c>
      <c r="AL169" s="16" t="s">
        <v>40</v>
      </c>
      <c r="AM169" s="16" t="s">
        <v>40</v>
      </c>
      <c r="AN169" s="21" t="s">
        <v>40</v>
      </c>
      <c r="AO169" s="21" t="s">
        <v>40</v>
      </c>
      <c r="AP169" s="21" t="s">
        <v>40</v>
      </c>
      <c r="AQ169" s="9" t="s">
        <v>40</v>
      </c>
      <c r="AR169" s="21" t="s">
        <v>40</v>
      </c>
      <c r="AS169" s="9" t="s">
        <v>40</v>
      </c>
      <c r="AT169" s="9" t="s">
        <v>40</v>
      </c>
      <c r="AU169" s="21">
        <v>-10000</v>
      </c>
      <c r="AV169" s="21" t="s">
        <v>42</v>
      </c>
      <c r="AW169" s="9" t="s">
        <v>40</v>
      </c>
      <c r="AX169" s="21" t="s">
        <v>40</v>
      </c>
      <c r="AY169" s="21" t="s">
        <v>40</v>
      </c>
      <c r="AZ169" s="21" t="s">
        <v>40</v>
      </c>
      <c r="BA169" s="21" t="s">
        <v>40</v>
      </c>
      <c r="BB169" s="21" t="s">
        <v>40</v>
      </c>
      <c r="BC169" s="9" t="s">
        <v>40</v>
      </c>
      <c r="BD169" s="9" t="s">
        <v>40</v>
      </c>
    </row>
    <row r="170" spans="2:56">
      <c r="B170" s="54" t="s">
        <v>85</v>
      </c>
      <c r="C170" s="40" t="s">
        <v>36</v>
      </c>
      <c r="D170" s="41" t="s">
        <v>49</v>
      </c>
      <c r="E170" s="16"/>
      <c r="F170" s="16">
        <v>7947</v>
      </c>
      <c r="G170" s="21">
        <v>864</v>
      </c>
      <c r="H170" s="42"/>
      <c r="I170" s="16">
        <v>7889</v>
      </c>
      <c r="J170" s="16">
        <v>859</v>
      </c>
      <c r="K170" s="91">
        <v>10660</v>
      </c>
      <c r="L170" s="92">
        <v>355</v>
      </c>
      <c r="M170" s="93">
        <v>10660</v>
      </c>
      <c r="N170" s="91" t="s">
        <v>69</v>
      </c>
      <c r="O170" s="93" t="s">
        <v>39</v>
      </c>
      <c r="P170" s="42">
        <f t="shared" si="4"/>
        <v>10305</v>
      </c>
      <c r="Q170" s="42" t="str">
        <f>IF(AND(ISNUMBER(E170),ISNUMBER(H170),ISBLANK(F170)),E170-H170,"NA")</f>
        <v>NA</v>
      </c>
      <c r="R170" s="21">
        <f>IF(AND(ISNUMBER(F170),ISNUMBER(I170),ISBLANK(E170)),F170-I170,"NA")</f>
        <v>58</v>
      </c>
      <c r="S170" s="16">
        <f>IF(AND(ISNUMBER(G170),ISNUMBER(J170),ISBLANK(E170)),G170-J170,"NA")</f>
        <v>5</v>
      </c>
      <c r="T170" s="45">
        <f>IF(AND(ISNUMBER(R170),ISNUMBER(S170),ISBLANK(E170)),R170+S170,"NA")</f>
        <v>63</v>
      </c>
      <c r="U170" s="21">
        <f t="shared" si="5"/>
        <v>355</v>
      </c>
      <c r="V170" s="9">
        <f>MIN(IF(SUM(W170,AD170:AG170,AI170,AJ170:AM170,AP170:AS170,AC170,AO170,AU170,AV170:BC170)=0,0,1)+IF(O170="Smoothing ramp",1,0)+IF(SUM(W170,X170:AA170)=0,0,1),1)</f>
        <v>1</v>
      </c>
      <c r="W170" s="42">
        <v>120</v>
      </c>
      <c r="X170" s="16" t="s">
        <v>40</v>
      </c>
      <c r="Y170" s="21" t="s">
        <v>59</v>
      </c>
      <c r="Z170" s="16">
        <v>126</v>
      </c>
      <c r="AA170" s="16" t="s">
        <v>40</v>
      </c>
      <c r="AB170" s="21" t="s">
        <v>59</v>
      </c>
      <c r="AC170" s="16" t="s">
        <v>40</v>
      </c>
      <c r="AD170" s="16" t="s">
        <v>40</v>
      </c>
      <c r="AE170" s="21" t="s">
        <v>40</v>
      </c>
      <c r="AF170" s="16" t="s">
        <v>40</v>
      </c>
      <c r="AG170" s="16" t="s">
        <v>40</v>
      </c>
      <c r="AH170" s="21" t="s">
        <v>40</v>
      </c>
      <c r="AI170" s="42" t="s">
        <v>40</v>
      </c>
      <c r="AJ170" s="16" t="s">
        <v>40</v>
      </c>
      <c r="AK170" s="21" t="s">
        <v>40</v>
      </c>
      <c r="AL170" s="16" t="s">
        <v>40</v>
      </c>
      <c r="AM170" s="16" t="s">
        <v>40</v>
      </c>
      <c r="AN170" s="21" t="s">
        <v>40</v>
      </c>
      <c r="AO170" s="21" t="s">
        <v>40</v>
      </c>
      <c r="AP170" s="21" t="s">
        <v>40</v>
      </c>
      <c r="AQ170" s="9" t="s">
        <v>40</v>
      </c>
      <c r="AR170" s="21" t="s">
        <v>40</v>
      </c>
      <c r="AS170" s="9" t="s">
        <v>40</v>
      </c>
      <c r="AT170" s="9" t="s">
        <v>40</v>
      </c>
      <c r="AU170" s="21">
        <v>-10000</v>
      </c>
      <c r="AV170" s="21" t="s">
        <v>42</v>
      </c>
      <c r="AW170" s="9" t="s">
        <v>40</v>
      </c>
      <c r="AX170" s="21" t="s">
        <v>40</v>
      </c>
      <c r="AY170" s="21" t="s">
        <v>40</v>
      </c>
      <c r="AZ170" s="21" t="s">
        <v>40</v>
      </c>
      <c r="BA170" s="21" t="s">
        <v>40</v>
      </c>
      <c r="BB170" s="21" t="s">
        <v>40</v>
      </c>
      <c r="BC170" s="9" t="s">
        <v>40</v>
      </c>
      <c r="BD170" s="9" t="s">
        <v>40</v>
      </c>
    </row>
    <row r="171" spans="2:56">
      <c r="B171" s="54" t="s">
        <v>85</v>
      </c>
      <c r="C171" s="40" t="s">
        <v>36</v>
      </c>
      <c r="D171" s="41" t="s">
        <v>51</v>
      </c>
      <c r="E171" s="16"/>
      <c r="F171" s="16">
        <v>8032</v>
      </c>
      <c r="G171" s="21">
        <v>864</v>
      </c>
      <c r="H171" s="42"/>
      <c r="I171" s="16">
        <v>7952</v>
      </c>
      <c r="J171" s="16">
        <v>859</v>
      </c>
      <c r="K171" s="91">
        <v>10621</v>
      </c>
      <c r="L171" s="92">
        <v>355</v>
      </c>
      <c r="M171" s="93">
        <v>10621</v>
      </c>
      <c r="N171" s="91" t="s">
        <v>69</v>
      </c>
      <c r="O171" s="93" t="s">
        <v>39</v>
      </c>
      <c r="P171" s="42">
        <f t="shared" si="4"/>
        <v>10266</v>
      </c>
      <c r="Q171" s="42" t="str">
        <f>IF(AND(ISNUMBER(E171),ISNUMBER(H171),ISBLANK(F171)),E171-H171,"NA")</f>
        <v>NA</v>
      </c>
      <c r="R171" s="21">
        <f>IF(AND(ISNUMBER(F171),ISNUMBER(I171),ISBLANK(E171)),F171-I171,"NA")</f>
        <v>80</v>
      </c>
      <c r="S171" s="16">
        <f>IF(AND(ISNUMBER(G171),ISNUMBER(J171),ISBLANK(E171)),G171-J171,"NA")</f>
        <v>5</v>
      </c>
      <c r="T171" s="45">
        <f>IF(AND(ISNUMBER(R171),ISNUMBER(S171),ISBLANK(E171)),R171+S171,"NA")</f>
        <v>85</v>
      </c>
      <c r="U171" s="21">
        <f t="shared" si="5"/>
        <v>355</v>
      </c>
      <c r="V171" s="9">
        <f>MIN(IF(SUM(W171,AD171:AG171,AI171,AJ171:AM171,AP171:AS171,AC171,AO171,AU171,AV171:BC171)=0,0,1)+IF(O171="Smoothing ramp",1,0)+IF(SUM(W171,X171:AA171)=0,0,1),1)</f>
        <v>1</v>
      </c>
      <c r="W171" s="42">
        <v>120</v>
      </c>
      <c r="X171" s="16" t="s">
        <v>40</v>
      </c>
      <c r="Y171" s="21" t="s">
        <v>59</v>
      </c>
      <c r="Z171" s="16">
        <v>97</v>
      </c>
      <c r="AA171" s="16" t="s">
        <v>40</v>
      </c>
      <c r="AB171" s="21" t="s">
        <v>59</v>
      </c>
      <c r="AC171" s="16" t="s">
        <v>40</v>
      </c>
      <c r="AD171" s="16" t="s">
        <v>40</v>
      </c>
      <c r="AE171" s="21" t="s">
        <v>40</v>
      </c>
      <c r="AF171" s="16" t="s">
        <v>40</v>
      </c>
      <c r="AG171" s="16" t="s">
        <v>40</v>
      </c>
      <c r="AH171" s="21" t="s">
        <v>40</v>
      </c>
      <c r="AI171" s="42" t="s">
        <v>40</v>
      </c>
      <c r="AJ171" s="16" t="s">
        <v>40</v>
      </c>
      <c r="AK171" s="21" t="s">
        <v>40</v>
      </c>
      <c r="AL171" s="16" t="s">
        <v>40</v>
      </c>
      <c r="AM171" s="16" t="s">
        <v>40</v>
      </c>
      <c r="AN171" s="21" t="s">
        <v>40</v>
      </c>
      <c r="AO171" s="21" t="s">
        <v>40</v>
      </c>
      <c r="AP171" s="21" t="s">
        <v>40</v>
      </c>
      <c r="AQ171" s="9" t="s">
        <v>40</v>
      </c>
      <c r="AR171" s="21" t="s">
        <v>40</v>
      </c>
      <c r="AS171" s="9" t="s">
        <v>40</v>
      </c>
      <c r="AT171" s="9" t="s">
        <v>40</v>
      </c>
      <c r="AU171" s="21">
        <v>-10000</v>
      </c>
      <c r="AV171" s="21" t="s">
        <v>42</v>
      </c>
      <c r="AW171" s="9" t="s">
        <v>40</v>
      </c>
      <c r="AX171" s="21" t="s">
        <v>40</v>
      </c>
      <c r="AY171" s="21" t="s">
        <v>40</v>
      </c>
      <c r="AZ171" s="21" t="s">
        <v>40</v>
      </c>
      <c r="BA171" s="21" t="s">
        <v>40</v>
      </c>
      <c r="BB171" s="21" t="s">
        <v>40</v>
      </c>
      <c r="BC171" s="9" t="s">
        <v>40</v>
      </c>
      <c r="BD171" s="9" t="s">
        <v>40</v>
      </c>
    </row>
    <row r="172" spans="2:56">
      <c r="B172" s="54" t="s">
        <v>85</v>
      </c>
      <c r="C172" s="40" t="s">
        <v>36</v>
      </c>
      <c r="D172" s="41" t="s">
        <v>52</v>
      </c>
      <c r="E172" s="16"/>
      <c r="F172" s="16">
        <v>8367</v>
      </c>
      <c r="G172" s="21">
        <v>864</v>
      </c>
      <c r="H172" s="42"/>
      <c r="I172" s="16">
        <v>8177</v>
      </c>
      <c r="J172" s="16">
        <v>859</v>
      </c>
      <c r="K172" s="91">
        <v>10446</v>
      </c>
      <c r="L172" s="92">
        <v>355</v>
      </c>
      <c r="M172" s="93">
        <v>10446</v>
      </c>
      <c r="N172" s="91" t="s">
        <v>69</v>
      </c>
      <c r="O172" s="93" t="s">
        <v>39</v>
      </c>
      <c r="P172" s="42">
        <f t="shared" si="4"/>
        <v>10091</v>
      </c>
      <c r="Q172" s="42" t="str">
        <f>IF(AND(ISNUMBER(E172),ISNUMBER(H172),ISBLANK(F172)),E172-H172,"NA")</f>
        <v>NA</v>
      </c>
      <c r="R172" s="21">
        <f>IF(AND(ISNUMBER(F172),ISNUMBER(I172),ISBLANK(E172)),F172-I172,"NA")</f>
        <v>190</v>
      </c>
      <c r="S172" s="16">
        <f>IF(AND(ISNUMBER(G172),ISNUMBER(J172),ISBLANK(E172)),G172-J172,"NA")</f>
        <v>5</v>
      </c>
      <c r="T172" s="45">
        <f>IF(AND(ISNUMBER(R172),ISNUMBER(S172),ISBLANK(E172)),R172+S172,"NA")</f>
        <v>195</v>
      </c>
      <c r="U172" s="21">
        <f t="shared" si="5"/>
        <v>355</v>
      </c>
      <c r="V172" s="9">
        <f>MIN(IF(SUM(W172,AD172:AG172,AI172,AJ172:AM172,AP172:AS172,AC172,AO172,AU172,AV172:BC172)=0,0,1)+IF(O172="Smoothing ramp",1,0)+IF(SUM(W172,X172:AA172)=0,0,1),1)</f>
        <v>1</v>
      </c>
      <c r="W172" s="42">
        <v>120</v>
      </c>
      <c r="X172" s="16" t="s">
        <v>40</v>
      </c>
      <c r="Y172" s="21" t="s">
        <v>59</v>
      </c>
      <c r="Z172" s="16">
        <v>46</v>
      </c>
      <c r="AA172" s="16" t="s">
        <v>40</v>
      </c>
      <c r="AB172" s="21" t="s">
        <v>59</v>
      </c>
      <c r="AC172" s="16" t="s">
        <v>40</v>
      </c>
      <c r="AD172" s="16" t="s">
        <v>40</v>
      </c>
      <c r="AE172" s="21" t="s">
        <v>40</v>
      </c>
      <c r="AF172" s="16" t="s">
        <v>40</v>
      </c>
      <c r="AG172" s="16" t="s">
        <v>40</v>
      </c>
      <c r="AH172" s="21" t="s">
        <v>40</v>
      </c>
      <c r="AI172" s="42" t="s">
        <v>40</v>
      </c>
      <c r="AJ172" s="16" t="s">
        <v>40</v>
      </c>
      <c r="AK172" s="21" t="s">
        <v>40</v>
      </c>
      <c r="AL172" s="16" t="s">
        <v>40</v>
      </c>
      <c r="AM172" s="16" t="s">
        <v>40</v>
      </c>
      <c r="AN172" s="21" t="s">
        <v>40</v>
      </c>
      <c r="AO172" s="21" t="s">
        <v>40</v>
      </c>
      <c r="AP172" s="21" t="s">
        <v>40</v>
      </c>
      <c r="AQ172" s="9" t="s">
        <v>40</v>
      </c>
      <c r="AR172" s="21" t="s">
        <v>40</v>
      </c>
      <c r="AS172" s="9" t="s">
        <v>40</v>
      </c>
      <c r="AT172" s="9" t="s">
        <v>40</v>
      </c>
      <c r="AU172" s="21">
        <v>-10000</v>
      </c>
      <c r="AV172" s="21" t="s">
        <v>42</v>
      </c>
      <c r="AW172" s="9" t="s">
        <v>40</v>
      </c>
      <c r="AX172" s="21" t="s">
        <v>40</v>
      </c>
      <c r="AY172" s="21" t="s">
        <v>40</v>
      </c>
      <c r="AZ172" s="21" t="s">
        <v>40</v>
      </c>
      <c r="BA172" s="21" t="s">
        <v>40</v>
      </c>
      <c r="BB172" s="21" t="s">
        <v>40</v>
      </c>
      <c r="BC172" s="9" t="s">
        <v>40</v>
      </c>
      <c r="BD172" s="9" t="s">
        <v>40</v>
      </c>
    </row>
    <row r="173" spans="2:56">
      <c r="B173" s="54" t="s">
        <v>85</v>
      </c>
      <c r="C173" s="40" t="s">
        <v>36</v>
      </c>
      <c r="D173" s="41" t="s">
        <v>53</v>
      </c>
      <c r="E173" s="16"/>
      <c r="F173" s="16">
        <v>9533</v>
      </c>
      <c r="G173" s="21">
        <v>135</v>
      </c>
      <c r="H173" s="42"/>
      <c r="I173" s="16">
        <v>9509</v>
      </c>
      <c r="J173" s="16">
        <v>134</v>
      </c>
      <c r="K173" s="91">
        <v>434</v>
      </c>
      <c r="L173" s="92">
        <v>366</v>
      </c>
      <c r="M173" s="93">
        <v>434</v>
      </c>
      <c r="N173" s="91" t="s">
        <v>69</v>
      </c>
      <c r="O173" s="93" t="s">
        <v>39</v>
      </c>
      <c r="P173" s="42">
        <f t="shared" si="4"/>
        <v>68</v>
      </c>
      <c r="Q173" s="42" t="str">
        <f>IF(AND(ISNUMBER(E173),ISNUMBER(H173),ISBLANK(F173)),E173-H173,"NA")</f>
        <v>NA</v>
      </c>
      <c r="R173" s="21">
        <f>IF(AND(ISNUMBER(F173),ISNUMBER(I173),ISBLANK(E173)),F173-I173,"NA")</f>
        <v>24</v>
      </c>
      <c r="S173" s="16">
        <f>IF(AND(ISNUMBER(G173),ISNUMBER(J173),ISBLANK(E173)),G173-J173,"NA")</f>
        <v>1</v>
      </c>
      <c r="T173" s="45">
        <f>IF(AND(ISNUMBER(R173),ISNUMBER(S173),ISBLANK(E173)),R173+S173,"NA")</f>
        <v>25</v>
      </c>
      <c r="U173" s="21">
        <f t="shared" si="5"/>
        <v>366</v>
      </c>
      <c r="V173" s="9">
        <f>MIN(IF(SUM(W173,AD173:AG173,AI173,AJ173:AM173,AP173:AS173,AC173,AO173,AU173,AV173:BC173)=0,0,1)+IF(O173="Smoothing ramp",1,0)+IF(SUM(W173,X173:AA173)=0,0,1),1)</f>
        <v>1</v>
      </c>
      <c r="W173" s="42">
        <v>119</v>
      </c>
      <c r="X173" s="16" t="s">
        <v>40</v>
      </c>
      <c r="Y173" s="21" t="s">
        <v>40</v>
      </c>
      <c r="Z173" s="16">
        <v>113</v>
      </c>
      <c r="AA173" s="16" t="s">
        <v>40</v>
      </c>
      <c r="AB173" s="21" t="s">
        <v>40</v>
      </c>
      <c r="AC173" s="16" t="s">
        <v>40</v>
      </c>
      <c r="AD173" s="16" t="s">
        <v>40</v>
      </c>
      <c r="AE173" s="21" t="s">
        <v>40</v>
      </c>
      <c r="AF173" s="16" t="s">
        <v>40</v>
      </c>
      <c r="AG173" s="16" t="s">
        <v>40</v>
      </c>
      <c r="AH173" s="21" t="s">
        <v>40</v>
      </c>
      <c r="AI173" s="42" t="s">
        <v>40</v>
      </c>
      <c r="AJ173" s="16" t="s">
        <v>40</v>
      </c>
      <c r="AK173" s="21" t="s">
        <v>40</v>
      </c>
      <c r="AL173" s="16" t="s">
        <v>40</v>
      </c>
      <c r="AM173" s="16" t="s">
        <v>40</v>
      </c>
      <c r="AN173" s="21" t="s">
        <v>40</v>
      </c>
      <c r="AO173" s="21" t="s">
        <v>40</v>
      </c>
      <c r="AP173" s="21" t="s">
        <v>40</v>
      </c>
      <c r="AQ173" s="9" t="s">
        <v>40</v>
      </c>
      <c r="AR173" s="21" t="s">
        <v>40</v>
      </c>
      <c r="AS173" s="9" t="s">
        <v>40</v>
      </c>
      <c r="AT173" s="9" t="s">
        <v>40</v>
      </c>
      <c r="AU173" s="21">
        <v>-10000</v>
      </c>
      <c r="AV173" s="21" t="s">
        <v>42</v>
      </c>
      <c r="AW173" s="9" t="s">
        <v>40</v>
      </c>
      <c r="AX173" s="21" t="s">
        <v>40</v>
      </c>
      <c r="AY173" s="21" t="s">
        <v>40</v>
      </c>
      <c r="AZ173" s="21" t="s">
        <v>40</v>
      </c>
      <c r="BA173" s="21" t="s">
        <v>40</v>
      </c>
      <c r="BB173" s="21" t="s">
        <v>40</v>
      </c>
      <c r="BC173" s="9" t="s">
        <v>40</v>
      </c>
      <c r="BD173" s="9" t="s">
        <v>40</v>
      </c>
    </row>
    <row r="174" spans="2:56">
      <c r="B174" s="54" t="s">
        <v>85</v>
      </c>
      <c r="C174" s="40" t="s">
        <v>36</v>
      </c>
      <c r="D174" s="41" t="s">
        <v>56</v>
      </c>
      <c r="E174" s="16"/>
      <c r="F174" s="16">
        <v>9508</v>
      </c>
      <c r="G174" s="21">
        <v>135</v>
      </c>
      <c r="H174" s="42"/>
      <c r="I174" s="16">
        <v>9492</v>
      </c>
      <c r="J174" s="16">
        <v>134</v>
      </c>
      <c r="K174" s="91">
        <v>546</v>
      </c>
      <c r="L174" s="92">
        <v>366</v>
      </c>
      <c r="M174" s="93">
        <v>546</v>
      </c>
      <c r="N174" s="91" t="s">
        <v>69</v>
      </c>
      <c r="O174" s="93" t="s">
        <v>39</v>
      </c>
      <c r="P174" s="42">
        <f t="shared" si="4"/>
        <v>180</v>
      </c>
      <c r="Q174" s="42" t="str">
        <f>IF(AND(ISNUMBER(E174),ISNUMBER(H174),ISBLANK(F174)),E174-H174,"NA")</f>
        <v>NA</v>
      </c>
      <c r="R174" s="21">
        <f>IF(AND(ISNUMBER(F174),ISNUMBER(I174),ISBLANK(E174)),F174-I174,"NA")</f>
        <v>16</v>
      </c>
      <c r="S174" s="16">
        <f>IF(AND(ISNUMBER(G174),ISNUMBER(J174),ISBLANK(E174)),G174-J174,"NA")</f>
        <v>1</v>
      </c>
      <c r="T174" s="45">
        <f>IF(AND(ISNUMBER(R174),ISNUMBER(S174),ISBLANK(E174)),R174+S174,"NA")</f>
        <v>17</v>
      </c>
      <c r="U174" s="21">
        <f t="shared" si="5"/>
        <v>366</v>
      </c>
      <c r="V174" s="9">
        <f>MIN(IF(SUM(W174,AD174:AG174,AI174,AJ174:AM174,AP174:AS174,AC174,AO174,AU174,AV174:BC174)=0,0,1)+IF(O174="Smoothing ramp",1,0)+IF(SUM(W174,X174:AA174)=0,0,1),1)</f>
        <v>1</v>
      </c>
      <c r="W174" s="42">
        <v>119</v>
      </c>
      <c r="X174" s="16" t="s">
        <v>40</v>
      </c>
      <c r="Y174" s="21" t="s">
        <v>40</v>
      </c>
      <c r="Z174" s="16">
        <v>130</v>
      </c>
      <c r="AA174" s="16" t="s">
        <v>40</v>
      </c>
      <c r="AB174" s="21" t="s">
        <v>40</v>
      </c>
      <c r="AC174" s="16" t="s">
        <v>40</v>
      </c>
      <c r="AD174" s="16" t="s">
        <v>40</v>
      </c>
      <c r="AE174" s="21" t="s">
        <v>40</v>
      </c>
      <c r="AF174" s="16" t="s">
        <v>40</v>
      </c>
      <c r="AG174" s="16" t="s">
        <v>40</v>
      </c>
      <c r="AH174" s="21" t="s">
        <v>40</v>
      </c>
      <c r="AI174" s="42" t="s">
        <v>40</v>
      </c>
      <c r="AJ174" s="16" t="s">
        <v>40</v>
      </c>
      <c r="AK174" s="21" t="s">
        <v>40</v>
      </c>
      <c r="AL174" s="16" t="s">
        <v>40</v>
      </c>
      <c r="AM174" s="16" t="s">
        <v>40</v>
      </c>
      <c r="AN174" s="21" t="s">
        <v>40</v>
      </c>
      <c r="AO174" s="21" t="s">
        <v>40</v>
      </c>
      <c r="AP174" s="21" t="s">
        <v>40</v>
      </c>
      <c r="AQ174" s="9" t="s">
        <v>40</v>
      </c>
      <c r="AR174" s="21" t="s">
        <v>40</v>
      </c>
      <c r="AS174" s="9" t="s">
        <v>40</v>
      </c>
      <c r="AT174" s="9" t="s">
        <v>40</v>
      </c>
      <c r="AU174" s="21">
        <v>-10000</v>
      </c>
      <c r="AV174" s="21" t="s">
        <v>42</v>
      </c>
      <c r="AW174" s="9" t="s">
        <v>40</v>
      </c>
      <c r="AX174" s="21" t="s">
        <v>40</v>
      </c>
      <c r="AY174" s="21" t="s">
        <v>40</v>
      </c>
      <c r="AZ174" s="21" t="s">
        <v>40</v>
      </c>
      <c r="BA174" s="21" t="s">
        <v>40</v>
      </c>
      <c r="BB174" s="21" t="s">
        <v>40</v>
      </c>
      <c r="BC174" s="9" t="s">
        <v>40</v>
      </c>
      <c r="BD174" s="9" t="s">
        <v>40</v>
      </c>
    </row>
    <row r="175" spans="2:56" ht="15" thickBot="1">
      <c r="B175" s="55" t="s">
        <v>85</v>
      </c>
      <c r="C175" s="47" t="s">
        <v>36</v>
      </c>
      <c r="D175" s="48" t="s">
        <v>57</v>
      </c>
      <c r="E175" s="49"/>
      <c r="F175" s="49">
        <v>8555</v>
      </c>
      <c r="G175" s="22">
        <v>193</v>
      </c>
      <c r="H175" s="50"/>
      <c r="I175" s="49">
        <v>8437</v>
      </c>
      <c r="J175" s="49">
        <v>181</v>
      </c>
      <c r="K175" s="127">
        <v>1347</v>
      </c>
      <c r="L175" s="128">
        <v>366</v>
      </c>
      <c r="M175" s="129">
        <v>1347</v>
      </c>
      <c r="N175" s="127" t="s">
        <v>69</v>
      </c>
      <c r="O175" s="129" t="s">
        <v>39</v>
      </c>
      <c r="P175" s="50">
        <f t="shared" si="4"/>
        <v>981</v>
      </c>
      <c r="Q175" s="50" t="str">
        <f>IF(AND(ISNUMBER(E175),ISNUMBER(H175),ISBLANK(F175)),E175-H175,"NA")</f>
        <v>NA</v>
      </c>
      <c r="R175" s="22">
        <f>IF(AND(ISNUMBER(F175),ISNUMBER(I175),ISBLANK(E175)),F175-I175,"NA")</f>
        <v>118</v>
      </c>
      <c r="S175" s="16">
        <f>IF(AND(ISNUMBER(G175),ISNUMBER(J175),ISBLANK(E175)),G175-J175,"NA")</f>
        <v>12</v>
      </c>
      <c r="T175" s="45">
        <f>IF(AND(ISNUMBER(R175),ISNUMBER(S175),ISBLANK(E175)),R175+S175,"NA")</f>
        <v>130</v>
      </c>
      <c r="U175" s="22">
        <f t="shared" si="5"/>
        <v>366</v>
      </c>
      <c r="V175" s="9">
        <f>MIN(IF(SUM(W175,AD175:AG175,AI175,AJ175:AM175,AP175:AS175,AC175,AO175,AU175,AV175:BC175)=0,0,1)+IF(O175="Smoothing ramp",1,0)+IF(SUM(W175,X175:AA175)=0,0,1),1)</f>
        <v>1</v>
      </c>
      <c r="W175" s="50">
        <v>165</v>
      </c>
      <c r="X175" s="49" t="s">
        <v>40</v>
      </c>
      <c r="Y175" s="21" t="s">
        <v>59</v>
      </c>
      <c r="Z175" s="49">
        <v>365</v>
      </c>
      <c r="AA175" s="49" t="s">
        <v>40</v>
      </c>
      <c r="AB175" s="21" t="s">
        <v>59</v>
      </c>
      <c r="AC175" s="49" t="s">
        <v>40</v>
      </c>
      <c r="AD175" s="49" t="s">
        <v>40</v>
      </c>
      <c r="AE175" s="22" t="s">
        <v>40</v>
      </c>
      <c r="AF175" s="49" t="s">
        <v>40</v>
      </c>
      <c r="AG175" s="49" t="s">
        <v>40</v>
      </c>
      <c r="AH175" s="22" t="s">
        <v>40</v>
      </c>
      <c r="AI175" s="50" t="s">
        <v>40</v>
      </c>
      <c r="AJ175" s="49" t="s">
        <v>40</v>
      </c>
      <c r="AK175" s="22" t="s">
        <v>40</v>
      </c>
      <c r="AL175" s="49" t="s">
        <v>40</v>
      </c>
      <c r="AM175" s="49" t="s">
        <v>40</v>
      </c>
      <c r="AN175" s="22" t="s">
        <v>40</v>
      </c>
      <c r="AO175" s="22" t="s">
        <v>40</v>
      </c>
      <c r="AP175" s="22" t="s">
        <v>40</v>
      </c>
      <c r="AQ175" s="7" t="s">
        <v>40</v>
      </c>
      <c r="AR175" s="22" t="s">
        <v>40</v>
      </c>
      <c r="AS175" s="7" t="s">
        <v>40</v>
      </c>
      <c r="AT175" s="7" t="s">
        <v>40</v>
      </c>
      <c r="AU175" s="22">
        <v>-10000</v>
      </c>
      <c r="AV175" s="22" t="s">
        <v>42</v>
      </c>
      <c r="AW175" s="7" t="s">
        <v>40</v>
      </c>
      <c r="AX175" s="22" t="s">
        <v>40</v>
      </c>
      <c r="AY175" s="22" t="s">
        <v>40</v>
      </c>
      <c r="AZ175" s="22" t="s">
        <v>40</v>
      </c>
      <c r="BA175" s="22" t="s">
        <v>40</v>
      </c>
      <c r="BB175" s="22" t="s">
        <v>40</v>
      </c>
      <c r="BC175" s="7" t="s">
        <v>40</v>
      </c>
      <c r="BD175" s="7" t="s">
        <v>40</v>
      </c>
    </row>
    <row r="176" spans="2:56">
      <c r="B176" s="51" t="s">
        <v>86</v>
      </c>
      <c r="C176" s="52" t="s">
        <v>36</v>
      </c>
      <c r="D176" s="53" t="s">
        <v>37</v>
      </c>
      <c r="E176" s="43">
        <v>9242</v>
      </c>
      <c r="F176" s="43"/>
      <c r="G176" s="20"/>
      <c r="H176" s="44">
        <v>9240</v>
      </c>
      <c r="I176" s="43"/>
      <c r="J176" s="43"/>
      <c r="K176" s="130">
        <v>1638</v>
      </c>
      <c r="L176" s="131">
        <v>-51</v>
      </c>
      <c r="M176" s="132">
        <v>1638</v>
      </c>
      <c r="N176" s="130" t="s">
        <v>50</v>
      </c>
      <c r="O176" s="132" t="s">
        <v>39</v>
      </c>
      <c r="P176" s="44">
        <f t="shared" si="4"/>
        <v>1689</v>
      </c>
      <c r="Q176" s="44">
        <f>IF(AND(ISNUMBER(E176),ISNUMBER(H176),ISBLANK(F176)),E176-H176,"NA")</f>
        <v>2</v>
      </c>
      <c r="R176" s="20" t="str">
        <f>IF(AND(ISNUMBER(F176),ISNUMBER(I176),ISBLANK(E176)),F176-I176,"NA")</f>
        <v>NA</v>
      </c>
      <c r="S176" s="16" t="str">
        <f>IF(AND(ISNUMBER(G176),ISNUMBER(J176),ISBLANK(E176)),G176-J176,"NA")</f>
        <v>NA</v>
      </c>
      <c r="T176" s="45" t="str">
        <f>IF(AND(ISNUMBER(R176),ISNUMBER(S176),ISBLANK(E176)),R176+S176,"NA")</f>
        <v>NA</v>
      </c>
      <c r="U176" s="20">
        <f t="shared" si="5"/>
        <v>-51</v>
      </c>
      <c r="V176" s="9">
        <f>MIN(IF(SUM(W176,AD176:AG176,AI176,AJ176:AM176,AP176:AS176,AC176,AO176,AU176,AV176:BC176)=0,0,1)+IF(O176="Smoothing ramp",1,0)+IF(SUM(W176,X176:AA176)=0,0,1),1)</f>
        <v>1</v>
      </c>
      <c r="W176" s="44">
        <v>120</v>
      </c>
      <c r="X176" s="43" t="s">
        <v>40</v>
      </c>
      <c r="Y176" s="20" t="s">
        <v>41</v>
      </c>
      <c r="Z176" s="43">
        <v>291</v>
      </c>
      <c r="AA176" s="43" t="s">
        <v>40</v>
      </c>
      <c r="AB176" s="20" t="s">
        <v>41</v>
      </c>
      <c r="AC176" s="43" t="s">
        <v>40</v>
      </c>
      <c r="AD176" s="43" t="s">
        <v>40</v>
      </c>
      <c r="AE176" s="20" t="s">
        <v>40</v>
      </c>
      <c r="AF176" s="43" t="s">
        <v>40</v>
      </c>
      <c r="AG176" s="43" t="s">
        <v>40</v>
      </c>
      <c r="AH176" s="20" t="s">
        <v>40</v>
      </c>
      <c r="AI176" s="44" t="s">
        <v>40</v>
      </c>
      <c r="AJ176" s="43" t="s">
        <v>40</v>
      </c>
      <c r="AK176" s="20" t="s">
        <v>40</v>
      </c>
      <c r="AL176" s="43" t="s">
        <v>40</v>
      </c>
      <c r="AM176" s="43" t="s">
        <v>40</v>
      </c>
      <c r="AN176" s="20" t="s">
        <v>40</v>
      </c>
      <c r="AO176" s="20" t="s">
        <v>40</v>
      </c>
      <c r="AP176" s="20" t="s">
        <v>40</v>
      </c>
      <c r="AQ176" s="6" t="s">
        <v>40</v>
      </c>
      <c r="AR176" s="20" t="s">
        <v>40</v>
      </c>
      <c r="AS176" s="6" t="s">
        <v>40</v>
      </c>
      <c r="AT176" s="6" t="s">
        <v>40</v>
      </c>
      <c r="AU176" s="20">
        <v>-10000</v>
      </c>
      <c r="AV176" s="20" t="s">
        <v>42</v>
      </c>
      <c r="AW176" s="6" t="s">
        <v>40</v>
      </c>
      <c r="AX176" s="20" t="s">
        <v>40</v>
      </c>
      <c r="AY176" s="20" t="s">
        <v>40</v>
      </c>
      <c r="AZ176" s="20" t="s">
        <v>40</v>
      </c>
      <c r="BA176" s="20" t="s">
        <v>40</v>
      </c>
      <c r="BB176" s="20" t="s">
        <v>40</v>
      </c>
      <c r="BC176" s="6" t="s">
        <v>40</v>
      </c>
      <c r="BD176" s="6" t="s">
        <v>40</v>
      </c>
    </row>
    <row r="177" spans="2:56">
      <c r="B177" s="54" t="s">
        <v>86</v>
      </c>
      <c r="C177" s="40" t="s">
        <v>36</v>
      </c>
      <c r="D177" s="41" t="s">
        <v>43</v>
      </c>
      <c r="E177" s="16">
        <v>9242</v>
      </c>
      <c r="F177" s="16"/>
      <c r="G177" s="21"/>
      <c r="H177" s="42">
        <v>9240</v>
      </c>
      <c r="I177" s="16"/>
      <c r="J177" s="16"/>
      <c r="K177" s="91">
        <v>1635</v>
      </c>
      <c r="L177" s="92">
        <v>-51</v>
      </c>
      <c r="M177" s="93">
        <v>1636</v>
      </c>
      <c r="N177" s="91" t="s">
        <v>50</v>
      </c>
      <c r="O177" s="93" t="s">
        <v>39</v>
      </c>
      <c r="P177" s="42">
        <f t="shared" si="4"/>
        <v>1686</v>
      </c>
      <c r="Q177" s="42">
        <f>IF(AND(ISNUMBER(E177),ISNUMBER(H177),ISBLANK(F177)),E177-H177,"NA")</f>
        <v>2</v>
      </c>
      <c r="R177" s="21" t="str">
        <f>IF(AND(ISNUMBER(F177),ISNUMBER(I177),ISBLANK(E177)),F177-I177,"NA")</f>
        <v>NA</v>
      </c>
      <c r="S177" s="16" t="str">
        <f>IF(AND(ISNUMBER(G177),ISNUMBER(J177),ISBLANK(E177)),G177-J177,"NA")</f>
        <v>NA</v>
      </c>
      <c r="T177" s="45" t="str">
        <f>IF(AND(ISNUMBER(R177),ISNUMBER(S177),ISBLANK(E177)),R177+S177,"NA")</f>
        <v>NA</v>
      </c>
      <c r="U177" s="21">
        <f t="shared" si="5"/>
        <v>-50</v>
      </c>
      <c r="V177" s="9">
        <f>MIN(IF(SUM(W177,AD177:AG177,AI177,AJ177:AM177,AP177:AS177,AC177,AO177,AU177,AV177:BC177)=0,0,1)+IF(O177="Smoothing ramp",1,0)+IF(SUM(W177,X177:AA177)=0,0,1),1)</f>
        <v>1</v>
      </c>
      <c r="W177" s="42">
        <v>120</v>
      </c>
      <c r="X177" s="16" t="s">
        <v>40</v>
      </c>
      <c r="Y177" s="21" t="s">
        <v>41</v>
      </c>
      <c r="Z177" s="16">
        <v>293</v>
      </c>
      <c r="AA177" s="16" t="s">
        <v>40</v>
      </c>
      <c r="AB177" s="21" t="s">
        <v>41</v>
      </c>
      <c r="AC177" s="16" t="s">
        <v>40</v>
      </c>
      <c r="AD177" s="16" t="s">
        <v>40</v>
      </c>
      <c r="AE177" s="21" t="s">
        <v>40</v>
      </c>
      <c r="AF177" s="16" t="s">
        <v>40</v>
      </c>
      <c r="AG177" s="16" t="s">
        <v>40</v>
      </c>
      <c r="AH177" s="21" t="s">
        <v>40</v>
      </c>
      <c r="AI177" s="42" t="s">
        <v>40</v>
      </c>
      <c r="AJ177" s="16" t="s">
        <v>40</v>
      </c>
      <c r="AK177" s="21" t="s">
        <v>40</v>
      </c>
      <c r="AL177" s="16" t="s">
        <v>40</v>
      </c>
      <c r="AM177" s="16" t="s">
        <v>40</v>
      </c>
      <c r="AN177" s="21" t="s">
        <v>40</v>
      </c>
      <c r="AO177" s="21" t="s">
        <v>40</v>
      </c>
      <c r="AP177" s="21" t="s">
        <v>40</v>
      </c>
      <c r="AQ177" s="9" t="s">
        <v>40</v>
      </c>
      <c r="AR177" s="21" t="s">
        <v>40</v>
      </c>
      <c r="AS177" s="9" t="s">
        <v>40</v>
      </c>
      <c r="AT177" s="9" t="s">
        <v>40</v>
      </c>
      <c r="AU177" s="21">
        <v>-10000</v>
      </c>
      <c r="AV177" s="21" t="s">
        <v>42</v>
      </c>
      <c r="AW177" s="9" t="s">
        <v>40</v>
      </c>
      <c r="AX177" s="21" t="s">
        <v>40</v>
      </c>
      <c r="AY177" s="21" t="s">
        <v>40</v>
      </c>
      <c r="AZ177" s="21" t="s">
        <v>40</v>
      </c>
      <c r="BA177" s="21" t="s">
        <v>40</v>
      </c>
      <c r="BB177" s="21" t="s">
        <v>40</v>
      </c>
      <c r="BC177" s="9" t="s">
        <v>40</v>
      </c>
      <c r="BD177" s="9" t="s">
        <v>40</v>
      </c>
    </row>
    <row r="178" spans="2:56">
      <c r="B178" s="54" t="s">
        <v>86</v>
      </c>
      <c r="C178" s="40" t="s">
        <v>36</v>
      </c>
      <c r="D178" s="41" t="s">
        <v>45</v>
      </c>
      <c r="E178" s="16">
        <v>9242</v>
      </c>
      <c r="F178" s="16"/>
      <c r="G178" s="21"/>
      <c r="H178" s="42">
        <v>9241</v>
      </c>
      <c r="I178" s="16"/>
      <c r="J178" s="16"/>
      <c r="K178" s="91">
        <v>1642</v>
      </c>
      <c r="L178" s="92">
        <v>-51</v>
      </c>
      <c r="M178" s="93">
        <v>1642</v>
      </c>
      <c r="N178" s="91" t="s">
        <v>50</v>
      </c>
      <c r="O178" s="93" t="s">
        <v>39</v>
      </c>
      <c r="P178" s="42">
        <f t="shared" si="4"/>
        <v>1693</v>
      </c>
      <c r="Q178" s="42">
        <f>IF(AND(ISNUMBER(E178),ISNUMBER(H178),ISBLANK(F178)),E178-H178,"NA")</f>
        <v>1</v>
      </c>
      <c r="R178" s="21" t="str">
        <f>IF(AND(ISNUMBER(F178),ISNUMBER(I178),ISBLANK(E178)),F178-I178,"NA")</f>
        <v>NA</v>
      </c>
      <c r="S178" s="16" t="str">
        <f>IF(AND(ISNUMBER(G178),ISNUMBER(J178),ISBLANK(E178)),G178-J178,"NA")</f>
        <v>NA</v>
      </c>
      <c r="T178" s="45" t="str">
        <f>IF(AND(ISNUMBER(R178),ISNUMBER(S178),ISBLANK(E178)),R178+S178,"NA")</f>
        <v>NA</v>
      </c>
      <c r="U178" s="21">
        <f t="shared" si="5"/>
        <v>-51</v>
      </c>
      <c r="V178" s="9">
        <f>MIN(IF(SUM(W178,AD178:AG178,AI178,AJ178:AM178,AP178:AS178,AC178,AO178,AU178,AV178:BC178)=0,0,1)+IF(O178="Smoothing ramp",1,0)+IF(SUM(W178,X178:AA178)=0,0,1),1)</f>
        <v>1</v>
      </c>
      <c r="W178" s="42">
        <v>120</v>
      </c>
      <c r="X178" s="16" t="s">
        <v>40</v>
      </c>
      <c r="Y178" s="21" t="s">
        <v>41</v>
      </c>
      <c r="Z178" s="16">
        <v>287</v>
      </c>
      <c r="AA178" s="16" t="s">
        <v>40</v>
      </c>
      <c r="AB178" s="21" t="s">
        <v>41</v>
      </c>
      <c r="AC178" s="16" t="s">
        <v>40</v>
      </c>
      <c r="AD178" s="16" t="s">
        <v>40</v>
      </c>
      <c r="AE178" s="21" t="s">
        <v>40</v>
      </c>
      <c r="AF178" s="16" t="s">
        <v>40</v>
      </c>
      <c r="AG178" s="16" t="s">
        <v>40</v>
      </c>
      <c r="AH178" s="21" t="s">
        <v>40</v>
      </c>
      <c r="AI178" s="42" t="s">
        <v>40</v>
      </c>
      <c r="AJ178" s="16" t="s">
        <v>40</v>
      </c>
      <c r="AK178" s="21" t="s">
        <v>40</v>
      </c>
      <c r="AL178" s="16" t="s">
        <v>40</v>
      </c>
      <c r="AM178" s="16" t="s">
        <v>40</v>
      </c>
      <c r="AN178" s="21" t="s">
        <v>40</v>
      </c>
      <c r="AO178" s="21" t="s">
        <v>40</v>
      </c>
      <c r="AP178" s="21" t="s">
        <v>40</v>
      </c>
      <c r="AQ178" s="9" t="s">
        <v>40</v>
      </c>
      <c r="AR178" s="21" t="s">
        <v>40</v>
      </c>
      <c r="AS178" s="9" t="s">
        <v>40</v>
      </c>
      <c r="AT178" s="9" t="s">
        <v>40</v>
      </c>
      <c r="AU178" s="21">
        <v>-10000</v>
      </c>
      <c r="AV178" s="21" t="s">
        <v>42</v>
      </c>
      <c r="AW178" s="9" t="s">
        <v>40</v>
      </c>
      <c r="AX178" s="21" t="s">
        <v>40</v>
      </c>
      <c r="AY178" s="21" t="s">
        <v>40</v>
      </c>
      <c r="AZ178" s="21" t="s">
        <v>40</v>
      </c>
      <c r="BA178" s="21" t="s">
        <v>40</v>
      </c>
      <c r="BB178" s="21" t="s">
        <v>40</v>
      </c>
      <c r="BC178" s="9" t="s">
        <v>40</v>
      </c>
      <c r="BD178" s="9" t="s">
        <v>40</v>
      </c>
    </row>
    <row r="179" spans="2:56">
      <c r="B179" s="54" t="s">
        <v>86</v>
      </c>
      <c r="C179" s="40" t="s">
        <v>36</v>
      </c>
      <c r="D179" s="41" t="s">
        <v>46</v>
      </c>
      <c r="E179" s="16"/>
      <c r="F179" s="16">
        <v>8536</v>
      </c>
      <c r="G179" s="21">
        <v>833</v>
      </c>
      <c r="H179" s="42"/>
      <c r="I179" s="16">
        <v>8536</v>
      </c>
      <c r="J179" s="16">
        <v>833</v>
      </c>
      <c r="K179" s="91">
        <v>3554</v>
      </c>
      <c r="L179" s="92">
        <v>-120</v>
      </c>
      <c r="M179" s="93">
        <v>3554</v>
      </c>
      <c r="N179" s="91" t="s">
        <v>44</v>
      </c>
      <c r="O179" s="93" t="s">
        <v>39</v>
      </c>
      <c r="P179" s="42">
        <f t="shared" si="4"/>
        <v>3674</v>
      </c>
      <c r="Q179" s="42" t="str">
        <f>IF(AND(ISNUMBER(E179),ISNUMBER(H179),ISBLANK(F179)),E179-H179,"NA")</f>
        <v>NA</v>
      </c>
      <c r="R179" s="21">
        <f>IF(AND(ISNUMBER(F179),ISNUMBER(I179),ISBLANK(E179)),F179-I179,"NA")</f>
        <v>0</v>
      </c>
      <c r="S179" s="16">
        <f>IF(AND(ISNUMBER(G179),ISNUMBER(J179),ISBLANK(E179)),G179-J179,"NA")</f>
        <v>0</v>
      </c>
      <c r="T179" s="45">
        <f>IF(AND(ISNUMBER(R179),ISNUMBER(S179),ISBLANK(E179)),R179+S179,"NA")</f>
        <v>0</v>
      </c>
      <c r="U179" s="21">
        <f t="shared" si="5"/>
        <v>-120</v>
      </c>
      <c r="V179" s="9">
        <f>MIN(IF(SUM(W179,AD179:AG179,AI179,AJ179:AM179,AP179:AS179,AC179,AO179,AU179,AV179:BC179)=0,0,1)+IF(O179="Smoothing ramp",1,0)+IF(SUM(W179,X179:AA179)=0,0,1),1)</f>
        <v>1</v>
      </c>
      <c r="W179" s="42">
        <v>120</v>
      </c>
      <c r="X179" s="16" t="s">
        <v>40</v>
      </c>
      <c r="Y179" s="21" t="s">
        <v>41</v>
      </c>
      <c r="Z179" s="16">
        <v>119</v>
      </c>
      <c r="AA179" s="16" t="s">
        <v>40</v>
      </c>
      <c r="AB179" s="21" t="s">
        <v>41</v>
      </c>
      <c r="AC179" s="16" t="s">
        <v>40</v>
      </c>
      <c r="AD179" s="16" t="s">
        <v>40</v>
      </c>
      <c r="AE179" s="21" t="s">
        <v>40</v>
      </c>
      <c r="AF179" s="16" t="s">
        <v>40</v>
      </c>
      <c r="AG179" s="16" t="s">
        <v>40</v>
      </c>
      <c r="AH179" s="21" t="s">
        <v>40</v>
      </c>
      <c r="AI179" s="42" t="s">
        <v>40</v>
      </c>
      <c r="AJ179" s="16" t="s">
        <v>40</v>
      </c>
      <c r="AK179" s="21" t="s">
        <v>40</v>
      </c>
      <c r="AL179" s="16" t="s">
        <v>40</v>
      </c>
      <c r="AM179" s="16" t="s">
        <v>40</v>
      </c>
      <c r="AN179" s="21" t="s">
        <v>40</v>
      </c>
      <c r="AO179" s="21" t="s">
        <v>40</v>
      </c>
      <c r="AP179" s="21" t="s">
        <v>40</v>
      </c>
      <c r="AQ179" s="9" t="s">
        <v>40</v>
      </c>
      <c r="AR179" s="21" t="s">
        <v>40</v>
      </c>
      <c r="AS179" s="9" t="s">
        <v>40</v>
      </c>
      <c r="AT179" s="9" t="s">
        <v>40</v>
      </c>
      <c r="AU179" s="21">
        <v>-10000</v>
      </c>
      <c r="AV179" s="21" t="s">
        <v>42</v>
      </c>
      <c r="AW179" s="9" t="s">
        <v>40</v>
      </c>
      <c r="AX179" s="21" t="s">
        <v>40</v>
      </c>
      <c r="AY179" s="21" t="s">
        <v>40</v>
      </c>
      <c r="AZ179" s="21" t="s">
        <v>40</v>
      </c>
      <c r="BA179" s="21" t="s">
        <v>40</v>
      </c>
      <c r="BB179" s="21" t="s">
        <v>40</v>
      </c>
      <c r="BC179" s="9" t="s">
        <v>40</v>
      </c>
      <c r="BD179" s="9" t="s">
        <v>40</v>
      </c>
    </row>
    <row r="180" spans="2:56">
      <c r="B180" s="54" t="s">
        <v>86</v>
      </c>
      <c r="C180" s="40" t="s">
        <v>36</v>
      </c>
      <c r="D180" s="41" t="s">
        <v>47</v>
      </c>
      <c r="E180" s="16"/>
      <c r="F180" s="16">
        <v>8960</v>
      </c>
      <c r="G180" s="21">
        <v>833</v>
      </c>
      <c r="H180" s="42"/>
      <c r="I180" s="16">
        <v>8960</v>
      </c>
      <c r="J180" s="16">
        <v>833</v>
      </c>
      <c r="K180" s="91">
        <v>3632</v>
      </c>
      <c r="L180" s="92">
        <v>-120</v>
      </c>
      <c r="M180" s="93">
        <v>3632</v>
      </c>
      <c r="N180" s="91" t="s">
        <v>44</v>
      </c>
      <c r="O180" s="93" t="s">
        <v>44</v>
      </c>
      <c r="P180" s="42">
        <f t="shared" si="4"/>
        <v>3752</v>
      </c>
      <c r="Q180" s="42" t="str">
        <f>IF(AND(ISNUMBER(E180),ISNUMBER(H180),ISBLANK(F180)),E180-H180,"NA")</f>
        <v>NA</v>
      </c>
      <c r="R180" s="21">
        <f>IF(AND(ISNUMBER(F180),ISNUMBER(I180),ISBLANK(E180)),F180-I180,"NA")</f>
        <v>0</v>
      </c>
      <c r="S180" s="16">
        <f>IF(AND(ISNUMBER(G180),ISNUMBER(J180),ISBLANK(E180)),G180-J180,"NA")</f>
        <v>0</v>
      </c>
      <c r="T180" s="45">
        <f>IF(AND(ISNUMBER(R180),ISNUMBER(S180),ISBLANK(E180)),R180+S180,"NA")</f>
        <v>0</v>
      </c>
      <c r="U180" s="21">
        <f t="shared" si="5"/>
        <v>-120</v>
      </c>
      <c r="V180" s="9">
        <f>MIN(IF(SUM(W180,AD180:AG180,AI180,AJ180:AM180,AP180:AS180,AC180,AO180,AU180,AV180:BC180)=0,0,1)+IF(O180="Smoothing ramp",1,0)+IF(SUM(W180,X180:AA180)=0,0,1),1)</f>
        <v>1</v>
      </c>
      <c r="W180" s="42">
        <v>120</v>
      </c>
      <c r="X180" s="16" t="s">
        <v>40</v>
      </c>
      <c r="Y180" s="21" t="s">
        <v>40</v>
      </c>
      <c r="Z180" s="16">
        <v>23</v>
      </c>
      <c r="AA180" s="16" t="s">
        <v>40</v>
      </c>
      <c r="AB180" s="21" t="s">
        <v>40</v>
      </c>
      <c r="AC180" s="16" t="s">
        <v>40</v>
      </c>
      <c r="AD180" s="16" t="s">
        <v>40</v>
      </c>
      <c r="AE180" s="21" t="s">
        <v>40</v>
      </c>
      <c r="AF180" s="16" t="s">
        <v>40</v>
      </c>
      <c r="AG180" s="16" t="s">
        <v>40</v>
      </c>
      <c r="AH180" s="21" t="s">
        <v>40</v>
      </c>
      <c r="AI180" s="42" t="s">
        <v>40</v>
      </c>
      <c r="AJ180" s="16" t="s">
        <v>40</v>
      </c>
      <c r="AK180" s="21" t="s">
        <v>40</v>
      </c>
      <c r="AL180" s="16" t="s">
        <v>40</v>
      </c>
      <c r="AM180" s="16" t="s">
        <v>40</v>
      </c>
      <c r="AN180" s="21" t="s">
        <v>40</v>
      </c>
      <c r="AO180" s="21" t="s">
        <v>40</v>
      </c>
      <c r="AP180" s="21" t="s">
        <v>40</v>
      </c>
      <c r="AQ180" s="9" t="s">
        <v>40</v>
      </c>
      <c r="AR180" s="21" t="s">
        <v>40</v>
      </c>
      <c r="AS180" s="9" t="s">
        <v>40</v>
      </c>
      <c r="AT180" s="9" t="s">
        <v>40</v>
      </c>
      <c r="AU180" s="21" t="s">
        <v>40</v>
      </c>
      <c r="AV180" s="21" t="s">
        <v>40</v>
      </c>
      <c r="AW180" s="9" t="s">
        <v>40</v>
      </c>
      <c r="AX180" s="21" t="s">
        <v>40</v>
      </c>
      <c r="AY180" s="21" t="s">
        <v>40</v>
      </c>
      <c r="AZ180" s="21" t="s">
        <v>40</v>
      </c>
      <c r="BA180" s="21" t="s">
        <v>40</v>
      </c>
      <c r="BB180" s="21" t="s">
        <v>40</v>
      </c>
      <c r="BC180" s="9" t="s">
        <v>40</v>
      </c>
      <c r="BD180" s="9" t="s">
        <v>40</v>
      </c>
    </row>
    <row r="181" spans="2:56">
      <c r="B181" s="54" t="s">
        <v>86</v>
      </c>
      <c r="C181" s="40" t="s">
        <v>36</v>
      </c>
      <c r="D181" s="41" t="s">
        <v>48</v>
      </c>
      <c r="E181" s="16"/>
      <c r="F181" s="16">
        <v>8676</v>
      </c>
      <c r="G181" s="21">
        <v>833</v>
      </c>
      <c r="H181" s="42"/>
      <c r="I181" s="16">
        <v>8676</v>
      </c>
      <c r="J181" s="16">
        <v>833</v>
      </c>
      <c r="K181" s="91">
        <v>3580</v>
      </c>
      <c r="L181" s="92">
        <v>-120</v>
      </c>
      <c r="M181" s="93">
        <v>3580</v>
      </c>
      <c r="N181" s="91" t="s">
        <v>44</v>
      </c>
      <c r="O181" s="93" t="s">
        <v>44</v>
      </c>
      <c r="P181" s="42">
        <f t="shared" si="4"/>
        <v>3700</v>
      </c>
      <c r="Q181" s="42" t="str">
        <f>IF(AND(ISNUMBER(E181),ISNUMBER(H181),ISBLANK(F181)),E181-H181,"NA")</f>
        <v>NA</v>
      </c>
      <c r="R181" s="21">
        <f>IF(AND(ISNUMBER(F181),ISNUMBER(I181),ISBLANK(E181)),F181-I181,"NA")</f>
        <v>0</v>
      </c>
      <c r="S181" s="16">
        <f>IF(AND(ISNUMBER(G181),ISNUMBER(J181),ISBLANK(E181)),G181-J181,"NA")</f>
        <v>0</v>
      </c>
      <c r="T181" s="45">
        <f>IF(AND(ISNUMBER(R181),ISNUMBER(S181),ISBLANK(E181)),R181+S181,"NA")</f>
        <v>0</v>
      </c>
      <c r="U181" s="21">
        <f t="shared" si="5"/>
        <v>-120</v>
      </c>
      <c r="V181" s="9">
        <f>MIN(IF(SUM(W181,AD181:AG181,AI181,AJ181:AM181,AP181:AS181,AC181,AO181,AU181,AV181:BC181)=0,0,1)+IF(O181="Smoothing ramp",1,0)+IF(SUM(W181,X181:AA181)=0,0,1),1)</f>
        <v>1</v>
      </c>
      <c r="W181" s="42">
        <v>120</v>
      </c>
      <c r="X181" s="16" t="s">
        <v>40</v>
      </c>
      <c r="Y181" s="21" t="s">
        <v>40</v>
      </c>
      <c r="Z181" s="16">
        <v>87</v>
      </c>
      <c r="AA181" s="16" t="s">
        <v>40</v>
      </c>
      <c r="AB181" s="21" t="s">
        <v>40</v>
      </c>
      <c r="AC181" s="16" t="s">
        <v>40</v>
      </c>
      <c r="AD181" s="16" t="s">
        <v>40</v>
      </c>
      <c r="AE181" s="21" t="s">
        <v>40</v>
      </c>
      <c r="AF181" s="16" t="s">
        <v>40</v>
      </c>
      <c r="AG181" s="16" t="s">
        <v>40</v>
      </c>
      <c r="AH181" s="21" t="s">
        <v>40</v>
      </c>
      <c r="AI181" s="42" t="s">
        <v>40</v>
      </c>
      <c r="AJ181" s="16" t="s">
        <v>40</v>
      </c>
      <c r="AK181" s="21" t="s">
        <v>40</v>
      </c>
      <c r="AL181" s="16" t="s">
        <v>40</v>
      </c>
      <c r="AM181" s="16" t="s">
        <v>40</v>
      </c>
      <c r="AN181" s="21" t="s">
        <v>40</v>
      </c>
      <c r="AO181" s="21" t="s">
        <v>40</v>
      </c>
      <c r="AP181" s="21" t="s">
        <v>40</v>
      </c>
      <c r="AQ181" s="9" t="s">
        <v>40</v>
      </c>
      <c r="AR181" s="21" t="s">
        <v>40</v>
      </c>
      <c r="AS181" s="9" t="s">
        <v>40</v>
      </c>
      <c r="AT181" s="9" t="s">
        <v>40</v>
      </c>
      <c r="AU181" s="21" t="s">
        <v>40</v>
      </c>
      <c r="AV181" s="21" t="s">
        <v>40</v>
      </c>
      <c r="AW181" s="9" t="s">
        <v>40</v>
      </c>
      <c r="AX181" s="21" t="s">
        <v>40</v>
      </c>
      <c r="AY181" s="21" t="s">
        <v>40</v>
      </c>
      <c r="AZ181" s="21" t="s">
        <v>40</v>
      </c>
      <c r="BA181" s="21" t="s">
        <v>40</v>
      </c>
      <c r="BB181" s="21" t="s">
        <v>40</v>
      </c>
      <c r="BC181" s="9" t="s">
        <v>40</v>
      </c>
      <c r="BD181" s="9" t="s">
        <v>40</v>
      </c>
    </row>
    <row r="182" spans="2:56">
      <c r="B182" s="54" t="s">
        <v>86</v>
      </c>
      <c r="C182" s="40" t="s">
        <v>36</v>
      </c>
      <c r="D182" s="41" t="s">
        <v>49</v>
      </c>
      <c r="E182" s="16"/>
      <c r="F182" s="16">
        <v>8898</v>
      </c>
      <c r="G182" s="21">
        <v>872</v>
      </c>
      <c r="H182" s="42"/>
      <c r="I182" s="16">
        <v>8897</v>
      </c>
      <c r="J182" s="16">
        <v>866</v>
      </c>
      <c r="K182" s="91">
        <v>-3490</v>
      </c>
      <c r="L182" s="92">
        <v>-3490</v>
      </c>
      <c r="M182" s="93">
        <v>-3490</v>
      </c>
      <c r="N182" s="91" t="s">
        <v>50</v>
      </c>
      <c r="O182" s="93" t="s">
        <v>44</v>
      </c>
      <c r="P182" s="42">
        <f t="shared" si="4"/>
        <v>0</v>
      </c>
      <c r="Q182" s="42" t="str">
        <f>IF(AND(ISNUMBER(E182),ISNUMBER(H182),ISBLANK(F182)),E182-H182,"NA")</f>
        <v>NA</v>
      </c>
      <c r="R182" s="21">
        <f>IF(AND(ISNUMBER(F182),ISNUMBER(I182),ISBLANK(E182)),F182-I182,"NA")</f>
        <v>1</v>
      </c>
      <c r="S182" s="16">
        <f>IF(AND(ISNUMBER(G182),ISNUMBER(J182),ISBLANK(E182)),G182-J182,"NA")</f>
        <v>6</v>
      </c>
      <c r="T182" s="45">
        <f>IF(AND(ISNUMBER(R182),ISNUMBER(S182),ISBLANK(E182)),R182+S182,"NA")</f>
        <v>7</v>
      </c>
      <c r="U182" s="21">
        <f t="shared" si="5"/>
        <v>0</v>
      </c>
      <c r="V182" s="9">
        <f>MIN(IF(SUM(W182,AD182:AG182,AI182,AJ182:AM182,AP182:AS182,AC182,AO182,AU182,AV182:BC182)=0,0,1)+IF(O182="Smoothing ramp",1,0)+IF(SUM(W182,X182:AA182)=0,0,1),1)</f>
        <v>1</v>
      </c>
      <c r="W182" s="42">
        <v>120</v>
      </c>
      <c r="X182" s="16" t="s">
        <v>40</v>
      </c>
      <c r="Y182" s="21" t="s">
        <v>59</v>
      </c>
      <c r="Z182" s="16">
        <v>117</v>
      </c>
      <c r="AA182" s="16" t="s">
        <v>40</v>
      </c>
      <c r="AB182" s="21" t="s">
        <v>59</v>
      </c>
      <c r="AC182" s="16" t="s">
        <v>40</v>
      </c>
      <c r="AD182" s="16" t="s">
        <v>40</v>
      </c>
      <c r="AE182" s="21" t="s">
        <v>40</v>
      </c>
      <c r="AF182" s="16" t="s">
        <v>40</v>
      </c>
      <c r="AG182" s="16" t="s">
        <v>40</v>
      </c>
      <c r="AH182" s="21" t="s">
        <v>40</v>
      </c>
      <c r="AI182" s="42" t="s">
        <v>40</v>
      </c>
      <c r="AJ182" s="16" t="s">
        <v>40</v>
      </c>
      <c r="AK182" s="21" t="s">
        <v>40</v>
      </c>
      <c r="AL182" s="16" t="s">
        <v>40</v>
      </c>
      <c r="AM182" s="16" t="s">
        <v>40</v>
      </c>
      <c r="AN182" s="21" t="s">
        <v>40</v>
      </c>
      <c r="AO182" s="21" t="s">
        <v>40</v>
      </c>
      <c r="AP182" s="21" t="s">
        <v>40</v>
      </c>
      <c r="AQ182" s="9" t="s">
        <v>40</v>
      </c>
      <c r="AR182" s="21" t="s">
        <v>40</v>
      </c>
      <c r="AS182" s="9" t="s">
        <v>40</v>
      </c>
      <c r="AT182" s="9" t="s">
        <v>40</v>
      </c>
      <c r="AU182" s="21" t="s">
        <v>40</v>
      </c>
      <c r="AV182" s="21" t="s">
        <v>40</v>
      </c>
      <c r="AW182" s="9" t="s">
        <v>40</v>
      </c>
      <c r="AX182" s="21" t="s">
        <v>40</v>
      </c>
      <c r="AY182" s="21" t="s">
        <v>40</v>
      </c>
      <c r="AZ182" s="21" t="s">
        <v>40</v>
      </c>
      <c r="BA182" s="21" t="s">
        <v>40</v>
      </c>
      <c r="BB182" s="21" t="s">
        <v>40</v>
      </c>
      <c r="BC182" s="9" t="s">
        <v>40</v>
      </c>
      <c r="BD182" s="9" t="s">
        <v>40</v>
      </c>
    </row>
    <row r="183" spans="2:56">
      <c r="B183" s="54" t="s">
        <v>86</v>
      </c>
      <c r="C183" s="40" t="s">
        <v>36</v>
      </c>
      <c r="D183" s="41" t="s">
        <v>51</v>
      </c>
      <c r="E183" s="16"/>
      <c r="F183" s="16">
        <v>8866</v>
      </c>
      <c r="G183" s="21">
        <v>857</v>
      </c>
      <c r="H183" s="42"/>
      <c r="I183" s="16">
        <v>8865</v>
      </c>
      <c r="J183" s="16">
        <v>853</v>
      </c>
      <c r="K183" s="91">
        <v>-3471</v>
      </c>
      <c r="L183" s="92">
        <v>-3471</v>
      </c>
      <c r="M183" s="93">
        <v>-3471</v>
      </c>
      <c r="N183" s="91" t="s">
        <v>50</v>
      </c>
      <c r="O183" s="93" t="s">
        <v>44</v>
      </c>
      <c r="P183" s="42">
        <f t="shared" si="4"/>
        <v>0</v>
      </c>
      <c r="Q183" s="42" t="str">
        <f>IF(AND(ISNUMBER(E183),ISNUMBER(H183),ISBLANK(F183)),E183-H183,"NA")</f>
        <v>NA</v>
      </c>
      <c r="R183" s="21">
        <f>IF(AND(ISNUMBER(F183),ISNUMBER(I183),ISBLANK(E183)),F183-I183,"NA")</f>
        <v>1</v>
      </c>
      <c r="S183" s="16">
        <f>IF(AND(ISNUMBER(G183),ISNUMBER(J183),ISBLANK(E183)),G183-J183,"NA")</f>
        <v>4</v>
      </c>
      <c r="T183" s="45">
        <f>IF(AND(ISNUMBER(R183),ISNUMBER(S183),ISBLANK(E183)),R183+S183,"NA")</f>
        <v>5</v>
      </c>
      <c r="U183" s="21">
        <f t="shared" si="5"/>
        <v>0</v>
      </c>
      <c r="V183" s="9">
        <f>MIN(IF(SUM(W183,AD183:AG183,AI183,AJ183:AM183,AP183:AS183,AC183,AO183,AU183,AV183:BC183)=0,0,1)+IF(O183="Smoothing ramp",1,0)+IF(SUM(W183,X183:AA183)=0,0,1),1)</f>
        <v>1</v>
      </c>
      <c r="W183" s="42">
        <v>120</v>
      </c>
      <c r="X183" s="16" t="s">
        <v>40</v>
      </c>
      <c r="Y183" s="21" t="s">
        <v>59</v>
      </c>
      <c r="Z183" s="16">
        <v>125</v>
      </c>
      <c r="AA183" s="16" t="s">
        <v>40</v>
      </c>
      <c r="AB183" s="21" t="s">
        <v>59</v>
      </c>
      <c r="AC183" s="16" t="s">
        <v>40</v>
      </c>
      <c r="AD183" s="16" t="s">
        <v>40</v>
      </c>
      <c r="AE183" s="21" t="s">
        <v>40</v>
      </c>
      <c r="AF183" s="16" t="s">
        <v>40</v>
      </c>
      <c r="AG183" s="16" t="s">
        <v>40</v>
      </c>
      <c r="AH183" s="21" t="s">
        <v>40</v>
      </c>
      <c r="AI183" s="42" t="s">
        <v>40</v>
      </c>
      <c r="AJ183" s="16" t="s">
        <v>40</v>
      </c>
      <c r="AK183" s="21" t="s">
        <v>40</v>
      </c>
      <c r="AL183" s="16" t="s">
        <v>40</v>
      </c>
      <c r="AM183" s="16" t="s">
        <v>40</v>
      </c>
      <c r="AN183" s="21" t="s">
        <v>40</v>
      </c>
      <c r="AO183" s="21" t="s">
        <v>40</v>
      </c>
      <c r="AP183" s="21" t="s">
        <v>40</v>
      </c>
      <c r="AQ183" s="9" t="s">
        <v>40</v>
      </c>
      <c r="AR183" s="21" t="s">
        <v>40</v>
      </c>
      <c r="AS183" s="9" t="s">
        <v>40</v>
      </c>
      <c r="AT183" s="9" t="s">
        <v>40</v>
      </c>
      <c r="AU183" s="21" t="s">
        <v>40</v>
      </c>
      <c r="AV183" s="21" t="s">
        <v>40</v>
      </c>
      <c r="AW183" s="9" t="s">
        <v>40</v>
      </c>
      <c r="AX183" s="21" t="s">
        <v>40</v>
      </c>
      <c r="AY183" s="21" t="s">
        <v>40</v>
      </c>
      <c r="AZ183" s="21" t="s">
        <v>40</v>
      </c>
      <c r="BA183" s="21" t="s">
        <v>40</v>
      </c>
      <c r="BB183" s="21" t="s">
        <v>40</v>
      </c>
      <c r="BC183" s="9" t="s">
        <v>40</v>
      </c>
      <c r="BD183" s="9" t="s">
        <v>40</v>
      </c>
    </row>
    <row r="184" spans="2:56">
      <c r="B184" s="54" t="s">
        <v>86</v>
      </c>
      <c r="C184" s="40" t="s">
        <v>36</v>
      </c>
      <c r="D184" s="41" t="s">
        <v>52</v>
      </c>
      <c r="E184" s="16"/>
      <c r="F184" s="16">
        <v>8832</v>
      </c>
      <c r="G184" s="21">
        <v>872</v>
      </c>
      <c r="H184" s="42"/>
      <c r="I184" s="16">
        <v>8832</v>
      </c>
      <c r="J184" s="16">
        <v>866</v>
      </c>
      <c r="K184" s="91">
        <v>-3452</v>
      </c>
      <c r="L184" s="92">
        <v>-3452</v>
      </c>
      <c r="M184" s="93">
        <v>-3452</v>
      </c>
      <c r="N184" s="91" t="s">
        <v>50</v>
      </c>
      <c r="O184" s="93" t="s">
        <v>44</v>
      </c>
      <c r="P184" s="42">
        <f t="shared" si="4"/>
        <v>0</v>
      </c>
      <c r="Q184" s="42" t="str">
        <f>IF(AND(ISNUMBER(E184),ISNUMBER(H184),ISBLANK(F184)),E184-H184,"NA")</f>
        <v>NA</v>
      </c>
      <c r="R184" s="21">
        <f>IF(AND(ISNUMBER(F184),ISNUMBER(I184),ISBLANK(E184)),F184-I184,"NA")</f>
        <v>0</v>
      </c>
      <c r="S184" s="16">
        <f>IF(AND(ISNUMBER(G184),ISNUMBER(J184),ISBLANK(E184)),G184-J184,"NA")</f>
        <v>6</v>
      </c>
      <c r="T184" s="45">
        <f>IF(AND(ISNUMBER(R184),ISNUMBER(S184),ISBLANK(E184)),R184+S184,"NA")</f>
        <v>6</v>
      </c>
      <c r="U184" s="21">
        <f t="shared" si="5"/>
        <v>0</v>
      </c>
      <c r="V184" s="9">
        <f>MIN(IF(SUM(W184,AD184:AG184,AI184,AJ184:AM184,AP184:AS184,AC184,AO184,AU184,AV184:BC184)=0,0,1)+IF(O184="Smoothing ramp",1,0)+IF(SUM(W184,X184:AA184)=0,0,1),1)</f>
        <v>1</v>
      </c>
      <c r="W184" s="42">
        <v>120</v>
      </c>
      <c r="X184" s="16" t="s">
        <v>40</v>
      </c>
      <c r="Y184" s="21" t="s">
        <v>59</v>
      </c>
      <c r="Z184" s="16">
        <v>132</v>
      </c>
      <c r="AA184" s="16" t="s">
        <v>40</v>
      </c>
      <c r="AB184" s="21" t="s">
        <v>59</v>
      </c>
      <c r="AC184" s="16" t="s">
        <v>40</v>
      </c>
      <c r="AD184" s="16" t="s">
        <v>40</v>
      </c>
      <c r="AE184" s="21" t="s">
        <v>40</v>
      </c>
      <c r="AF184" s="16" t="s">
        <v>40</v>
      </c>
      <c r="AG184" s="16" t="s">
        <v>40</v>
      </c>
      <c r="AH184" s="21" t="s">
        <v>40</v>
      </c>
      <c r="AI184" s="42" t="s">
        <v>40</v>
      </c>
      <c r="AJ184" s="16" t="s">
        <v>40</v>
      </c>
      <c r="AK184" s="21" t="s">
        <v>40</v>
      </c>
      <c r="AL184" s="16" t="s">
        <v>40</v>
      </c>
      <c r="AM184" s="16" t="s">
        <v>40</v>
      </c>
      <c r="AN184" s="21" t="s">
        <v>40</v>
      </c>
      <c r="AO184" s="21" t="s">
        <v>40</v>
      </c>
      <c r="AP184" s="21" t="s">
        <v>40</v>
      </c>
      <c r="AQ184" s="9" t="s">
        <v>40</v>
      </c>
      <c r="AR184" s="21" t="s">
        <v>40</v>
      </c>
      <c r="AS184" s="9" t="s">
        <v>40</v>
      </c>
      <c r="AT184" s="9" t="s">
        <v>40</v>
      </c>
      <c r="AU184" s="21" t="s">
        <v>40</v>
      </c>
      <c r="AV184" s="21" t="s">
        <v>40</v>
      </c>
      <c r="AW184" s="9" t="s">
        <v>40</v>
      </c>
      <c r="AX184" s="21" t="s">
        <v>40</v>
      </c>
      <c r="AY184" s="21" t="s">
        <v>40</v>
      </c>
      <c r="AZ184" s="21" t="s">
        <v>40</v>
      </c>
      <c r="BA184" s="21" t="s">
        <v>40</v>
      </c>
      <c r="BB184" s="21" t="s">
        <v>40</v>
      </c>
      <c r="BC184" s="9" t="s">
        <v>40</v>
      </c>
      <c r="BD184" s="9" t="s">
        <v>40</v>
      </c>
    </row>
    <row r="185" spans="2:56">
      <c r="B185" s="54" t="s">
        <v>86</v>
      </c>
      <c r="C185" s="40" t="s">
        <v>36</v>
      </c>
      <c r="D185" s="41" t="s">
        <v>53</v>
      </c>
      <c r="E185" s="16">
        <v>8625</v>
      </c>
      <c r="F185" s="16"/>
      <c r="G185" s="21"/>
      <c r="H185" s="42">
        <v>8624</v>
      </c>
      <c r="I185" s="16"/>
      <c r="J185" s="16"/>
      <c r="K185" s="91">
        <v>-1597</v>
      </c>
      <c r="L185" s="92">
        <v>-1597</v>
      </c>
      <c r="M185" s="93">
        <v>-1596</v>
      </c>
      <c r="N185" s="91" t="s">
        <v>50</v>
      </c>
      <c r="O185" s="93" t="s">
        <v>44</v>
      </c>
      <c r="P185" s="42">
        <f t="shared" si="4"/>
        <v>0</v>
      </c>
      <c r="Q185" s="42">
        <f>IF(AND(ISNUMBER(E185),ISNUMBER(H185),ISBLANK(F185)),E185-H185,"NA")</f>
        <v>1</v>
      </c>
      <c r="R185" s="21" t="str">
        <f>IF(AND(ISNUMBER(F185),ISNUMBER(I185),ISBLANK(E185)),F185-I185,"NA")</f>
        <v>NA</v>
      </c>
      <c r="S185" s="16" t="str">
        <f>IF(AND(ISNUMBER(G185),ISNUMBER(J185),ISBLANK(E185)),G185-J185,"NA")</f>
        <v>NA</v>
      </c>
      <c r="T185" s="45" t="str">
        <f>IF(AND(ISNUMBER(R185),ISNUMBER(S185),ISBLANK(E185)),R185+S185,"NA")</f>
        <v>NA</v>
      </c>
      <c r="U185" s="21">
        <f t="shared" si="5"/>
        <v>0</v>
      </c>
      <c r="V185" s="9">
        <f>MIN(IF(SUM(W185,AD185:AG185,AI185,AJ185:AM185,AP185:AS185,AC185,AO185,AU185,AV185:BC185)=0,0,1)+IF(O185="Smoothing ramp",1,0)+IF(SUM(W185,X185:AA185)=0,0,1),1)</f>
        <v>1</v>
      </c>
      <c r="W185" s="42">
        <v>120</v>
      </c>
      <c r="X185" s="16" t="s">
        <v>40</v>
      </c>
      <c r="Y185" s="21" t="s">
        <v>40</v>
      </c>
      <c r="Z185" s="16">
        <v>197</v>
      </c>
      <c r="AA185" s="16" t="s">
        <v>40</v>
      </c>
      <c r="AB185" s="21" t="s">
        <v>40</v>
      </c>
      <c r="AC185" s="16" t="s">
        <v>40</v>
      </c>
      <c r="AD185" s="16" t="s">
        <v>40</v>
      </c>
      <c r="AE185" s="21" t="s">
        <v>40</v>
      </c>
      <c r="AF185" s="16" t="s">
        <v>40</v>
      </c>
      <c r="AG185" s="16" t="s">
        <v>40</v>
      </c>
      <c r="AH185" s="21" t="s">
        <v>40</v>
      </c>
      <c r="AI185" s="42" t="s">
        <v>40</v>
      </c>
      <c r="AJ185" s="16" t="s">
        <v>40</v>
      </c>
      <c r="AK185" s="21" t="s">
        <v>40</v>
      </c>
      <c r="AL185" s="16" t="s">
        <v>40</v>
      </c>
      <c r="AM185" s="16" t="s">
        <v>40</v>
      </c>
      <c r="AN185" s="21" t="s">
        <v>40</v>
      </c>
      <c r="AO185" s="21" t="s">
        <v>40</v>
      </c>
      <c r="AP185" s="21" t="s">
        <v>40</v>
      </c>
      <c r="AQ185" s="9" t="s">
        <v>40</v>
      </c>
      <c r="AR185" s="21" t="s">
        <v>40</v>
      </c>
      <c r="AS185" s="9" t="s">
        <v>40</v>
      </c>
      <c r="AT185" s="9" t="s">
        <v>40</v>
      </c>
      <c r="AU185" s="21" t="s">
        <v>40</v>
      </c>
      <c r="AV185" s="21" t="s">
        <v>40</v>
      </c>
      <c r="AW185" s="9" t="s">
        <v>40</v>
      </c>
      <c r="AX185" s="21" t="s">
        <v>40</v>
      </c>
      <c r="AY185" s="21" t="s">
        <v>40</v>
      </c>
      <c r="AZ185" s="21" t="s">
        <v>40</v>
      </c>
      <c r="BA185" s="21" t="s">
        <v>40</v>
      </c>
      <c r="BB185" s="21" t="s">
        <v>40</v>
      </c>
      <c r="BC185" s="9" t="s">
        <v>40</v>
      </c>
      <c r="BD185" s="9" t="s">
        <v>40</v>
      </c>
    </row>
    <row r="186" spans="2:56">
      <c r="B186" s="54" t="s">
        <v>86</v>
      </c>
      <c r="C186" s="40" t="s">
        <v>36</v>
      </c>
      <c r="D186" s="41" t="s">
        <v>56</v>
      </c>
      <c r="E186" s="16">
        <v>8625</v>
      </c>
      <c r="F186" s="16"/>
      <c r="G186" s="21"/>
      <c r="H186" s="42">
        <v>8624</v>
      </c>
      <c r="I186" s="16"/>
      <c r="J186" s="16"/>
      <c r="K186" s="91">
        <v>-1513</v>
      </c>
      <c r="L186" s="92">
        <v>-1513</v>
      </c>
      <c r="M186" s="93">
        <v>-1512</v>
      </c>
      <c r="N186" s="91" t="s">
        <v>50</v>
      </c>
      <c r="O186" s="93" t="s">
        <v>44</v>
      </c>
      <c r="P186" s="42">
        <f t="shared" si="4"/>
        <v>0</v>
      </c>
      <c r="Q186" s="42">
        <f>IF(AND(ISNUMBER(E186),ISNUMBER(H186),ISBLANK(F186)),E186-H186,"NA")</f>
        <v>1</v>
      </c>
      <c r="R186" s="21" t="str">
        <f>IF(AND(ISNUMBER(F186),ISNUMBER(I186),ISBLANK(E186)),F186-I186,"NA")</f>
        <v>NA</v>
      </c>
      <c r="S186" s="16" t="str">
        <f>IF(AND(ISNUMBER(G186),ISNUMBER(J186),ISBLANK(E186)),G186-J186,"NA")</f>
        <v>NA</v>
      </c>
      <c r="T186" s="45" t="str">
        <f>IF(AND(ISNUMBER(R186),ISNUMBER(S186),ISBLANK(E186)),R186+S186,"NA")</f>
        <v>NA</v>
      </c>
      <c r="U186" s="21">
        <f t="shared" si="5"/>
        <v>0</v>
      </c>
      <c r="V186" s="9">
        <f>MIN(IF(SUM(W186,AD186:AG186,AI186,AJ186:AM186,AP186:AS186,AC186,AO186,AU186,AV186:BC186)=0,0,1)+IF(O186="Smoothing ramp",1,0)+IF(SUM(W186,X186:AA186)=0,0,1),1)</f>
        <v>1</v>
      </c>
      <c r="W186" s="42">
        <v>120</v>
      </c>
      <c r="X186" s="16" t="s">
        <v>40</v>
      </c>
      <c r="Y186" s="21" t="s">
        <v>40</v>
      </c>
      <c r="Z186" s="16">
        <v>385</v>
      </c>
      <c r="AA186" s="16" t="s">
        <v>40</v>
      </c>
      <c r="AB186" s="21" t="s">
        <v>40</v>
      </c>
      <c r="AC186" s="16" t="s">
        <v>40</v>
      </c>
      <c r="AD186" s="16" t="s">
        <v>40</v>
      </c>
      <c r="AE186" s="21" t="s">
        <v>40</v>
      </c>
      <c r="AF186" s="16" t="s">
        <v>40</v>
      </c>
      <c r="AG186" s="16" t="s">
        <v>40</v>
      </c>
      <c r="AH186" s="21" t="s">
        <v>40</v>
      </c>
      <c r="AI186" s="42" t="s">
        <v>40</v>
      </c>
      <c r="AJ186" s="16" t="s">
        <v>40</v>
      </c>
      <c r="AK186" s="21" t="s">
        <v>40</v>
      </c>
      <c r="AL186" s="16" t="s">
        <v>40</v>
      </c>
      <c r="AM186" s="16" t="s">
        <v>40</v>
      </c>
      <c r="AN186" s="21" t="s">
        <v>40</v>
      </c>
      <c r="AO186" s="21" t="s">
        <v>40</v>
      </c>
      <c r="AP186" s="21" t="s">
        <v>40</v>
      </c>
      <c r="AQ186" s="9" t="s">
        <v>40</v>
      </c>
      <c r="AR186" s="21" t="s">
        <v>40</v>
      </c>
      <c r="AS186" s="9" t="s">
        <v>40</v>
      </c>
      <c r="AT186" s="9" t="s">
        <v>40</v>
      </c>
      <c r="AU186" s="21" t="s">
        <v>40</v>
      </c>
      <c r="AV186" s="21" t="s">
        <v>40</v>
      </c>
      <c r="AW186" s="9" t="s">
        <v>40</v>
      </c>
      <c r="AX186" s="21" t="s">
        <v>40</v>
      </c>
      <c r="AY186" s="21" t="s">
        <v>40</v>
      </c>
      <c r="AZ186" s="21" t="s">
        <v>40</v>
      </c>
      <c r="BA186" s="21" t="s">
        <v>40</v>
      </c>
      <c r="BB186" s="21" t="s">
        <v>40</v>
      </c>
      <c r="BC186" s="9" t="s">
        <v>40</v>
      </c>
      <c r="BD186" s="9" t="s">
        <v>40</v>
      </c>
    </row>
    <row r="187" spans="2:56" ht="15" thickBot="1">
      <c r="B187" s="55" t="s">
        <v>86</v>
      </c>
      <c r="C187" s="47" t="s">
        <v>36</v>
      </c>
      <c r="D187" s="48" t="s">
        <v>57</v>
      </c>
      <c r="E187" s="49">
        <v>7810</v>
      </c>
      <c r="F187" s="49"/>
      <c r="G187" s="22"/>
      <c r="H187" s="50">
        <v>7810</v>
      </c>
      <c r="I187" s="49"/>
      <c r="J187" s="49"/>
      <c r="K187" s="127">
        <v>-568</v>
      </c>
      <c r="L187" s="128">
        <v>-568</v>
      </c>
      <c r="M187" s="129">
        <v>-568</v>
      </c>
      <c r="N187" s="127" t="s">
        <v>50</v>
      </c>
      <c r="O187" s="129" t="s">
        <v>44</v>
      </c>
      <c r="P187" s="50">
        <f t="shared" si="4"/>
        <v>0</v>
      </c>
      <c r="Q187" s="50">
        <f>IF(AND(ISNUMBER(E187),ISNUMBER(H187),ISBLANK(F187)),E187-H187,"NA")</f>
        <v>0</v>
      </c>
      <c r="R187" s="22" t="str">
        <f>IF(AND(ISNUMBER(F187),ISNUMBER(I187),ISBLANK(E187)),F187-I187,"NA")</f>
        <v>NA</v>
      </c>
      <c r="S187" s="16" t="str">
        <f>IF(AND(ISNUMBER(G187),ISNUMBER(J187),ISBLANK(E187)),G187-J187,"NA")</f>
        <v>NA</v>
      </c>
      <c r="T187" s="45" t="str">
        <f>IF(AND(ISNUMBER(R187),ISNUMBER(S187),ISBLANK(E187)),R187+S187,"NA")</f>
        <v>NA</v>
      </c>
      <c r="U187" s="22">
        <f t="shared" si="5"/>
        <v>0</v>
      </c>
      <c r="V187" s="9">
        <f>MIN(IF(SUM(W187,AD187:AG187,AI187,AJ187:AM187,AP187:AS187,AC187,AO187,AU187,AV187:BC187)=0,0,1)+IF(O187="Smoothing ramp",1,0)+IF(SUM(W187,X187:AA187)=0,0,1),1)</f>
        <v>1</v>
      </c>
      <c r="W187" s="50">
        <v>164</v>
      </c>
      <c r="X187" s="49" t="s">
        <v>40</v>
      </c>
      <c r="Y187" s="21" t="s">
        <v>40</v>
      </c>
      <c r="Z187" s="49">
        <v>365</v>
      </c>
      <c r="AA187" s="49" t="s">
        <v>40</v>
      </c>
      <c r="AB187" s="21" t="s">
        <v>40</v>
      </c>
      <c r="AC187" s="49" t="s">
        <v>40</v>
      </c>
      <c r="AD187" s="49" t="s">
        <v>40</v>
      </c>
      <c r="AE187" s="22" t="s">
        <v>40</v>
      </c>
      <c r="AF187" s="49" t="s">
        <v>40</v>
      </c>
      <c r="AG187" s="49" t="s">
        <v>40</v>
      </c>
      <c r="AH187" s="22" t="s">
        <v>40</v>
      </c>
      <c r="AI187" s="50" t="s">
        <v>40</v>
      </c>
      <c r="AJ187" s="49" t="s">
        <v>40</v>
      </c>
      <c r="AK187" s="22" t="s">
        <v>40</v>
      </c>
      <c r="AL187" s="49" t="s">
        <v>40</v>
      </c>
      <c r="AM187" s="49" t="s">
        <v>40</v>
      </c>
      <c r="AN187" s="22" t="s">
        <v>40</v>
      </c>
      <c r="AO187" s="22" t="s">
        <v>40</v>
      </c>
      <c r="AP187" s="22" t="s">
        <v>40</v>
      </c>
      <c r="AQ187" s="7" t="s">
        <v>40</v>
      </c>
      <c r="AR187" s="22" t="s">
        <v>40</v>
      </c>
      <c r="AS187" s="7" t="s">
        <v>40</v>
      </c>
      <c r="AT187" s="7" t="s">
        <v>40</v>
      </c>
      <c r="AU187" s="22" t="s">
        <v>40</v>
      </c>
      <c r="AV187" s="22" t="s">
        <v>40</v>
      </c>
      <c r="AW187" s="7" t="s">
        <v>40</v>
      </c>
      <c r="AX187" s="22" t="s">
        <v>40</v>
      </c>
      <c r="AY187" s="22" t="s">
        <v>40</v>
      </c>
      <c r="AZ187" s="22" t="s">
        <v>40</v>
      </c>
      <c r="BA187" s="22" t="s">
        <v>40</v>
      </c>
      <c r="BB187" s="22" t="s">
        <v>40</v>
      </c>
      <c r="BC187" s="7" t="s">
        <v>40</v>
      </c>
      <c r="BD187" s="7" t="s">
        <v>40</v>
      </c>
    </row>
    <row r="188" spans="2:56">
      <c r="B188" s="51" t="s">
        <v>87</v>
      </c>
      <c r="C188" s="52" t="s">
        <v>36</v>
      </c>
      <c r="D188" s="53" t="s">
        <v>37</v>
      </c>
      <c r="E188" s="43"/>
      <c r="F188" s="43">
        <v>8742</v>
      </c>
      <c r="G188" s="20">
        <v>982</v>
      </c>
      <c r="H188" s="44"/>
      <c r="I188" s="43">
        <v>8742</v>
      </c>
      <c r="J188" s="43">
        <v>961</v>
      </c>
      <c r="K188" s="130">
        <v>-1695</v>
      </c>
      <c r="L188" s="131">
        <v>-1695</v>
      </c>
      <c r="M188" s="132">
        <v>-1695</v>
      </c>
      <c r="N188" s="130" t="s">
        <v>50</v>
      </c>
      <c r="O188" s="132" t="s">
        <v>39</v>
      </c>
      <c r="P188" s="44">
        <f t="shared" si="4"/>
        <v>0</v>
      </c>
      <c r="Q188" s="44" t="str">
        <f>IF(AND(ISNUMBER(E188),ISNUMBER(H188),ISBLANK(F188)),E188-H188,"NA")</f>
        <v>NA</v>
      </c>
      <c r="R188" s="20">
        <f>IF(AND(ISNUMBER(F188),ISNUMBER(I188),ISBLANK(E188)),F188-I188,"NA")</f>
        <v>0</v>
      </c>
      <c r="S188" s="16">
        <f>IF(AND(ISNUMBER(G188),ISNUMBER(J188),ISBLANK(E188)),G188-J188,"NA")</f>
        <v>21</v>
      </c>
      <c r="T188" s="45">
        <f>IF(AND(ISNUMBER(R188),ISNUMBER(S188),ISBLANK(E188)),R188+S188,"NA")</f>
        <v>21</v>
      </c>
      <c r="U188" s="20">
        <f t="shared" si="5"/>
        <v>0</v>
      </c>
      <c r="V188" s="9">
        <f>MIN(IF(SUM(W188,AD188:AG188,AI188,AJ188:AM188,AP188:AS188,AC188,AO188,AU188,AV188:BC188)=0,0,1)+IF(O188="Smoothing ramp",1,0)+IF(SUM(W188,X188:AA188)=0,0,1),1)</f>
        <v>1</v>
      </c>
      <c r="W188" s="44" t="s">
        <v>40</v>
      </c>
      <c r="X188" s="43" t="s">
        <v>40</v>
      </c>
      <c r="Y188" s="20" t="s">
        <v>40</v>
      </c>
      <c r="Z188" s="43" t="s">
        <v>40</v>
      </c>
      <c r="AA188" s="43" t="s">
        <v>40</v>
      </c>
      <c r="AB188" s="20" t="s">
        <v>40</v>
      </c>
      <c r="AC188" s="43" t="s">
        <v>40</v>
      </c>
      <c r="AD188" s="43" t="s">
        <v>40</v>
      </c>
      <c r="AE188" s="20" t="s">
        <v>40</v>
      </c>
      <c r="AF188" s="43" t="s">
        <v>40</v>
      </c>
      <c r="AG188" s="43" t="s">
        <v>40</v>
      </c>
      <c r="AH188" s="20" t="s">
        <v>40</v>
      </c>
      <c r="AI188" s="44" t="s">
        <v>40</v>
      </c>
      <c r="AJ188" s="43" t="s">
        <v>40</v>
      </c>
      <c r="AK188" s="20" t="s">
        <v>40</v>
      </c>
      <c r="AL188" s="43" t="s">
        <v>40</v>
      </c>
      <c r="AM188" s="43" t="s">
        <v>40</v>
      </c>
      <c r="AN188" s="20" t="s">
        <v>40</v>
      </c>
      <c r="AO188" s="20" t="s">
        <v>40</v>
      </c>
      <c r="AP188" s="20" t="s">
        <v>40</v>
      </c>
      <c r="AQ188" s="6" t="s">
        <v>40</v>
      </c>
      <c r="AR188" s="20" t="s">
        <v>40</v>
      </c>
      <c r="AS188" s="6" t="s">
        <v>40</v>
      </c>
      <c r="AT188" s="6" t="s">
        <v>40</v>
      </c>
      <c r="AU188" s="20">
        <v>-10000</v>
      </c>
      <c r="AV188" s="20" t="s">
        <v>42</v>
      </c>
      <c r="AW188" s="6" t="s">
        <v>40</v>
      </c>
      <c r="AX188" s="20" t="s">
        <v>40</v>
      </c>
      <c r="AY188" s="20" t="s">
        <v>40</v>
      </c>
      <c r="AZ188" s="20" t="s">
        <v>40</v>
      </c>
      <c r="BA188" s="20" t="s">
        <v>40</v>
      </c>
      <c r="BB188" s="20" t="s">
        <v>40</v>
      </c>
      <c r="BC188" s="6" t="s">
        <v>40</v>
      </c>
      <c r="BD188" s="6" t="s">
        <v>40</v>
      </c>
    </row>
    <row r="189" spans="2:56">
      <c r="B189" s="54" t="s">
        <v>87</v>
      </c>
      <c r="C189" s="40" t="s">
        <v>36</v>
      </c>
      <c r="D189" s="41" t="s">
        <v>43</v>
      </c>
      <c r="E189" s="16"/>
      <c r="F189" s="16">
        <v>8740</v>
      </c>
      <c r="G189" s="21">
        <v>967</v>
      </c>
      <c r="H189" s="42"/>
      <c r="I189" s="16">
        <v>8739</v>
      </c>
      <c r="J189" s="16">
        <v>948</v>
      </c>
      <c r="K189" s="91">
        <v>-1694</v>
      </c>
      <c r="L189" s="92">
        <v>-1694</v>
      </c>
      <c r="M189" s="93">
        <v>-1694</v>
      </c>
      <c r="N189" s="91" t="s">
        <v>50</v>
      </c>
      <c r="O189" s="93" t="s">
        <v>39</v>
      </c>
      <c r="P189" s="42">
        <f t="shared" si="4"/>
        <v>0</v>
      </c>
      <c r="Q189" s="42" t="str">
        <f>IF(AND(ISNUMBER(E189),ISNUMBER(H189),ISBLANK(F189)),E189-H189,"NA")</f>
        <v>NA</v>
      </c>
      <c r="R189" s="21">
        <f>IF(AND(ISNUMBER(F189),ISNUMBER(I189),ISBLANK(E189)),F189-I189,"NA")</f>
        <v>1</v>
      </c>
      <c r="S189" s="16">
        <f>IF(AND(ISNUMBER(G189),ISNUMBER(J189),ISBLANK(E189)),G189-J189,"NA")</f>
        <v>19</v>
      </c>
      <c r="T189" s="45">
        <f>IF(AND(ISNUMBER(R189),ISNUMBER(S189),ISBLANK(E189)),R189+S189,"NA")</f>
        <v>20</v>
      </c>
      <c r="U189" s="21">
        <f t="shared" si="5"/>
        <v>0</v>
      </c>
      <c r="V189" s="9">
        <f>MIN(IF(SUM(W189,AD189:AG189,AI189,AJ189:AM189,AP189:AS189,AC189,AO189,AU189,AV189:BC189)=0,0,1)+IF(O189="Smoothing ramp",1,0)+IF(SUM(W189,X189:AA189)=0,0,1),1)</f>
        <v>1</v>
      </c>
      <c r="W189" s="42" t="s">
        <v>40</v>
      </c>
      <c r="X189" s="16" t="s">
        <v>40</v>
      </c>
      <c r="Y189" s="21" t="s">
        <v>40</v>
      </c>
      <c r="Z189" s="16" t="s">
        <v>40</v>
      </c>
      <c r="AA189" s="16" t="s">
        <v>40</v>
      </c>
      <c r="AB189" s="21" t="s">
        <v>40</v>
      </c>
      <c r="AC189" s="16" t="s">
        <v>40</v>
      </c>
      <c r="AD189" s="16" t="s">
        <v>40</v>
      </c>
      <c r="AE189" s="21" t="s">
        <v>40</v>
      </c>
      <c r="AF189" s="16" t="s">
        <v>40</v>
      </c>
      <c r="AG189" s="16" t="s">
        <v>40</v>
      </c>
      <c r="AH189" s="21" t="s">
        <v>40</v>
      </c>
      <c r="AI189" s="42" t="s">
        <v>40</v>
      </c>
      <c r="AJ189" s="16" t="s">
        <v>40</v>
      </c>
      <c r="AK189" s="21" t="s">
        <v>40</v>
      </c>
      <c r="AL189" s="16" t="s">
        <v>40</v>
      </c>
      <c r="AM189" s="16" t="s">
        <v>40</v>
      </c>
      <c r="AN189" s="21" t="s">
        <v>40</v>
      </c>
      <c r="AO189" s="21" t="s">
        <v>40</v>
      </c>
      <c r="AP189" s="21" t="s">
        <v>40</v>
      </c>
      <c r="AQ189" s="9" t="s">
        <v>40</v>
      </c>
      <c r="AR189" s="21" t="s">
        <v>40</v>
      </c>
      <c r="AS189" s="9" t="s">
        <v>40</v>
      </c>
      <c r="AT189" s="9" t="s">
        <v>40</v>
      </c>
      <c r="AU189" s="21">
        <v>-10000</v>
      </c>
      <c r="AV189" s="21" t="s">
        <v>42</v>
      </c>
      <c r="AW189" s="9" t="s">
        <v>40</v>
      </c>
      <c r="AX189" s="21" t="s">
        <v>40</v>
      </c>
      <c r="AY189" s="21" t="s">
        <v>40</v>
      </c>
      <c r="AZ189" s="21" t="s">
        <v>40</v>
      </c>
      <c r="BA189" s="21" t="s">
        <v>40</v>
      </c>
      <c r="BB189" s="21" t="s">
        <v>40</v>
      </c>
      <c r="BC189" s="9" t="s">
        <v>40</v>
      </c>
      <c r="BD189" s="9" t="s">
        <v>40</v>
      </c>
    </row>
    <row r="190" spans="2:56">
      <c r="B190" s="54" t="s">
        <v>87</v>
      </c>
      <c r="C190" s="40" t="s">
        <v>36</v>
      </c>
      <c r="D190" s="41" t="s">
        <v>45</v>
      </c>
      <c r="E190" s="16"/>
      <c r="F190" s="16">
        <v>8775</v>
      </c>
      <c r="G190" s="21">
        <v>982</v>
      </c>
      <c r="H190" s="42"/>
      <c r="I190" s="16">
        <v>8267</v>
      </c>
      <c r="J190" s="16">
        <v>961</v>
      </c>
      <c r="K190" s="91">
        <v>-1708</v>
      </c>
      <c r="L190" s="92">
        <v>-1708</v>
      </c>
      <c r="M190" s="93">
        <v>-1708</v>
      </c>
      <c r="N190" s="91" t="s">
        <v>50</v>
      </c>
      <c r="O190" s="93" t="s">
        <v>39</v>
      </c>
      <c r="P190" s="42">
        <f t="shared" si="4"/>
        <v>0</v>
      </c>
      <c r="Q190" s="42" t="str">
        <f>IF(AND(ISNUMBER(E190),ISNUMBER(H190),ISBLANK(F190)),E190-H190,"NA")</f>
        <v>NA</v>
      </c>
      <c r="R190" s="21">
        <f>IF(AND(ISNUMBER(F190),ISNUMBER(I190),ISBLANK(E190)),F190-I190,"NA")</f>
        <v>508</v>
      </c>
      <c r="S190" s="16">
        <f>IF(AND(ISNUMBER(G190),ISNUMBER(J190),ISBLANK(E190)),G190-J190,"NA")</f>
        <v>21</v>
      </c>
      <c r="T190" s="45">
        <f>IF(AND(ISNUMBER(R190),ISNUMBER(S190),ISBLANK(E190)),R190+S190,"NA")</f>
        <v>529</v>
      </c>
      <c r="U190" s="21">
        <f t="shared" si="5"/>
        <v>0</v>
      </c>
      <c r="V190" s="9">
        <f>MIN(IF(SUM(W190,AD190:AG190,AI190,AJ190:AM190,AP190:AS190,AC190,AO190,AU190,AV190:BC190)=0,0,1)+IF(O190="Smoothing ramp",1,0)+IF(SUM(W190,X190:AA190)=0,0,1),1)</f>
        <v>1</v>
      </c>
      <c r="W190" s="42" t="s">
        <v>40</v>
      </c>
      <c r="X190" s="16" t="s">
        <v>40</v>
      </c>
      <c r="Y190" s="21" t="s">
        <v>40</v>
      </c>
      <c r="Z190" s="16" t="s">
        <v>40</v>
      </c>
      <c r="AA190" s="16" t="s">
        <v>40</v>
      </c>
      <c r="AB190" s="21" t="s">
        <v>40</v>
      </c>
      <c r="AC190" s="16" t="s">
        <v>40</v>
      </c>
      <c r="AD190" s="16" t="s">
        <v>40</v>
      </c>
      <c r="AE190" s="21" t="s">
        <v>40</v>
      </c>
      <c r="AF190" s="16" t="s">
        <v>40</v>
      </c>
      <c r="AG190" s="16" t="s">
        <v>40</v>
      </c>
      <c r="AH190" s="21" t="s">
        <v>40</v>
      </c>
      <c r="AI190" s="42" t="s">
        <v>40</v>
      </c>
      <c r="AJ190" s="16" t="s">
        <v>40</v>
      </c>
      <c r="AK190" s="21" t="s">
        <v>40</v>
      </c>
      <c r="AL190" s="16" t="s">
        <v>40</v>
      </c>
      <c r="AM190" s="16" t="s">
        <v>40</v>
      </c>
      <c r="AN190" s="21" t="s">
        <v>40</v>
      </c>
      <c r="AO190" s="21" t="s">
        <v>40</v>
      </c>
      <c r="AP190" s="21" t="s">
        <v>40</v>
      </c>
      <c r="AQ190" s="9" t="s">
        <v>40</v>
      </c>
      <c r="AR190" s="21" t="s">
        <v>40</v>
      </c>
      <c r="AS190" s="9" t="s">
        <v>40</v>
      </c>
      <c r="AT190" s="9" t="s">
        <v>40</v>
      </c>
      <c r="AU190" s="21">
        <v>-10000</v>
      </c>
      <c r="AV190" s="21" t="s">
        <v>42</v>
      </c>
      <c r="AW190" s="9" t="s">
        <v>40</v>
      </c>
      <c r="AX190" s="21" t="s">
        <v>40</v>
      </c>
      <c r="AY190" s="21" t="s">
        <v>40</v>
      </c>
      <c r="AZ190" s="21" t="s">
        <v>40</v>
      </c>
      <c r="BA190" s="21" t="s">
        <v>40</v>
      </c>
      <c r="BB190" s="21" t="s">
        <v>40</v>
      </c>
      <c r="BC190" s="9" t="s">
        <v>40</v>
      </c>
      <c r="BD190" s="9" t="s">
        <v>40</v>
      </c>
    </row>
    <row r="191" spans="2:56">
      <c r="B191" s="54" t="s">
        <v>87</v>
      </c>
      <c r="C191" s="40" t="s">
        <v>36</v>
      </c>
      <c r="D191" s="41" t="s">
        <v>46</v>
      </c>
      <c r="E191" s="16">
        <v>6575</v>
      </c>
      <c r="F191" s="16"/>
      <c r="G191" s="21"/>
      <c r="H191" s="42">
        <v>6575</v>
      </c>
      <c r="I191" s="16"/>
      <c r="J191" s="16"/>
      <c r="K191" s="91">
        <v>1804</v>
      </c>
      <c r="L191" s="92">
        <v>-54</v>
      </c>
      <c r="M191" s="93">
        <v>1804</v>
      </c>
      <c r="N191" s="91" t="s">
        <v>44</v>
      </c>
      <c r="O191" s="93" t="s">
        <v>44</v>
      </c>
      <c r="P191" s="42">
        <f t="shared" si="4"/>
        <v>1858</v>
      </c>
      <c r="Q191" s="42">
        <f>IF(AND(ISNUMBER(E191),ISNUMBER(H191),ISBLANK(F191)),E191-H191,"NA")</f>
        <v>0</v>
      </c>
      <c r="R191" s="21" t="str">
        <f>IF(AND(ISNUMBER(F191),ISNUMBER(I191),ISBLANK(E191)),F191-I191,"NA")</f>
        <v>NA</v>
      </c>
      <c r="S191" s="16" t="str">
        <f>IF(AND(ISNUMBER(G191),ISNUMBER(J191),ISBLANK(E191)),G191-J191,"NA")</f>
        <v>NA</v>
      </c>
      <c r="T191" s="45" t="str">
        <f>IF(AND(ISNUMBER(R191),ISNUMBER(S191),ISBLANK(E191)),R191+S191,"NA")</f>
        <v>NA</v>
      </c>
      <c r="U191" s="21">
        <f t="shared" si="5"/>
        <v>-54</v>
      </c>
      <c r="V191" s="9">
        <f>MIN(IF(SUM(W191,AD191:AG191,AI191,AJ191:AM191,AP191:AS191,AC191,AO191,AU191,AV191:BC191)=0,0,1)+IF(O191="Smoothing ramp",1,0)+IF(SUM(W191,X191:AA191)=0,0,1),1)</f>
        <v>0</v>
      </c>
      <c r="W191" s="42" t="s">
        <v>40</v>
      </c>
      <c r="X191" s="16" t="s">
        <v>40</v>
      </c>
      <c r="Y191" s="21" t="s">
        <v>40</v>
      </c>
      <c r="Z191" s="16" t="s">
        <v>40</v>
      </c>
      <c r="AA191" s="16" t="s">
        <v>40</v>
      </c>
      <c r="AB191" s="21" t="s">
        <v>40</v>
      </c>
      <c r="AC191" s="16" t="s">
        <v>40</v>
      </c>
      <c r="AD191" s="16" t="s">
        <v>40</v>
      </c>
      <c r="AE191" s="21" t="s">
        <v>40</v>
      </c>
      <c r="AF191" s="16" t="s">
        <v>40</v>
      </c>
      <c r="AG191" s="16" t="s">
        <v>40</v>
      </c>
      <c r="AH191" s="21" t="s">
        <v>40</v>
      </c>
      <c r="AI191" s="42" t="s">
        <v>40</v>
      </c>
      <c r="AJ191" s="16" t="s">
        <v>40</v>
      </c>
      <c r="AK191" s="21" t="s">
        <v>40</v>
      </c>
      <c r="AL191" s="16" t="s">
        <v>40</v>
      </c>
      <c r="AM191" s="16" t="s">
        <v>40</v>
      </c>
      <c r="AN191" s="21" t="s">
        <v>40</v>
      </c>
      <c r="AO191" s="21" t="s">
        <v>40</v>
      </c>
      <c r="AP191" s="21" t="s">
        <v>40</v>
      </c>
      <c r="AQ191" s="9" t="s">
        <v>40</v>
      </c>
      <c r="AR191" s="21" t="s">
        <v>40</v>
      </c>
      <c r="AS191" s="9" t="s">
        <v>40</v>
      </c>
      <c r="AT191" s="9" t="s">
        <v>40</v>
      </c>
      <c r="AU191" s="21" t="s">
        <v>40</v>
      </c>
      <c r="AV191" s="21" t="s">
        <v>40</v>
      </c>
      <c r="AW191" s="9" t="s">
        <v>40</v>
      </c>
      <c r="AX191" s="21" t="s">
        <v>40</v>
      </c>
      <c r="AY191" s="21" t="s">
        <v>40</v>
      </c>
      <c r="AZ191" s="21" t="s">
        <v>40</v>
      </c>
      <c r="BA191" s="21" t="s">
        <v>40</v>
      </c>
      <c r="BB191" s="21" t="s">
        <v>40</v>
      </c>
      <c r="BC191" s="9" t="s">
        <v>40</v>
      </c>
      <c r="BD191" s="9" t="s">
        <v>40</v>
      </c>
    </row>
    <row r="192" spans="2:56">
      <c r="B192" s="54" t="s">
        <v>87</v>
      </c>
      <c r="C192" s="40" t="s">
        <v>36</v>
      </c>
      <c r="D192" s="41" t="s">
        <v>47</v>
      </c>
      <c r="E192" s="16">
        <v>7111</v>
      </c>
      <c r="F192" s="16"/>
      <c r="G192" s="21"/>
      <c r="H192" s="42">
        <v>7111</v>
      </c>
      <c r="I192" s="16"/>
      <c r="J192" s="16"/>
      <c r="K192" s="91">
        <v>1804</v>
      </c>
      <c r="L192" s="92">
        <v>-54</v>
      </c>
      <c r="M192" s="93">
        <v>1804</v>
      </c>
      <c r="N192" s="91" t="s">
        <v>44</v>
      </c>
      <c r="O192" s="93" t="s">
        <v>44</v>
      </c>
      <c r="P192" s="42">
        <f t="shared" si="4"/>
        <v>1858</v>
      </c>
      <c r="Q192" s="42">
        <f>IF(AND(ISNUMBER(E192),ISNUMBER(H192),ISBLANK(F192)),E192-H192,"NA")</f>
        <v>0</v>
      </c>
      <c r="R192" s="21" t="str">
        <f>IF(AND(ISNUMBER(F192),ISNUMBER(I192),ISBLANK(E192)),F192-I192,"NA")</f>
        <v>NA</v>
      </c>
      <c r="S192" s="16" t="str">
        <f>IF(AND(ISNUMBER(G192),ISNUMBER(J192),ISBLANK(E192)),G192-J192,"NA")</f>
        <v>NA</v>
      </c>
      <c r="T192" s="45" t="str">
        <f>IF(AND(ISNUMBER(R192),ISNUMBER(S192),ISBLANK(E192)),R192+S192,"NA")</f>
        <v>NA</v>
      </c>
      <c r="U192" s="21">
        <f t="shared" si="5"/>
        <v>-54</v>
      </c>
      <c r="V192" s="9">
        <f>MIN(IF(SUM(W192,AD192:AG192,AI192,AJ192:AM192,AP192:AS192,AC192,AO192,AU192,AV192:BC192)=0,0,1)+IF(O192="Smoothing ramp",1,0)+IF(SUM(W192,X192:AA192)=0,0,1),1)</f>
        <v>0</v>
      </c>
      <c r="W192" s="42" t="s">
        <v>40</v>
      </c>
      <c r="X192" s="16" t="s">
        <v>40</v>
      </c>
      <c r="Y192" s="21" t="s">
        <v>40</v>
      </c>
      <c r="Z192" s="16" t="s">
        <v>40</v>
      </c>
      <c r="AA192" s="16" t="s">
        <v>40</v>
      </c>
      <c r="AB192" s="21" t="s">
        <v>40</v>
      </c>
      <c r="AC192" s="16" t="s">
        <v>40</v>
      </c>
      <c r="AD192" s="16" t="s">
        <v>40</v>
      </c>
      <c r="AE192" s="21" t="s">
        <v>40</v>
      </c>
      <c r="AF192" s="16" t="s">
        <v>40</v>
      </c>
      <c r="AG192" s="16" t="s">
        <v>40</v>
      </c>
      <c r="AH192" s="21" t="s">
        <v>40</v>
      </c>
      <c r="AI192" s="42" t="s">
        <v>40</v>
      </c>
      <c r="AJ192" s="16" t="s">
        <v>40</v>
      </c>
      <c r="AK192" s="21" t="s">
        <v>40</v>
      </c>
      <c r="AL192" s="16" t="s">
        <v>40</v>
      </c>
      <c r="AM192" s="16" t="s">
        <v>40</v>
      </c>
      <c r="AN192" s="21" t="s">
        <v>40</v>
      </c>
      <c r="AO192" s="21" t="s">
        <v>40</v>
      </c>
      <c r="AP192" s="21" t="s">
        <v>40</v>
      </c>
      <c r="AQ192" s="9" t="s">
        <v>40</v>
      </c>
      <c r="AR192" s="21" t="s">
        <v>40</v>
      </c>
      <c r="AS192" s="9" t="s">
        <v>40</v>
      </c>
      <c r="AT192" s="9" t="s">
        <v>40</v>
      </c>
      <c r="AU192" s="21" t="s">
        <v>40</v>
      </c>
      <c r="AV192" s="21" t="s">
        <v>40</v>
      </c>
      <c r="AW192" s="9" t="s">
        <v>40</v>
      </c>
      <c r="AX192" s="21" t="s">
        <v>40</v>
      </c>
      <c r="AY192" s="21" t="s">
        <v>40</v>
      </c>
      <c r="AZ192" s="21" t="s">
        <v>40</v>
      </c>
      <c r="BA192" s="21" t="s">
        <v>40</v>
      </c>
      <c r="BB192" s="21" t="s">
        <v>40</v>
      </c>
      <c r="BC192" s="9" t="s">
        <v>40</v>
      </c>
      <c r="BD192" s="9" t="s">
        <v>40</v>
      </c>
    </row>
    <row r="193" spans="2:56">
      <c r="B193" s="54" t="s">
        <v>87</v>
      </c>
      <c r="C193" s="40" t="s">
        <v>36</v>
      </c>
      <c r="D193" s="41" t="s">
        <v>48</v>
      </c>
      <c r="E193" s="16">
        <v>6311</v>
      </c>
      <c r="F193" s="16"/>
      <c r="G193" s="21"/>
      <c r="H193" s="42">
        <v>6311</v>
      </c>
      <c r="I193" s="16"/>
      <c r="J193" s="16"/>
      <c r="K193" s="91">
        <v>1574</v>
      </c>
      <c r="L193" s="92">
        <v>-54</v>
      </c>
      <c r="M193" s="93">
        <v>1574</v>
      </c>
      <c r="N193" s="91" t="s">
        <v>50</v>
      </c>
      <c r="O193" s="93" t="s">
        <v>44</v>
      </c>
      <c r="P193" s="42">
        <f t="shared" si="4"/>
        <v>1628</v>
      </c>
      <c r="Q193" s="42">
        <f>IF(AND(ISNUMBER(E193),ISNUMBER(H193),ISBLANK(F193)),E193-H193,"NA")</f>
        <v>0</v>
      </c>
      <c r="R193" s="21" t="str">
        <f>IF(AND(ISNUMBER(F193),ISNUMBER(I193),ISBLANK(E193)),F193-I193,"NA")</f>
        <v>NA</v>
      </c>
      <c r="S193" s="16" t="str">
        <f>IF(AND(ISNUMBER(G193),ISNUMBER(J193),ISBLANK(E193)),G193-J193,"NA")</f>
        <v>NA</v>
      </c>
      <c r="T193" s="45" t="str">
        <f>IF(AND(ISNUMBER(R193),ISNUMBER(S193),ISBLANK(E193)),R193+S193,"NA")</f>
        <v>NA</v>
      </c>
      <c r="U193" s="21">
        <f t="shared" si="5"/>
        <v>-54</v>
      </c>
      <c r="V193" s="9">
        <f>MIN(IF(SUM(W193,AD193:AG193,AI193,AJ193:AM193,AP193:AS193,AC193,AO193,AU193,AV193:BC193)=0,0,1)+IF(O193="Smoothing ramp",1,0)+IF(SUM(W193,X193:AA193)=0,0,1),1)</f>
        <v>0</v>
      </c>
      <c r="W193" s="42" t="s">
        <v>40</v>
      </c>
      <c r="X193" s="16" t="s">
        <v>40</v>
      </c>
      <c r="Y193" s="21" t="s">
        <v>40</v>
      </c>
      <c r="Z193" s="16" t="s">
        <v>40</v>
      </c>
      <c r="AA193" s="16" t="s">
        <v>40</v>
      </c>
      <c r="AB193" s="21" t="s">
        <v>40</v>
      </c>
      <c r="AC193" s="16" t="s">
        <v>40</v>
      </c>
      <c r="AD193" s="16" t="s">
        <v>40</v>
      </c>
      <c r="AE193" s="21" t="s">
        <v>40</v>
      </c>
      <c r="AF193" s="16" t="s">
        <v>40</v>
      </c>
      <c r="AG193" s="16" t="s">
        <v>40</v>
      </c>
      <c r="AH193" s="21" t="s">
        <v>40</v>
      </c>
      <c r="AI193" s="42" t="s">
        <v>40</v>
      </c>
      <c r="AJ193" s="16" t="s">
        <v>40</v>
      </c>
      <c r="AK193" s="21" t="s">
        <v>40</v>
      </c>
      <c r="AL193" s="16" t="s">
        <v>40</v>
      </c>
      <c r="AM193" s="16" t="s">
        <v>40</v>
      </c>
      <c r="AN193" s="21" t="s">
        <v>40</v>
      </c>
      <c r="AO193" s="21" t="s">
        <v>40</v>
      </c>
      <c r="AP193" s="21" t="s">
        <v>40</v>
      </c>
      <c r="AQ193" s="9" t="s">
        <v>40</v>
      </c>
      <c r="AR193" s="21" t="s">
        <v>40</v>
      </c>
      <c r="AS193" s="9" t="s">
        <v>40</v>
      </c>
      <c r="AT193" s="9" t="s">
        <v>40</v>
      </c>
      <c r="AU193" s="21" t="s">
        <v>40</v>
      </c>
      <c r="AV193" s="21" t="s">
        <v>40</v>
      </c>
      <c r="AW193" s="9" t="s">
        <v>40</v>
      </c>
      <c r="AX193" s="21" t="s">
        <v>40</v>
      </c>
      <c r="AY193" s="21" t="s">
        <v>40</v>
      </c>
      <c r="AZ193" s="21" t="s">
        <v>40</v>
      </c>
      <c r="BA193" s="21" t="s">
        <v>40</v>
      </c>
      <c r="BB193" s="21" t="s">
        <v>40</v>
      </c>
      <c r="BC193" s="9" t="s">
        <v>40</v>
      </c>
      <c r="BD193" s="9" t="s">
        <v>40</v>
      </c>
    </row>
    <row r="194" spans="2:56">
      <c r="B194" s="54" t="s">
        <v>87</v>
      </c>
      <c r="C194" s="40" t="s">
        <v>36</v>
      </c>
      <c r="D194" s="41" t="s">
        <v>49</v>
      </c>
      <c r="E194" s="16"/>
      <c r="F194" s="16">
        <v>8926</v>
      </c>
      <c r="G194" s="21">
        <v>834</v>
      </c>
      <c r="H194" s="42"/>
      <c r="I194" s="16">
        <v>7999</v>
      </c>
      <c r="J194" s="16">
        <v>833</v>
      </c>
      <c r="K194" s="91">
        <v>10926</v>
      </c>
      <c r="L194" s="92">
        <v>-125</v>
      </c>
      <c r="M194" s="93">
        <v>10926</v>
      </c>
      <c r="N194" s="91" t="s">
        <v>50</v>
      </c>
      <c r="O194" s="93" t="s">
        <v>44</v>
      </c>
      <c r="P194" s="42">
        <f t="shared" si="4"/>
        <v>11051</v>
      </c>
      <c r="Q194" s="42" t="str">
        <f>IF(AND(ISNUMBER(E194),ISNUMBER(H194),ISBLANK(F194)),E194-H194,"NA")</f>
        <v>NA</v>
      </c>
      <c r="R194" s="21">
        <f>IF(AND(ISNUMBER(F194),ISNUMBER(I194),ISBLANK(E194)),F194-I194,"NA")</f>
        <v>927</v>
      </c>
      <c r="S194" s="16">
        <f>IF(AND(ISNUMBER(G194),ISNUMBER(J194),ISBLANK(E194)),G194-J194,"NA")</f>
        <v>1</v>
      </c>
      <c r="T194" s="45">
        <f>IF(AND(ISNUMBER(R194),ISNUMBER(S194),ISBLANK(E194)),R194+S194,"NA")</f>
        <v>928</v>
      </c>
      <c r="U194" s="21">
        <f t="shared" si="5"/>
        <v>-125</v>
      </c>
      <c r="V194" s="9">
        <f>MIN(IF(SUM(W194,AD194:AG194,AI194,AJ194:AM194,AP194:AS194,AC194,AO194,AU194,AV194:BC194)=0,0,1)+IF(O194="Smoothing ramp",1,0)+IF(SUM(W194,X194:AA194)=0,0,1),1)</f>
        <v>0</v>
      </c>
      <c r="W194" s="42" t="s">
        <v>40</v>
      </c>
      <c r="X194" s="16" t="s">
        <v>40</v>
      </c>
      <c r="Y194" s="21" t="s">
        <v>40</v>
      </c>
      <c r="Z194" s="16" t="s">
        <v>40</v>
      </c>
      <c r="AA194" s="16" t="s">
        <v>40</v>
      </c>
      <c r="AB194" s="21" t="s">
        <v>40</v>
      </c>
      <c r="AC194" s="16" t="s">
        <v>40</v>
      </c>
      <c r="AD194" s="16" t="s">
        <v>40</v>
      </c>
      <c r="AE194" s="21" t="s">
        <v>40</v>
      </c>
      <c r="AF194" s="16" t="s">
        <v>40</v>
      </c>
      <c r="AG194" s="16" t="s">
        <v>40</v>
      </c>
      <c r="AH194" s="21" t="s">
        <v>40</v>
      </c>
      <c r="AI194" s="42" t="s">
        <v>40</v>
      </c>
      <c r="AJ194" s="16" t="s">
        <v>40</v>
      </c>
      <c r="AK194" s="21" t="s">
        <v>40</v>
      </c>
      <c r="AL194" s="16" t="s">
        <v>40</v>
      </c>
      <c r="AM194" s="16" t="s">
        <v>40</v>
      </c>
      <c r="AN194" s="21" t="s">
        <v>40</v>
      </c>
      <c r="AO194" s="21" t="s">
        <v>40</v>
      </c>
      <c r="AP194" s="21" t="s">
        <v>40</v>
      </c>
      <c r="AQ194" s="9" t="s">
        <v>40</v>
      </c>
      <c r="AR194" s="21" t="s">
        <v>40</v>
      </c>
      <c r="AS194" s="9" t="s">
        <v>40</v>
      </c>
      <c r="AT194" s="9" t="s">
        <v>40</v>
      </c>
      <c r="AU194" s="21" t="s">
        <v>40</v>
      </c>
      <c r="AV194" s="21" t="s">
        <v>40</v>
      </c>
      <c r="AW194" s="9" t="s">
        <v>40</v>
      </c>
      <c r="AX194" s="21" t="s">
        <v>40</v>
      </c>
      <c r="AY194" s="21" t="s">
        <v>40</v>
      </c>
      <c r="AZ194" s="21" t="s">
        <v>40</v>
      </c>
      <c r="BA194" s="21" t="s">
        <v>40</v>
      </c>
      <c r="BB194" s="21" t="s">
        <v>40</v>
      </c>
      <c r="BC194" s="9" t="s">
        <v>40</v>
      </c>
      <c r="BD194" s="9" t="s">
        <v>40</v>
      </c>
    </row>
    <row r="195" spans="2:56">
      <c r="B195" s="54" t="s">
        <v>87</v>
      </c>
      <c r="C195" s="40" t="s">
        <v>36</v>
      </c>
      <c r="D195" s="41" t="s">
        <v>51</v>
      </c>
      <c r="E195" s="16"/>
      <c r="F195" s="16">
        <v>8926</v>
      </c>
      <c r="G195" s="21">
        <v>833</v>
      </c>
      <c r="H195" s="42"/>
      <c r="I195" s="16">
        <v>8702</v>
      </c>
      <c r="J195" s="16">
        <v>833</v>
      </c>
      <c r="K195" s="91">
        <v>10926</v>
      </c>
      <c r="L195" s="92">
        <v>-125</v>
      </c>
      <c r="M195" s="93">
        <v>10926</v>
      </c>
      <c r="N195" s="91" t="s">
        <v>44</v>
      </c>
      <c r="O195" s="93" t="s">
        <v>60</v>
      </c>
      <c r="P195" s="42">
        <f t="shared" si="4"/>
        <v>11051</v>
      </c>
      <c r="Q195" s="42" t="str">
        <f>IF(AND(ISNUMBER(E195),ISNUMBER(H195),ISBLANK(F195)),E195-H195,"NA")</f>
        <v>NA</v>
      </c>
      <c r="R195" s="21">
        <f>IF(AND(ISNUMBER(F195),ISNUMBER(I195),ISBLANK(E195)),F195-I195,"NA")</f>
        <v>224</v>
      </c>
      <c r="S195" s="16">
        <f>IF(AND(ISNUMBER(G195),ISNUMBER(J195),ISBLANK(E195)),G195-J195,"NA")</f>
        <v>0</v>
      </c>
      <c r="T195" s="45">
        <f>IF(AND(ISNUMBER(R195),ISNUMBER(S195),ISBLANK(E195)),R195+S195,"NA")</f>
        <v>224</v>
      </c>
      <c r="U195" s="21">
        <f t="shared" si="5"/>
        <v>-125</v>
      </c>
      <c r="V195" s="9">
        <f>MIN(IF(SUM(W195,AD195:AG195,AI195,AJ195:AM195,AP195:AS195,AC195,AO195,AU195,AV195:BC195)=0,0,1)+IF(O195="Smoothing ramp",1,0)+IF(SUM(W195,X195:AA195)=0,0,1),1)</f>
        <v>1</v>
      </c>
      <c r="W195" s="42" t="s">
        <v>40</v>
      </c>
      <c r="X195" s="16" t="s">
        <v>40</v>
      </c>
      <c r="Y195" s="21" t="s">
        <v>40</v>
      </c>
      <c r="Z195" s="16" t="s">
        <v>40</v>
      </c>
      <c r="AA195" s="16" t="s">
        <v>40</v>
      </c>
      <c r="AB195" s="21" t="s">
        <v>40</v>
      </c>
      <c r="AC195" s="16" t="s">
        <v>40</v>
      </c>
      <c r="AD195" s="16" t="s">
        <v>40</v>
      </c>
      <c r="AE195" s="21" t="s">
        <v>40</v>
      </c>
      <c r="AF195" s="16" t="s">
        <v>40</v>
      </c>
      <c r="AG195" s="16" t="s">
        <v>40</v>
      </c>
      <c r="AH195" s="21" t="s">
        <v>40</v>
      </c>
      <c r="AI195" s="42" t="s">
        <v>40</v>
      </c>
      <c r="AJ195" s="16" t="s">
        <v>40</v>
      </c>
      <c r="AK195" s="21" t="s">
        <v>40</v>
      </c>
      <c r="AL195" s="16" t="s">
        <v>40</v>
      </c>
      <c r="AM195" s="16" t="s">
        <v>40</v>
      </c>
      <c r="AN195" s="21" t="s">
        <v>40</v>
      </c>
      <c r="AO195" s="21" t="s">
        <v>40</v>
      </c>
      <c r="AP195" s="21" t="s">
        <v>40</v>
      </c>
      <c r="AQ195" s="9" t="s">
        <v>40</v>
      </c>
      <c r="AR195" s="21" t="s">
        <v>40</v>
      </c>
      <c r="AS195" s="9" t="s">
        <v>40</v>
      </c>
      <c r="AT195" s="9" t="s">
        <v>40</v>
      </c>
      <c r="AU195" s="21" t="s">
        <v>40</v>
      </c>
      <c r="AV195" s="21" t="s">
        <v>40</v>
      </c>
      <c r="AW195" s="9" t="s">
        <v>40</v>
      </c>
      <c r="AX195" s="21" t="s">
        <v>40</v>
      </c>
      <c r="AY195" s="21" t="s">
        <v>40</v>
      </c>
      <c r="AZ195" s="21" t="s">
        <v>40</v>
      </c>
      <c r="BA195" s="21" t="s">
        <v>40</v>
      </c>
      <c r="BB195" s="21" t="s">
        <v>40</v>
      </c>
      <c r="BC195" s="9" t="s">
        <v>40</v>
      </c>
      <c r="BD195" s="9" t="s">
        <v>40</v>
      </c>
    </row>
    <row r="196" spans="2:56">
      <c r="B196" s="54" t="s">
        <v>87</v>
      </c>
      <c r="C196" s="40" t="s">
        <v>36</v>
      </c>
      <c r="D196" s="41" t="s">
        <v>52</v>
      </c>
      <c r="E196" s="16"/>
      <c r="F196" s="16">
        <v>8926</v>
      </c>
      <c r="G196" s="21">
        <v>834</v>
      </c>
      <c r="H196" s="42"/>
      <c r="I196" s="16">
        <v>8925</v>
      </c>
      <c r="J196" s="16">
        <v>833</v>
      </c>
      <c r="K196" s="91">
        <v>10926</v>
      </c>
      <c r="L196" s="92">
        <v>-125</v>
      </c>
      <c r="M196" s="93">
        <v>10926</v>
      </c>
      <c r="N196" s="91" t="s">
        <v>50</v>
      </c>
      <c r="O196" s="93" t="s">
        <v>50</v>
      </c>
      <c r="P196" s="42">
        <f t="shared" si="4"/>
        <v>11051</v>
      </c>
      <c r="Q196" s="42" t="str">
        <f>IF(AND(ISNUMBER(E196),ISNUMBER(H196),ISBLANK(F196)),E196-H196,"NA")</f>
        <v>NA</v>
      </c>
      <c r="R196" s="21">
        <f>IF(AND(ISNUMBER(F196),ISNUMBER(I196),ISBLANK(E196)),F196-I196,"NA")</f>
        <v>1</v>
      </c>
      <c r="S196" s="16">
        <f>IF(AND(ISNUMBER(G196),ISNUMBER(J196),ISBLANK(E196)),G196-J196,"NA")</f>
        <v>1</v>
      </c>
      <c r="T196" s="45">
        <f>IF(AND(ISNUMBER(R196),ISNUMBER(S196),ISBLANK(E196)),R196+S196,"NA")</f>
        <v>2</v>
      </c>
      <c r="U196" s="21">
        <f t="shared" si="5"/>
        <v>-125</v>
      </c>
      <c r="V196" s="9">
        <f>MIN(IF(SUM(W196,AD196:AG196,AI196,AJ196:AM196,AP196:AS196,AC196,AO196,AU196,AV196:BC196)=0,0,1)+IF(O196="Smoothing ramp",1,0)+IF(SUM(W196,X196:AA196)=0,0,1),1)</f>
        <v>0</v>
      </c>
      <c r="W196" s="42" t="s">
        <v>40</v>
      </c>
      <c r="X196" s="16" t="s">
        <v>40</v>
      </c>
      <c r="Y196" s="21" t="s">
        <v>40</v>
      </c>
      <c r="Z196" s="16" t="s">
        <v>40</v>
      </c>
      <c r="AA196" s="16" t="s">
        <v>40</v>
      </c>
      <c r="AB196" s="21" t="s">
        <v>40</v>
      </c>
      <c r="AC196" s="16" t="s">
        <v>40</v>
      </c>
      <c r="AD196" s="16" t="s">
        <v>40</v>
      </c>
      <c r="AE196" s="21" t="s">
        <v>40</v>
      </c>
      <c r="AF196" s="16" t="s">
        <v>40</v>
      </c>
      <c r="AG196" s="16" t="s">
        <v>40</v>
      </c>
      <c r="AH196" s="21" t="s">
        <v>40</v>
      </c>
      <c r="AI196" s="42" t="s">
        <v>40</v>
      </c>
      <c r="AJ196" s="16" t="s">
        <v>40</v>
      </c>
      <c r="AK196" s="21" t="s">
        <v>40</v>
      </c>
      <c r="AL196" s="16" t="s">
        <v>40</v>
      </c>
      <c r="AM196" s="16" t="s">
        <v>40</v>
      </c>
      <c r="AN196" s="21" t="s">
        <v>40</v>
      </c>
      <c r="AO196" s="21" t="s">
        <v>40</v>
      </c>
      <c r="AP196" s="21" t="s">
        <v>40</v>
      </c>
      <c r="AQ196" s="9" t="s">
        <v>40</v>
      </c>
      <c r="AR196" s="21" t="s">
        <v>40</v>
      </c>
      <c r="AS196" s="9" t="s">
        <v>40</v>
      </c>
      <c r="AT196" s="9" t="s">
        <v>40</v>
      </c>
      <c r="AU196" s="21" t="s">
        <v>40</v>
      </c>
      <c r="AV196" s="21" t="s">
        <v>40</v>
      </c>
      <c r="AW196" s="9" t="s">
        <v>40</v>
      </c>
      <c r="AX196" s="21" t="s">
        <v>40</v>
      </c>
      <c r="AY196" s="21" t="s">
        <v>40</v>
      </c>
      <c r="AZ196" s="21" t="s">
        <v>40</v>
      </c>
      <c r="BA196" s="21" t="s">
        <v>40</v>
      </c>
      <c r="BB196" s="21" t="s">
        <v>40</v>
      </c>
      <c r="BC196" s="9" t="s">
        <v>40</v>
      </c>
      <c r="BD196" s="9" t="s">
        <v>40</v>
      </c>
    </row>
    <row r="197" spans="2:56">
      <c r="B197" s="54" t="s">
        <v>87</v>
      </c>
      <c r="C197" s="40" t="s">
        <v>36</v>
      </c>
      <c r="D197" s="41" t="s">
        <v>53</v>
      </c>
      <c r="E197" s="16">
        <v>9203</v>
      </c>
      <c r="F197" s="16"/>
      <c r="G197" s="21"/>
      <c r="H197" s="42">
        <v>9202</v>
      </c>
      <c r="I197" s="16"/>
      <c r="J197" s="16"/>
      <c r="K197" s="91">
        <v>-1830</v>
      </c>
      <c r="L197" s="92">
        <v>-1830</v>
      </c>
      <c r="M197" s="93">
        <v>-1830</v>
      </c>
      <c r="N197" s="91" t="s">
        <v>50</v>
      </c>
      <c r="O197" s="93" t="s">
        <v>44</v>
      </c>
      <c r="P197" s="42">
        <f t="shared" si="4"/>
        <v>0</v>
      </c>
      <c r="Q197" s="42">
        <f>IF(AND(ISNUMBER(E197),ISNUMBER(H197),ISBLANK(F197)),E197-H197,"NA")</f>
        <v>1</v>
      </c>
      <c r="R197" s="21" t="str">
        <f>IF(AND(ISNUMBER(F197),ISNUMBER(I197),ISBLANK(E197)),F197-I197,"NA")</f>
        <v>NA</v>
      </c>
      <c r="S197" s="16" t="str">
        <f>IF(AND(ISNUMBER(G197),ISNUMBER(J197),ISBLANK(E197)),G197-J197,"NA")</f>
        <v>NA</v>
      </c>
      <c r="T197" s="45" t="str">
        <f>IF(AND(ISNUMBER(R197),ISNUMBER(S197),ISBLANK(E197)),R197+S197,"NA")</f>
        <v>NA</v>
      </c>
      <c r="U197" s="21">
        <f t="shared" si="5"/>
        <v>0</v>
      </c>
      <c r="V197" s="9">
        <f>MIN(IF(SUM(W197,AD197:AG197,AI197,AJ197:AM197,AP197:AS197,AC197,AO197,AU197,AV197:BC197)=0,0,1)+IF(O197="Smoothing ramp",1,0)+IF(SUM(W197,X197:AA197)=0,0,1),1)</f>
        <v>0</v>
      </c>
      <c r="W197" s="42" t="s">
        <v>40</v>
      </c>
      <c r="X197" s="16" t="s">
        <v>40</v>
      </c>
      <c r="Y197" s="21" t="s">
        <v>40</v>
      </c>
      <c r="Z197" s="16" t="s">
        <v>40</v>
      </c>
      <c r="AA197" s="16" t="s">
        <v>40</v>
      </c>
      <c r="AB197" s="21" t="s">
        <v>40</v>
      </c>
      <c r="AC197" s="16" t="s">
        <v>40</v>
      </c>
      <c r="AD197" s="16" t="s">
        <v>40</v>
      </c>
      <c r="AE197" s="21" t="s">
        <v>40</v>
      </c>
      <c r="AF197" s="16" t="s">
        <v>40</v>
      </c>
      <c r="AG197" s="16" t="s">
        <v>40</v>
      </c>
      <c r="AH197" s="21" t="s">
        <v>40</v>
      </c>
      <c r="AI197" s="42" t="s">
        <v>40</v>
      </c>
      <c r="AJ197" s="16" t="s">
        <v>40</v>
      </c>
      <c r="AK197" s="21" t="s">
        <v>40</v>
      </c>
      <c r="AL197" s="16" t="s">
        <v>40</v>
      </c>
      <c r="AM197" s="16" t="s">
        <v>40</v>
      </c>
      <c r="AN197" s="21" t="s">
        <v>40</v>
      </c>
      <c r="AO197" s="21" t="s">
        <v>40</v>
      </c>
      <c r="AP197" s="21" t="s">
        <v>40</v>
      </c>
      <c r="AQ197" s="9" t="s">
        <v>40</v>
      </c>
      <c r="AR197" s="21" t="s">
        <v>40</v>
      </c>
      <c r="AS197" s="9" t="s">
        <v>40</v>
      </c>
      <c r="AT197" s="9" t="s">
        <v>40</v>
      </c>
      <c r="AU197" s="21" t="s">
        <v>40</v>
      </c>
      <c r="AV197" s="21" t="s">
        <v>40</v>
      </c>
      <c r="AW197" s="9" t="s">
        <v>40</v>
      </c>
      <c r="AX197" s="21" t="s">
        <v>40</v>
      </c>
      <c r="AY197" s="21" t="s">
        <v>40</v>
      </c>
      <c r="AZ197" s="21" t="s">
        <v>40</v>
      </c>
      <c r="BA197" s="21" t="s">
        <v>40</v>
      </c>
      <c r="BB197" s="21" t="s">
        <v>40</v>
      </c>
      <c r="BC197" s="9" t="s">
        <v>40</v>
      </c>
      <c r="BD197" s="9" t="s">
        <v>40</v>
      </c>
    </row>
    <row r="198" spans="2:56">
      <c r="B198" s="54" t="s">
        <v>87</v>
      </c>
      <c r="C198" s="40" t="s">
        <v>36</v>
      </c>
      <c r="D198" s="41" t="s">
        <v>56</v>
      </c>
      <c r="E198" s="16">
        <v>9203</v>
      </c>
      <c r="F198" s="16"/>
      <c r="G198" s="21"/>
      <c r="H198" s="42">
        <v>9202</v>
      </c>
      <c r="I198" s="16"/>
      <c r="J198" s="16"/>
      <c r="K198" s="91">
        <v>-1822</v>
      </c>
      <c r="L198" s="92">
        <v>-1822</v>
      </c>
      <c r="M198" s="93">
        <v>-1820</v>
      </c>
      <c r="N198" s="91" t="s">
        <v>50</v>
      </c>
      <c r="O198" s="93" t="s">
        <v>44</v>
      </c>
      <c r="P198" s="42">
        <f t="shared" si="4"/>
        <v>0</v>
      </c>
      <c r="Q198" s="42">
        <f>IF(AND(ISNUMBER(E198),ISNUMBER(H198),ISBLANK(F198)),E198-H198,"NA")</f>
        <v>1</v>
      </c>
      <c r="R198" s="21" t="str">
        <f>IF(AND(ISNUMBER(F198),ISNUMBER(I198),ISBLANK(E198)),F198-I198,"NA")</f>
        <v>NA</v>
      </c>
      <c r="S198" s="16" t="str">
        <f>IF(AND(ISNUMBER(G198),ISNUMBER(J198),ISBLANK(E198)),G198-J198,"NA")</f>
        <v>NA</v>
      </c>
      <c r="T198" s="45" t="str">
        <f>IF(AND(ISNUMBER(R198),ISNUMBER(S198),ISBLANK(E198)),R198+S198,"NA")</f>
        <v>NA</v>
      </c>
      <c r="U198" s="21">
        <f t="shared" si="5"/>
        <v>0</v>
      </c>
      <c r="V198" s="9">
        <f>MIN(IF(SUM(W198,AD198:AG198,AI198,AJ198:AM198,AP198:AS198,AC198,AO198,AU198,AV198:BC198)=0,0,1)+IF(O198="Smoothing ramp",1,0)+IF(SUM(W198,X198:AA198)=0,0,1),1)</f>
        <v>0</v>
      </c>
      <c r="W198" s="42" t="s">
        <v>40</v>
      </c>
      <c r="X198" s="16" t="s">
        <v>40</v>
      </c>
      <c r="Y198" s="21" t="s">
        <v>40</v>
      </c>
      <c r="Z198" s="16" t="s">
        <v>40</v>
      </c>
      <c r="AA198" s="16" t="s">
        <v>40</v>
      </c>
      <c r="AB198" s="21" t="s">
        <v>40</v>
      </c>
      <c r="AC198" s="16" t="s">
        <v>40</v>
      </c>
      <c r="AD198" s="16" t="s">
        <v>40</v>
      </c>
      <c r="AE198" s="21" t="s">
        <v>40</v>
      </c>
      <c r="AF198" s="16" t="s">
        <v>40</v>
      </c>
      <c r="AG198" s="16" t="s">
        <v>40</v>
      </c>
      <c r="AH198" s="21" t="s">
        <v>40</v>
      </c>
      <c r="AI198" s="42" t="s">
        <v>40</v>
      </c>
      <c r="AJ198" s="16" t="s">
        <v>40</v>
      </c>
      <c r="AK198" s="21" t="s">
        <v>40</v>
      </c>
      <c r="AL198" s="16" t="s">
        <v>40</v>
      </c>
      <c r="AM198" s="16" t="s">
        <v>40</v>
      </c>
      <c r="AN198" s="21" t="s">
        <v>40</v>
      </c>
      <c r="AO198" s="21" t="s">
        <v>40</v>
      </c>
      <c r="AP198" s="21" t="s">
        <v>40</v>
      </c>
      <c r="AQ198" s="9" t="s">
        <v>40</v>
      </c>
      <c r="AR198" s="21" t="s">
        <v>40</v>
      </c>
      <c r="AS198" s="9" t="s">
        <v>40</v>
      </c>
      <c r="AT198" s="9" t="s">
        <v>40</v>
      </c>
      <c r="AU198" s="21" t="s">
        <v>40</v>
      </c>
      <c r="AV198" s="21" t="s">
        <v>40</v>
      </c>
      <c r="AW198" s="9" t="s">
        <v>40</v>
      </c>
      <c r="AX198" s="21" t="s">
        <v>40</v>
      </c>
      <c r="AY198" s="21" t="s">
        <v>40</v>
      </c>
      <c r="AZ198" s="21" t="s">
        <v>40</v>
      </c>
      <c r="BA198" s="21" t="s">
        <v>40</v>
      </c>
      <c r="BB198" s="21" t="s">
        <v>40</v>
      </c>
      <c r="BC198" s="9" t="s">
        <v>40</v>
      </c>
      <c r="BD198" s="9" t="s">
        <v>40</v>
      </c>
    </row>
    <row r="199" spans="2:56" ht="15" thickBot="1">
      <c r="B199" s="55" t="s">
        <v>87</v>
      </c>
      <c r="C199" s="47" t="s">
        <v>36</v>
      </c>
      <c r="D199" s="48" t="s">
        <v>57</v>
      </c>
      <c r="E199" s="49">
        <v>8388</v>
      </c>
      <c r="F199" s="49"/>
      <c r="G199" s="22"/>
      <c r="H199" s="50">
        <v>8386</v>
      </c>
      <c r="I199" s="49"/>
      <c r="J199" s="49"/>
      <c r="K199" s="127">
        <v>-1003</v>
      </c>
      <c r="L199" s="128">
        <v>-1003</v>
      </c>
      <c r="M199" s="129">
        <v>-1001</v>
      </c>
      <c r="N199" s="127" t="s">
        <v>50</v>
      </c>
      <c r="O199" s="129" t="s">
        <v>44</v>
      </c>
      <c r="P199" s="50">
        <f t="shared" si="4"/>
        <v>0</v>
      </c>
      <c r="Q199" s="50">
        <f>IF(AND(ISNUMBER(E199),ISNUMBER(H199),ISBLANK(F199)),E199-H199,"NA")</f>
        <v>2</v>
      </c>
      <c r="R199" s="22" t="str">
        <f>IF(AND(ISNUMBER(F199),ISNUMBER(I199),ISBLANK(E199)),F199-I199,"NA")</f>
        <v>NA</v>
      </c>
      <c r="S199" s="16" t="str">
        <f>IF(AND(ISNUMBER(G199),ISNUMBER(J199),ISBLANK(E199)),G199-J199,"NA")</f>
        <v>NA</v>
      </c>
      <c r="T199" s="45" t="str">
        <f>IF(AND(ISNUMBER(R199),ISNUMBER(S199),ISBLANK(E199)),R199+S199,"NA")</f>
        <v>NA</v>
      </c>
      <c r="U199" s="22">
        <f t="shared" si="5"/>
        <v>0</v>
      </c>
      <c r="V199" s="9">
        <f>MIN(IF(SUM(W199,AD199:AG199,AI199,AJ199:AM199,AP199:AS199,AC199,AO199,AU199,AV199:BC199)=0,0,1)+IF(O199="Smoothing ramp",1,0)+IF(SUM(W199,X199:AA199)=0,0,1),1)</f>
        <v>0</v>
      </c>
      <c r="W199" s="50" t="s">
        <v>40</v>
      </c>
      <c r="X199" s="49" t="s">
        <v>40</v>
      </c>
      <c r="Y199" s="22" t="s">
        <v>40</v>
      </c>
      <c r="Z199" s="49" t="s">
        <v>40</v>
      </c>
      <c r="AA199" s="49" t="s">
        <v>40</v>
      </c>
      <c r="AB199" s="22" t="s">
        <v>40</v>
      </c>
      <c r="AC199" s="49" t="s">
        <v>40</v>
      </c>
      <c r="AD199" s="49" t="s">
        <v>40</v>
      </c>
      <c r="AE199" s="22" t="s">
        <v>40</v>
      </c>
      <c r="AF199" s="49" t="s">
        <v>40</v>
      </c>
      <c r="AG199" s="49" t="s">
        <v>40</v>
      </c>
      <c r="AH199" s="22" t="s">
        <v>40</v>
      </c>
      <c r="AI199" s="50" t="s">
        <v>40</v>
      </c>
      <c r="AJ199" s="49" t="s">
        <v>40</v>
      </c>
      <c r="AK199" s="22" t="s">
        <v>40</v>
      </c>
      <c r="AL199" s="49" t="s">
        <v>40</v>
      </c>
      <c r="AM199" s="49" t="s">
        <v>40</v>
      </c>
      <c r="AN199" s="22" t="s">
        <v>40</v>
      </c>
      <c r="AO199" s="22" t="s">
        <v>40</v>
      </c>
      <c r="AP199" s="22" t="s">
        <v>40</v>
      </c>
      <c r="AQ199" s="7" t="s">
        <v>40</v>
      </c>
      <c r="AR199" s="22" t="s">
        <v>40</v>
      </c>
      <c r="AS199" s="7" t="s">
        <v>40</v>
      </c>
      <c r="AT199" s="7" t="s">
        <v>40</v>
      </c>
      <c r="AU199" s="22" t="s">
        <v>40</v>
      </c>
      <c r="AV199" s="22" t="s">
        <v>40</v>
      </c>
      <c r="AW199" s="7" t="s">
        <v>40</v>
      </c>
      <c r="AX199" s="22" t="s">
        <v>40</v>
      </c>
      <c r="AY199" s="22" t="s">
        <v>40</v>
      </c>
      <c r="AZ199" s="22" t="s">
        <v>40</v>
      </c>
      <c r="BA199" s="22" t="s">
        <v>40</v>
      </c>
      <c r="BB199" s="22" t="s">
        <v>40</v>
      </c>
      <c r="BC199" s="7" t="s">
        <v>40</v>
      </c>
      <c r="BD199" s="7" t="s">
        <v>40</v>
      </c>
    </row>
    <row r="200" spans="2:56">
      <c r="B200" s="51" t="s">
        <v>88</v>
      </c>
      <c r="C200" s="52" t="s">
        <v>36</v>
      </c>
      <c r="D200" s="53" t="s">
        <v>37</v>
      </c>
      <c r="E200" s="43">
        <v>9707</v>
      </c>
      <c r="F200" s="43"/>
      <c r="G200" s="20"/>
      <c r="H200" s="44">
        <v>8970</v>
      </c>
      <c r="I200" s="43"/>
      <c r="J200" s="43"/>
      <c r="K200" s="130">
        <v>-2434</v>
      </c>
      <c r="L200" s="131">
        <v>-2434</v>
      </c>
      <c r="M200" s="132">
        <v>-1591</v>
      </c>
      <c r="N200" s="130" t="s">
        <v>50</v>
      </c>
      <c r="O200" s="132" t="s">
        <v>44</v>
      </c>
      <c r="P200" s="44">
        <f t="shared" ref="P200:P263" si="6">IFERROR(K200-L200,0)</f>
        <v>0</v>
      </c>
      <c r="Q200" s="44">
        <f>IF(AND(ISNUMBER(E200),ISNUMBER(H200),ISBLANK(F200)),E200-H200,"NA")</f>
        <v>737</v>
      </c>
      <c r="R200" s="20" t="str">
        <f>IF(AND(ISNUMBER(F200),ISNUMBER(I200),ISBLANK(E200)),F200-I200,"NA")</f>
        <v>NA</v>
      </c>
      <c r="S200" s="16" t="str">
        <f>IF(AND(ISNUMBER(G200),ISNUMBER(J200),ISBLANK(E200)),G200-J200,"NA")</f>
        <v>NA</v>
      </c>
      <c r="T200" s="45" t="str">
        <f>IF(AND(ISNUMBER(R200),ISNUMBER(S200),ISBLANK(E200)),R200+S200,"NA")</f>
        <v>NA</v>
      </c>
      <c r="U200" s="20">
        <f t="shared" ref="U200:U263" si="7">IF(M200&lt;0,0,IF(L200=K200,M200,M200-(K200-L200)))</f>
        <v>0</v>
      </c>
      <c r="V200" s="9">
        <f>MIN(IF(SUM(W200,AD200:AG200,AI200,AJ200:AM200,AP200:AS200,AC200,AO200,AU200,AV200:BC200)=0,0,1)+IF(O200="Smoothing ramp",1,0)+IF(SUM(W200,X200:AA200)=0,0,1),1)</f>
        <v>1</v>
      </c>
      <c r="W200" s="44" t="s">
        <v>40</v>
      </c>
      <c r="X200" s="43" t="s">
        <v>40</v>
      </c>
      <c r="Y200" s="20" t="s">
        <v>40</v>
      </c>
      <c r="Z200" s="43" t="s">
        <v>40</v>
      </c>
      <c r="AA200" s="43" t="s">
        <v>40</v>
      </c>
      <c r="AB200" s="20" t="s">
        <v>40</v>
      </c>
      <c r="AC200" s="43" t="s">
        <v>40</v>
      </c>
      <c r="AD200" s="43">
        <v>8636</v>
      </c>
      <c r="AE200" s="20" t="s">
        <v>81</v>
      </c>
      <c r="AF200" s="43" t="s">
        <v>40</v>
      </c>
      <c r="AG200" s="43" t="s">
        <v>40</v>
      </c>
      <c r="AH200" s="20" t="s">
        <v>40</v>
      </c>
      <c r="AI200" s="44" t="s">
        <v>40</v>
      </c>
      <c r="AJ200" s="43" t="s">
        <v>40</v>
      </c>
      <c r="AK200" s="20" t="s">
        <v>40</v>
      </c>
      <c r="AL200" s="43" t="s">
        <v>40</v>
      </c>
      <c r="AM200" s="43" t="s">
        <v>40</v>
      </c>
      <c r="AN200" s="20" t="s">
        <v>40</v>
      </c>
      <c r="AO200" s="20" t="s">
        <v>40</v>
      </c>
      <c r="AP200" s="20" t="s">
        <v>40</v>
      </c>
      <c r="AQ200" s="6" t="s">
        <v>40</v>
      </c>
      <c r="AR200" s="20" t="s">
        <v>40</v>
      </c>
      <c r="AS200" s="6" t="s">
        <v>40</v>
      </c>
      <c r="AT200" s="6" t="s">
        <v>40</v>
      </c>
      <c r="AU200" s="20" t="s">
        <v>40</v>
      </c>
      <c r="AV200" s="20" t="s">
        <v>40</v>
      </c>
      <c r="AW200" s="6" t="s">
        <v>40</v>
      </c>
      <c r="AX200" s="20" t="s">
        <v>40</v>
      </c>
      <c r="AY200" s="20" t="s">
        <v>40</v>
      </c>
      <c r="AZ200" s="20" t="s">
        <v>40</v>
      </c>
      <c r="BA200" s="20" t="s">
        <v>40</v>
      </c>
      <c r="BB200" s="20" t="s">
        <v>40</v>
      </c>
      <c r="BC200" s="6" t="s">
        <v>40</v>
      </c>
      <c r="BD200" s="6" t="s">
        <v>40</v>
      </c>
    </row>
    <row r="201" spans="2:56">
      <c r="B201" s="54" t="s">
        <v>88</v>
      </c>
      <c r="C201" s="40" t="s">
        <v>36</v>
      </c>
      <c r="D201" s="41" t="s">
        <v>43</v>
      </c>
      <c r="E201" s="16">
        <v>9707</v>
      </c>
      <c r="F201" s="16"/>
      <c r="G201" s="21"/>
      <c r="H201" s="42">
        <v>9518</v>
      </c>
      <c r="I201" s="16"/>
      <c r="J201" s="16"/>
      <c r="K201" s="91">
        <v>-2431</v>
      </c>
      <c r="L201" s="92">
        <v>-2431</v>
      </c>
      <c r="M201" s="93">
        <v>-2214</v>
      </c>
      <c r="N201" s="91" t="s">
        <v>50</v>
      </c>
      <c r="O201" s="93" t="s">
        <v>44</v>
      </c>
      <c r="P201" s="42">
        <f t="shared" si="6"/>
        <v>0</v>
      </c>
      <c r="Q201" s="42">
        <f>IF(AND(ISNUMBER(E201),ISNUMBER(H201),ISBLANK(F201)),E201-H201,"NA")</f>
        <v>189</v>
      </c>
      <c r="R201" s="21" t="str">
        <f>IF(AND(ISNUMBER(F201),ISNUMBER(I201),ISBLANK(E201)),F201-I201,"NA")</f>
        <v>NA</v>
      </c>
      <c r="S201" s="16" t="str">
        <f>IF(AND(ISNUMBER(G201),ISNUMBER(J201),ISBLANK(E201)),G201-J201,"NA")</f>
        <v>NA</v>
      </c>
      <c r="T201" s="45" t="str">
        <f>IF(AND(ISNUMBER(R201),ISNUMBER(S201),ISBLANK(E201)),R201+S201,"NA")</f>
        <v>NA</v>
      </c>
      <c r="U201" s="21">
        <f t="shared" si="7"/>
        <v>0</v>
      </c>
      <c r="V201" s="9">
        <f>MIN(IF(SUM(W201,AD201:AG201,AI201,AJ201:AM201,AP201:AS201,AC201,AO201,AU201,AV201:BC201)=0,0,1)+IF(O201="Smoothing ramp",1,0)+IF(SUM(W201,X201:AA201)=0,0,1),1)</f>
        <v>1</v>
      </c>
      <c r="W201" s="42" t="s">
        <v>40</v>
      </c>
      <c r="X201" s="16" t="s">
        <v>40</v>
      </c>
      <c r="Y201" s="21" t="s">
        <v>40</v>
      </c>
      <c r="Z201" s="16" t="s">
        <v>40</v>
      </c>
      <c r="AA201" s="16" t="s">
        <v>40</v>
      </c>
      <c r="AB201" s="21" t="s">
        <v>40</v>
      </c>
      <c r="AC201" s="16" t="s">
        <v>40</v>
      </c>
      <c r="AD201" s="16">
        <v>9184</v>
      </c>
      <c r="AE201" s="21" t="s">
        <v>89</v>
      </c>
      <c r="AF201" s="16" t="s">
        <v>40</v>
      </c>
      <c r="AG201" s="16" t="s">
        <v>40</v>
      </c>
      <c r="AH201" s="21" t="s">
        <v>40</v>
      </c>
      <c r="AI201" s="42" t="s">
        <v>40</v>
      </c>
      <c r="AJ201" s="16" t="s">
        <v>40</v>
      </c>
      <c r="AK201" s="21" t="s">
        <v>40</v>
      </c>
      <c r="AL201" s="16" t="s">
        <v>40</v>
      </c>
      <c r="AM201" s="16" t="s">
        <v>40</v>
      </c>
      <c r="AN201" s="21" t="s">
        <v>40</v>
      </c>
      <c r="AO201" s="21" t="s">
        <v>40</v>
      </c>
      <c r="AP201" s="21" t="s">
        <v>40</v>
      </c>
      <c r="AQ201" s="9" t="s">
        <v>40</v>
      </c>
      <c r="AR201" s="21" t="s">
        <v>40</v>
      </c>
      <c r="AS201" s="9" t="s">
        <v>40</v>
      </c>
      <c r="AT201" s="9" t="s">
        <v>40</v>
      </c>
      <c r="AU201" s="21" t="s">
        <v>40</v>
      </c>
      <c r="AV201" s="21" t="s">
        <v>40</v>
      </c>
      <c r="AW201" s="9" t="s">
        <v>40</v>
      </c>
      <c r="AX201" s="21" t="s">
        <v>40</v>
      </c>
      <c r="AY201" s="21" t="s">
        <v>40</v>
      </c>
      <c r="AZ201" s="21" t="s">
        <v>40</v>
      </c>
      <c r="BA201" s="21" t="s">
        <v>40</v>
      </c>
      <c r="BB201" s="21" t="s">
        <v>40</v>
      </c>
      <c r="BC201" s="9" t="s">
        <v>40</v>
      </c>
      <c r="BD201" s="9" t="s">
        <v>40</v>
      </c>
    </row>
    <row r="202" spans="2:56">
      <c r="B202" s="54" t="s">
        <v>88</v>
      </c>
      <c r="C202" s="40" t="s">
        <v>36</v>
      </c>
      <c r="D202" s="41" t="s">
        <v>45</v>
      </c>
      <c r="E202" s="16">
        <v>9707</v>
      </c>
      <c r="F202" s="16"/>
      <c r="G202" s="21"/>
      <c r="H202" s="42">
        <v>9678</v>
      </c>
      <c r="I202" s="16"/>
      <c r="J202" s="16"/>
      <c r="K202" s="91">
        <v>-2436</v>
      </c>
      <c r="L202" s="92">
        <v>-2436</v>
      </c>
      <c r="M202" s="93">
        <v>-2404</v>
      </c>
      <c r="N202" s="91" t="s">
        <v>50</v>
      </c>
      <c r="O202" s="93" t="s">
        <v>44</v>
      </c>
      <c r="P202" s="42">
        <f t="shared" si="6"/>
        <v>0</v>
      </c>
      <c r="Q202" s="42">
        <f>IF(AND(ISNUMBER(E202),ISNUMBER(H202),ISBLANK(F202)),E202-H202,"NA")</f>
        <v>29</v>
      </c>
      <c r="R202" s="21" t="str">
        <f>IF(AND(ISNUMBER(F202),ISNUMBER(I202),ISBLANK(E202)),F202-I202,"NA")</f>
        <v>NA</v>
      </c>
      <c r="S202" s="16" t="str">
        <f>IF(AND(ISNUMBER(G202),ISNUMBER(J202),ISBLANK(E202)),G202-J202,"NA")</f>
        <v>NA</v>
      </c>
      <c r="T202" s="45" t="str">
        <f>IF(AND(ISNUMBER(R202),ISNUMBER(S202),ISBLANK(E202)),R202+S202,"NA")</f>
        <v>NA</v>
      </c>
      <c r="U202" s="21">
        <f t="shared" si="7"/>
        <v>0</v>
      </c>
      <c r="V202" s="9">
        <f>MIN(IF(SUM(W202,AD202:AG202,AI202,AJ202:AM202,AP202:AS202,AC202,AO202,AU202,AV202:BC202)=0,0,1)+IF(O202="Smoothing ramp",1,0)+IF(SUM(W202,X202:AA202)=0,0,1),1)</f>
        <v>1</v>
      </c>
      <c r="W202" s="42" t="s">
        <v>40</v>
      </c>
      <c r="X202" s="16" t="s">
        <v>40</v>
      </c>
      <c r="Y202" s="21" t="s">
        <v>40</v>
      </c>
      <c r="Z202" s="16" t="s">
        <v>40</v>
      </c>
      <c r="AA202" s="16" t="s">
        <v>40</v>
      </c>
      <c r="AB202" s="21" t="s">
        <v>40</v>
      </c>
      <c r="AC202" s="16" t="s">
        <v>40</v>
      </c>
      <c r="AD202" s="16">
        <v>9344</v>
      </c>
      <c r="AE202" s="21" t="s">
        <v>89</v>
      </c>
      <c r="AF202" s="16" t="s">
        <v>40</v>
      </c>
      <c r="AG202" s="16" t="s">
        <v>40</v>
      </c>
      <c r="AH202" s="21" t="s">
        <v>40</v>
      </c>
      <c r="AI202" s="42" t="s">
        <v>40</v>
      </c>
      <c r="AJ202" s="16" t="s">
        <v>40</v>
      </c>
      <c r="AK202" s="21" t="s">
        <v>40</v>
      </c>
      <c r="AL202" s="16" t="s">
        <v>40</v>
      </c>
      <c r="AM202" s="16" t="s">
        <v>40</v>
      </c>
      <c r="AN202" s="21" t="s">
        <v>40</v>
      </c>
      <c r="AO202" s="21" t="s">
        <v>40</v>
      </c>
      <c r="AP202" s="21" t="s">
        <v>40</v>
      </c>
      <c r="AQ202" s="9" t="s">
        <v>40</v>
      </c>
      <c r="AR202" s="21" t="s">
        <v>40</v>
      </c>
      <c r="AS202" s="9" t="s">
        <v>40</v>
      </c>
      <c r="AT202" s="9" t="s">
        <v>40</v>
      </c>
      <c r="AU202" s="21" t="s">
        <v>40</v>
      </c>
      <c r="AV202" s="21" t="s">
        <v>40</v>
      </c>
      <c r="AW202" s="9" t="s">
        <v>40</v>
      </c>
      <c r="AX202" s="21" t="s">
        <v>40</v>
      </c>
      <c r="AY202" s="21" t="s">
        <v>40</v>
      </c>
      <c r="AZ202" s="21" t="s">
        <v>40</v>
      </c>
      <c r="BA202" s="21" t="s">
        <v>40</v>
      </c>
      <c r="BB202" s="21" t="s">
        <v>40</v>
      </c>
      <c r="BC202" s="9" t="s">
        <v>40</v>
      </c>
      <c r="BD202" s="9" t="s">
        <v>40</v>
      </c>
    </row>
    <row r="203" spans="2:56">
      <c r="B203" s="54" t="s">
        <v>88</v>
      </c>
      <c r="C203" s="40" t="s">
        <v>36</v>
      </c>
      <c r="D203" s="41" t="s">
        <v>46</v>
      </c>
      <c r="E203" s="16">
        <v>10000</v>
      </c>
      <c r="F203" s="16"/>
      <c r="G203" s="21"/>
      <c r="H203" s="42">
        <v>9997</v>
      </c>
      <c r="I203" s="16"/>
      <c r="J203" s="16"/>
      <c r="K203" s="91">
        <v>1302</v>
      </c>
      <c r="L203" s="92">
        <v>-65</v>
      </c>
      <c r="M203" s="93">
        <v>1302</v>
      </c>
      <c r="N203" s="91" t="s">
        <v>50</v>
      </c>
      <c r="O203" s="93" t="s">
        <v>44</v>
      </c>
      <c r="P203" s="42">
        <f t="shared" si="6"/>
        <v>1367</v>
      </c>
      <c r="Q203" s="42">
        <f>IF(AND(ISNUMBER(E203),ISNUMBER(H203),ISBLANK(F203)),E203-H203,"NA")</f>
        <v>3</v>
      </c>
      <c r="R203" s="21" t="str">
        <f>IF(AND(ISNUMBER(F203),ISNUMBER(I203),ISBLANK(E203)),F203-I203,"NA")</f>
        <v>NA</v>
      </c>
      <c r="S203" s="16" t="str">
        <f>IF(AND(ISNUMBER(G203),ISNUMBER(J203),ISBLANK(E203)),G203-J203,"NA")</f>
        <v>NA</v>
      </c>
      <c r="T203" s="45" t="str">
        <f>IF(AND(ISNUMBER(R203),ISNUMBER(S203),ISBLANK(E203)),R203+S203,"NA")</f>
        <v>NA</v>
      </c>
      <c r="U203" s="21">
        <f t="shared" si="7"/>
        <v>-65</v>
      </c>
      <c r="V203" s="9">
        <f>MIN(IF(SUM(W203,AD203:AG203,AI203,AJ203:AM203,AP203:AS203,AC203,AO203,AU203,AV203:BC203)=0,0,1)+IF(O203="Smoothing ramp",1,0)+IF(SUM(W203,X203:AA203)=0,0,1),1)</f>
        <v>1</v>
      </c>
      <c r="W203" s="42" t="s">
        <v>40</v>
      </c>
      <c r="X203" s="16" t="s">
        <v>40</v>
      </c>
      <c r="Y203" s="21" t="s">
        <v>40</v>
      </c>
      <c r="Z203" s="16" t="s">
        <v>40</v>
      </c>
      <c r="AA203" s="16" t="s">
        <v>40</v>
      </c>
      <c r="AB203" s="21" t="s">
        <v>40</v>
      </c>
      <c r="AC203" s="16" t="s">
        <v>40</v>
      </c>
      <c r="AD203" s="16">
        <v>9664</v>
      </c>
      <c r="AE203" s="21" t="s">
        <v>66</v>
      </c>
      <c r="AF203" s="16" t="s">
        <v>40</v>
      </c>
      <c r="AG203" s="16" t="s">
        <v>40</v>
      </c>
      <c r="AH203" s="21" t="s">
        <v>40</v>
      </c>
      <c r="AI203" s="42" t="s">
        <v>40</v>
      </c>
      <c r="AJ203" s="16" t="s">
        <v>40</v>
      </c>
      <c r="AK203" s="21" t="s">
        <v>40</v>
      </c>
      <c r="AL203" s="16" t="s">
        <v>40</v>
      </c>
      <c r="AM203" s="16" t="s">
        <v>40</v>
      </c>
      <c r="AN203" s="21" t="s">
        <v>40</v>
      </c>
      <c r="AO203" s="21" t="s">
        <v>40</v>
      </c>
      <c r="AP203" s="21" t="s">
        <v>40</v>
      </c>
      <c r="AQ203" s="9" t="s">
        <v>40</v>
      </c>
      <c r="AR203" s="21" t="s">
        <v>40</v>
      </c>
      <c r="AS203" s="9" t="s">
        <v>40</v>
      </c>
      <c r="AT203" s="9" t="s">
        <v>40</v>
      </c>
      <c r="AU203" s="21" t="s">
        <v>40</v>
      </c>
      <c r="AV203" s="21" t="s">
        <v>40</v>
      </c>
      <c r="AW203" s="9" t="s">
        <v>40</v>
      </c>
      <c r="AX203" s="21" t="s">
        <v>40</v>
      </c>
      <c r="AY203" s="21" t="s">
        <v>40</v>
      </c>
      <c r="AZ203" s="21" t="s">
        <v>40</v>
      </c>
      <c r="BA203" s="21" t="s">
        <v>40</v>
      </c>
      <c r="BB203" s="21" t="s">
        <v>40</v>
      </c>
      <c r="BC203" s="9" t="s">
        <v>40</v>
      </c>
      <c r="BD203" s="9" t="s">
        <v>40</v>
      </c>
    </row>
    <row r="204" spans="2:56">
      <c r="B204" s="54" t="s">
        <v>88</v>
      </c>
      <c r="C204" s="40" t="s">
        <v>36</v>
      </c>
      <c r="D204" s="41" t="s">
        <v>47</v>
      </c>
      <c r="E204" s="16">
        <v>10000</v>
      </c>
      <c r="F204" s="16"/>
      <c r="G204" s="21"/>
      <c r="H204" s="42">
        <v>9998</v>
      </c>
      <c r="I204" s="16"/>
      <c r="J204" s="16"/>
      <c r="K204" s="91">
        <v>1302</v>
      </c>
      <c r="L204" s="92">
        <v>-65</v>
      </c>
      <c r="M204" s="93">
        <v>1302</v>
      </c>
      <c r="N204" s="91" t="s">
        <v>50</v>
      </c>
      <c r="O204" s="93" t="s">
        <v>44</v>
      </c>
      <c r="P204" s="42">
        <f t="shared" si="6"/>
        <v>1367</v>
      </c>
      <c r="Q204" s="42">
        <f>IF(AND(ISNUMBER(E204),ISNUMBER(H204),ISBLANK(F204)),E204-H204,"NA")</f>
        <v>2</v>
      </c>
      <c r="R204" s="21" t="str">
        <f>IF(AND(ISNUMBER(F204),ISNUMBER(I204),ISBLANK(E204)),F204-I204,"NA")</f>
        <v>NA</v>
      </c>
      <c r="S204" s="16" t="str">
        <f>IF(AND(ISNUMBER(G204),ISNUMBER(J204),ISBLANK(E204)),G204-J204,"NA")</f>
        <v>NA</v>
      </c>
      <c r="T204" s="45" t="str">
        <f>IF(AND(ISNUMBER(R204),ISNUMBER(S204),ISBLANK(E204)),R204+S204,"NA")</f>
        <v>NA</v>
      </c>
      <c r="U204" s="21">
        <f t="shared" si="7"/>
        <v>-65</v>
      </c>
      <c r="V204" s="9">
        <f>MIN(IF(SUM(W204,AD204:AG204,AI204,AJ204:AM204,AP204:AS204,AC204,AO204,AU204,AV204:BC204)=0,0,1)+IF(O204="Smoothing ramp",1,0)+IF(SUM(W204,X204:AA204)=0,0,1),1)</f>
        <v>1</v>
      </c>
      <c r="W204" s="42" t="s">
        <v>40</v>
      </c>
      <c r="X204" s="16" t="s">
        <v>40</v>
      </c>
      <c r="Y204" s="21" t="s">
        <v>40</v>
      </c>
      <c r="Z204" s="16" t="s">
        <v>40</v>
      </c>
      <c r="AA204" s="16" t="s">
        <v>40</v>
      </c>
      <c r="AB204" s="21" t="s">
        <v>40</v>
      </c>
      <c r="AC204" s="16" t="s">
        <v>40</v>
      </c>
      <c r="AD204" s="16">
        <v>9664</v>
      </c>
      <c r="AE204" s="21" t="s">
        <v>66</v>
      </c>
      <c r="AF204" s="16" t="s">
        <v>40</v>
      </c>
      <c r="AG204" s="16" t="s">
        <v>40</v>
      </c>
      <c r="AH204" s="21" t="s">
        <v>40</v>
      </c>
      <c r="AI204" s="42" t="s">
        <v>40</v>
      </c>
      <c r="AJ204" s="16" t="s">
        <v>40</v>
      </c>
      <c r="AK204" s="21" t="s">
        <v>40</v>
      </c>
      <c r="AL204" s="16" t="s">
        <v>40</v>
      </c>
      <c r="AM204" s="16" t="s">
        <v>40</v>
      </c>
      <c r="AN204" s="21" t="s">
        <v>40</v>
      </c>
      <c r="AO204" s="21" t="s">
        <v>40</v>
      </c>
      <c r="AP204" s="21" t="s">
        <v>40</v>
      </c>
      <c r="AQ204" s="9" t="s">
        <v>40</v>
      </c>
      <c r="AR204" s="21" t="s">
        <v>40</v>
      </c>
      <c r="AS204" s="9" t="s">
        <v>40</v>
      </c>
      <c r="AT204" s="9" t="s">
        <v>40</v>
      </c>
      <c r="AU204" s="21" t="s">
        <v>40</v>
      </c>
      <c r="AV204" s="21" t="s">
        <v>40</v>
      </c>
      <c r="AW204" s="9" t="s">
        <v>40</v>
      </c>
      <c r="AX204" s="21" t="s">
        <v>40</v>
      </c>
      <c r="AY204" s="21" t="s">
        <v>40</v>
      </c>
      <c r="AZ204" s="21" t="s">
        <v>40</v>
      </c>
      <c r="BA204" s="21" t="s">
        <v>40</v>
      </c>
      <c r="BB204" s="21" t="s">
        <v>40</v>
      </c>
      <c r="BC204" s="9" t="s">
        <v>40</v>
      </c>
      <c r="BD204" s="9" t="s">
        <v>40</v>
      </c>
    </row>
    <row r="205" spans="2:56">
      <c r="B205" s="54" t="s">
        <v>88</v>
      </c>
      <c r="C205" s="40" t="s">
        <v>36</v>
      </c>
      <c r="D205" s="41" t="s">
        <v>48</v>
      </c>
      <c r="E205" s="16">
        <v>10000</v>
      </c>
      <c r="F205" s="16"/>
      <c r="G205" s="21"/>
      <c r="H205" s="42">
        <v>9997</v>
      </c>
      <c r="I205" s="16"/>
      <c r="J205" s="16"/>
      <c r="K205" s="91">
        <v>1302</v>
      </c>
      <c r="L205" s="92">
        <v>-65</v>
      </c>
      <c r="M205" s="93">
        <v>1302</v>
      </c>
      <c r="N205" s="91" t="s">
        <v>50</v>
      </c>
      <c r="O205" s="93" t="s">
        <v>44</v>
      </c>
      <c r="P205" s="42">
        <f t="shared" si="6"/>
        <v>1367</v>
      </c>
      <c r="Q205" s="42">
        <f>IF(AND(ISNUMBER(E205),ISNUMBER(H205),ISBLANK(F205)),E205-H205,"NA")</f>
        <v>3</v>
      </c>
      <c r="R205" s="21" t="str">
        <f>IF(AND(ISNUMBER(F205),ISNUMBER(I205),ISBLANK(E205)),F205-I205,"NA")</f>
        <v>NA</v>
      </c>
      <c r="S205" s="16" t="str">
        <f>IF(AND(ISNUMBER(G205),ISNUMBER(J205),ISBLANK(E205)),G205-J205,"NA")</f>
        <v>NA</v>
      </c>
      <c r="T205" s="45" t="str">
        <f>IF(AND(ISNUMBER(R205),ISNUMBER(S205),ISBLANK(E205)),R205+S205,"NA")</f>
        <v>NA</v>
      </c>
      <c r="U205" s="21">
        <f t="shared" si="7"/>
        <v>-65</v>
      </c>
      <c r="V205" s="9">
        <f>MIN(IF(SUM(W205,AD205:AG205,AI205,AJ205:AM205,AP205:AS205,AC205,AO205,AU205,AV205:BC205)=0,0,1)+IF(O205="Smoothing ramp",1,0)+IF(SUM(W205,X205:AA205)=0,0,1),1)</f>
        <v>1</v>
      </c>
      <c r="W205" s="42" t="s">
        <v>40</v>
      </c>
      <c r="X205" s="16" t="s">
        <v>40</v>
      </c>
      <c r="Y205" s="21" t="s">
        <v>40</v>
      </c>
      <c r="Z205" s="16" t="s">
        <v>40</v>
      </c>
      <c r="AA205" s="16" t="s">
        <v>40</v>
      </c>
      <c r="AB205" s="21" t="s">
        <v>40</v>
      </c>
      <c r="AC205" s="16" t="s">
        <v>40</v>
      </c>
      <c r="AD205" s="16">
        <v>9664</v>
      </c>
      <c r="AE205" s="21" t="s">
        <v>66</v>
      </c>
      <c r="AF205" s="16" t="s">
        <v>40</v>
      </c>
      <c r="AG205" s="16" t="s">
        <v>40</v>
      </c>
      <c r="AH205" s="21" t="s">
        <v>40</v>
      </c>
      <c r="AI205" s="42" t="s">
        <v>40</v>
      </c>
      <c r="AJ205" s="16" t="s">
        <v>40</v>
      </c>
      <c r="AK205" s="21" t="s">
        <v>40</v>
      </c>
      <c r="AL205" s="16" t="s">
        <v>40</v>
      </c>
      <c r="AM205" s="16" t="s">
        <v>40</v>
      </c>
      <c r="AN205" s="21" t="s">
        <v>40</v>
      </c>
      <c r="AO205" s="21" t="s">
        <v>40</v>
      </c>
      <c r="AP205" s="21" t="s">
        <v>40</v>
      </c>
      <c r="AQ205" s="9" t="s">
        <v>40</v>
      </c>
      <c r="AR205" s="21" t="s">
        <v>40</v>
      </c>
      <c r="AS205" s="9" t="s">
        <v>40</v>
      </c>
      <c r="AT205" s="9" t="s">
        <v>40</v>
      </c>
      <c r="AU205" s="21" t="s">
        <v>40</v>
      </c>
      <c r="AV205" s="21" t="s">
        <v>40</v>
      </c>
      <c r="AW205" s="9" t="s">
        <v>40</v>
      </c>
      <c r="AX205" s="21" t="s">
        <v>40</v>
      </c>
      <c r="AY205" s="21" t="s">
        <v>40</v>
      </c>
      <c r="AZ205" s="21" t="s">
        <v>40</v>
      </c>
      <c r="BA205" s="21" t="s">
        <v>40</v>
      </c>
      <c r="BB205" s="21" t="s">
        <v>40</v>
      </c>
      <c r="BC205" s="9" t="s">
        <v>40</v>
      </c>
      <c r="BD205" s="9" t="s">
        <v>40</v>
      </c>
    </row>
    <row r="206" spans="2:56">
      <c r="B206" s="54" t="s">
        <v>88</v>
      </c>
      <c r="C206" s="40" t="s">
        <v>36</v>
      </c>
      <c r="D206" s="41" t="s">
        <v>49</v>
      </c>
      <c r="E206" s="16">
        <v>8863</v>
      </c>
      <c r="F206" s="16"/>
      <c r="G206" s="21"/>
      <c r="H206" s="42">
        <v>8861</v>
      </c>
      <c r="I206" s="16"/>
      <c r="J206" s="16"/>
      <c r="K206" s="91">
        <v>-6953</v>
      </c>
      <c r="L206" s="92">
        <v>-6953</v>
      </c>
      <c r="M206" s="93">
        <v>-6816</v>
      </c>
      <c r="N206" s="91" t="s">
        <v>50</v>
      </c>
      <c r="O206" s="93" t="s">
        <v>44</v>
      </c>
      <c r="P206" s="42">
        <f t="shared" si="6"/>
        <v>0</v>
      </c>
      <c r="Q206" s="42">
        <f>IF(AND(ISNUMBER(E206),ISNUMBER(H206),ISBLANK(F206)),E206-H206,"NA")</f>
        <v>2</v>
      </c>
      <c r="R206" s="21" t="str">
        <f>IF(AND(ISNUMBER(F206),ISNUMBER(I206),ISBLANK(E206)),F206-I206,"NA")</f>
        <v>NA</v>
      </c>
      <c r="S206" s="16" t="str">
        <f>IF(AND(ISNUMBER(G206),ISNUMBER(J206),ISBLANK(E206)),G206-J206,"NA")</f>
        <v>NA</v>
      </c>
      <c r="T206" s="45" t="str">
        <f>IF(AND(ISNUMBER(R206),ISNUMBER(S206),ISBLANK(E206)),R206+S206,"NA")</f>
        <v>NA</v>
      </c>
      <c r="U206" s="21">
        <f t="shared" si="7"/>
        <v>0</v>
      </c>
      <c r="V206" s="9">
        <f>MIN(IF(SUM(W206,AD206:AG206,AI206,AJ206:AM206,AP206:AS206,AC206,AO206,AU206,AV206:BC206)=0,0,1)+IF(O206="Smoothing ramp",1,0)+IF(SUM(W206,X206:AA206)=0,0,1),1)</f>
        <v>0</v>
      </c>
      <c r="W206" s="42" t="s">
        <v>40</v>
      </c>
      <c r="X206" s="16" t="s">
        <v>40</v>
      </c>
      <c r="Y206" s="21" t="s">
        <v>40</v>
      </c>
      <c r="Z206" s="16" t="s">
        <v>40</v>
      </c>
      <c r="AA206" s="16" t="s">
        <v>40</v>
      </c>
      <c r="AB206" s="21" t="s">
        <v>40</v>
      </c>
      <c r="AC206" s="16" t="s">
        <v>40</v>
      </c>
      <c r="AD206" s="16" t="s">
        <v>40</v>
      </c>
      <c r="AE206" s="21" t="s">
        <v>40</v>
      </c>
      <c r="AF206" s="16" t="s">
        <v>40</v>
      </c>
      <c r="AG206" s="16" t="s">
        <v>40</v>
      </c>
      <c r="AH206" s="21" t="s">
        <v>40</v>
      </c>
      <c r="AI206" s="42" t="s">
        <v>40</v>
      </c>
      <c r="AJ206" s="16" t="s">
        <v>40</v>
      </c>
      <c r="AK206" s="21" t="s">
        <v>40</v>
      </c>
      <c r="AL206" s="16" t="s">
        <v>40</v>
      </c>
      <c r="AM206" s="16" t="s">
        <v>40</v>
      </c>
      <c r="AN206" s="21" t="s">
        <v>40</v>
      </c>
      <c r="AO206" s="21" t="s">
        <v>40</v>
      </c>
      <c r="AP206" s="21" t="s">
        <v>40</v>
      </c>
      <c r="AQ206" s="9" t="s">
        <v>40</v>
      </c>
      <c r="AR206" s="21" t="s">
        <v>40</v>
      </c>
      <c r="AS206" s="9" t="s">
        <v>40</v>
      </c>
      <c r="AT206" s="9" t="s">
        <v>40</v>
      </c>
      <c r="AU206" s="21" t="s">
        <v>40</v>
      </c>
      <c r="AV206" s="21" t="s">
        <v>40</v>
      </c>
      <c r="AW206" s="9" t="s">
        <v>40</v>
      </c>
      <c r="AX206" s="21" t="s">
        <v>40</v>
      </c>
      <c r="AY206" s="21" t="s">
        <v>40</v>
      </c>
      <c r="AZ206" s="21" t="s">
        <v>40</v>
      </c>
      <c r="BA206" s="21" t="s">
        <v>40</v>
      </c>
      <c r="BB206" s="21" t="s">
        <v>40</v>
      </c>
      <c r="BC206" s="9" t="s">
        <v>40</v>
      </c>
      <c r="BD206" s="9" t="s">
        <v>40</v>
      </c>
    </row>
    <row r="207" spans="2:56">
      <c r="B207" s="54" t="s">
        <v>88</v>
      </c>
      <c r="C207" s="40" t="s">
        <v>36</v>
      </c>
      <c r="D207" s="41" t="s">
        <v>51</v>
      </c>
      <c r="E207" s="16">
        <v>8863</v>
      </c>
      <c r="F207" s="16"/>
      <c r="G207" s="21"/>
      <c r="H207" s="42">
        <v>8863</v>
      </c>
      <c r="I207" s="16"/>
      <c r="J207" s="16"/>
      <c r="K207" s="91">
        <v>-7116</v>
      </c>
      <c r="L207" s="92">
        <v>-7116</v>
      </c>
      <c r="M207" s="93">
        <v>-7101</v>
      </c>
      <c r="N207" s="91" t="s">
        <v>50</v>
      </c>
      <c r="O207" s="93" t="s">
        <v>44</v>
      </c>
      <c r="P207" s="42">
        <f t="shared" si="6"/>
        <v>0</v>
      </c>
      <c r="Q207" s="42">
        <f>IF(AND(ISNUMBER(E207),ISNUMBER(H207),ISBLANK(F207)),E207-H207,"NA")</f>
        <v>0</v>
      </c>
      <c r="R207" s="21" t="str">
        <f>IF(AND(ISNUMBER(F207),ISNUMBER(I207),ISBLANK(E207)),F207-I207,"NA")</f>
        <v>NA</v>
      </c>
      <c r="S207" s="16" t="str">
        <f>IF(AND(ISNUMBER(G207),ISNUMBER(J207),ISBLANK(E207)),G207-J207,"NA")</f>
        <v>NA</v>
      </c>
      <c r="T207" s="45" t="str">
        <f>IF(AND(ISNUMBER(R207),ISNUMBER(S207),ISBLANK(E207)),R207+S207,"NA")</f>
        <v>NA</v>
      </c>
      <c r="U207" s="21">
        <f t="shared" si="7"/>
        <v>0</v>
      </c>
      <c r="V207" s="9">
        <f>MIN(IF(SUM(W207,AD207:AG207,AI207,AJ207:AM207,AP207:AS207,AC207,AO207,AU207,AV207:BC207)=0,0,1)+IF(O207="Smoothing ramp",1,0)+IF(SUM(W207,X207:AA207)=0,0,1),1)</f>
        <v>0</v>
      </c>
      <c r="W207" s="42" t="s">
        <v>40</v>
      </c>
      <c r="X207" s="16" t="s">
        <v>40</v>
      </c>
      <c r="Y207" s="21" t="s">
        <v>40</v>
      </c>
      <c r="Z207" s="16" t="s">
        <v>40</v>
      </c>
      <c r="AA207" s="16" t="s">
        <v>40</v>
      </c>
      <c r="AB207" s="21" t="s">
        <v>40</v>
      </c>
      <c r="AC207" s="16" t="s">
        <v>40</v>
      </c>
      <c r="AD207" s="16" t="s">
        <v>40</v>
      </c>
      <c r="AE207" s="21" t="s">
        <v>40</v>
      </c>
      <c r="AF207" s="16" t="s">
        <v>40</v>
      </c>
      <c r="AG207" s="16" t="s">
        <v>40</v>
      </c>
      <c r="AH207" s="21" t="s">
        <v>40</v>
      </c>
      <c r="AI207" s="42" t="s">
        <v>40</v>
      </c>
      <c r="AJ207" s="16" t="s">
        <v>40</v>
      </c>
      <c r="AK207" s="21" t="s">
        <v>40</v>
      </c>
      <c r="AL207" s="16" t="s">
        <v>40</v>
      </c>
      <c r="AM207" s="16" t="s">
        <v>40</v>
      </c>
      <c r="AN207" s="21" t="s">
        <v>40</v>
      </c>
      <c r="AO207" s="21" t="s">
        <v>40</v>
      </c>
      <c r="AP207" s="21" t="s">
        <v>40</v>
      </c>
      <c r="AQ207" s="9" t="s">
        <v>40</v>
      </c>
      <c r="AR207" s="21" t="s">
        <v>40</v>
      </c>
      <c r="AS207" s="9" t="s">
        <v>40</v>
      </c>
      <c r="AT207" s="9" t="s">
        <v>40</v>
      </c>
      <c r="AU207" s="21" t="s">
        <v>40</v>
      </c>
      <c r="AV207" s="21" t="s">
        <v>40</v>
      </c>
      <c r="AW207" s="9" t="s">
        <v>40</v>
      </c>
      <c r="AX207" s="21" t="s">
        <v>40</v>
      </c>
      <c r="AY207" s="21" t="s">
        <v>40</v>
      </c>
      <c r="AZ207" s="21" t="s">
        <v>40</v>
      </c>
      <c r="BA207" s="21" t="s">
        <v>40</v>
      </c>
      <c r="BB207" s="21" t="s">
        <v>40</v>
      </c>
      <c r="BC207" s="9" t="s">
        <v>40</v>
      </c>
      <c r="BD207" s="9" t="s">
        <v>40</v>
      </c>
    </row>
    <row r="208" spans="2:56">
      <c r="B208" s="54" t="s">
        <v>88</v>
      </c>
      <c r="C208" s="40" t="s">
        <v>36</v>
      </c>
      <c r="D208" s="41" t="s">
        <v>52</v>
      </c>
      <c r="E208" s="16">
        <v>8863</v>
      </c>
      <c r="F208" s="16"/>
      <c r="G208" s="21"/>
      <c r="H208" s="42">
        <v>8863</v>
      </c>
      <c r="I208" s="16"/>
      <c r="J208" s="16"/>
      <c r="K208" s="91">
        <v>-7266</v>
      </c>
      <c r="L208" s="92">
        <v>-7266</v>
      </c>
      <c r="M208" s="93">
        <v>-7266</v>
      </c>
      <c r="N208" s="91" t="s">
        <v>50</v>
      </c>
      <c r="O208" s="93" t="s">
        <v>44</v>
      </c>
      <c r="P208" s="42">
        <f t="shared" si="6"/>
        <v>0</v>
      </c>
      <c r="Q208" s="42">
        <f>IF(AND(ISNUMBER(E208),ISNUMBER(H208),ISBLANK(F208)),E208-H208,"NA")</f>
        <v>0</v>
      </c>
      <c r="R208" s="21" t="str">
        <f>IF(AND(ISNUMBER(F208),ISNUMBER(I208),ISBLANK(E208)),F208-I208,"NA")</f>
        <v>NA</v>
      </c>
      <c r="S208" s="16" t="str">
        <f>IF(AND(ISNUMBER(G208),ISNUMBER(J208),ISBLANK(E208)),G208-J208,"NA")</f>
        <v>NA</v>
      </c>
      <c r="T208" s="45" t="str">
        <f>IF(AND(ISNUMBER(R208),ISNUMBER(S208),ISBLANK(E208)),R208+S208,"NA")</f>
        <v>NA</v>
      </c>
      <c r="U208" s="21">
        <f t="shared" si="7"/>
        <v>0</v>
      </c>
      <c r="V208" s="9">
        <f>MIN(IF(SUM(W208,AD208:AG208,AI208,AJ208:AM208,AP208:AS208,AC208,AO208,AU208,AV208:BC208)=0,0,1)+IF(O208="Smoothing ramp",1,0)+IF(SUM(W208,X208:AA208)=0,0,1),1)</f>
        <v>0</v>
      </c>
      <c r="W208" s="42" t="s">
        <v>40</v>
      </c>
      <c r="X208" s="16" t="s">
        <v>40</v>
      </c>
      <c r="Y208" s="21" t="s">
        <v>40</v>
      </c>
      <c r="Z208" s="16" t="s">
        <v>40</v>
      </c>
      <c r="AA208" s="16" t="s">
        <v>40</v>
      </c>
      <c r="AB208" s="21" t="s">
        <v>40</v>
      </c>
      <c r="AC208" s="16" t="s">
        <v>40</v>
      </c>
      <c r="AD208" s="16" t="s">
        <v>40</v>
      </c>
      <c r="AE208" s="21" t="s">
        <v>40</v>
      </c>
      <c r="AF208" s="16" t="s">
        <v>40</v>
      </c>
      <c r="AG208" s="16" t="s">
        <v>40</v>
      </c>
      <c r="AH208" s="21" t="s">
        <v>40</v>
      </c>
      <c r="AI208" s="42" t="s">
        <v>40</v>
      </c>
      <c r="AJ208" s="16" t="s">
        <v>40</v>
      </c>
      <c r="AK208" s="21" t="s">
        <v>40</v>
      </c>
      <c r="AL208" s="16" t="s">
        <v>40</v>
      </c>
      <c r="AM208" s="16" t="s">
        <v>40</v>
      </c>
      <c r="AN208" s="21" t="s">
        <v>40</v>
      </c>
      <c r="AO208" s="21" t="s">
        <v>40</v>
      </c>
      <c r="AP208" s="21" t="s">
        <v>40</v>
      </c>
      <c r="AQ208" s="9" t="s">
        <v>40</v>
      </c>
      <c r="AR208" s="21" t="s">
        <v>40</v>
      </c>
      <c r="AS208" s="9" t="s">
        <v>40</v>
      </c>
      <c r="AT208" s="9" t="s">
        <v>40</v>
      </c>
      <c r="AU208" s="21" t="s">
        <v>40</v>
      </c>
      <c r="AV208" s="21" t="s">
        <v>40</v>
      </c>
      <c r="AW208" s="9" t="s">
        <v>40</v>
      </c>
      <c r="AX208" s="21" t="s">
        <v>40</v>
      </c>
      <c r="AY208" s="21" t="s">
        <v>40</v>
      </c>
      <c r="AZ208" s="21" t="s">
        <v>40</v>
      </c>
      <c r="BA208" s="21" t="s">
        <v>40</v>
      </c>
      <c r="BB208" s="21" t="s">
        <v>40</v>
      </c>
      <c r="BC208" s="9" t="s">
        <v>40</v>
      </c>
      <c r="BD208" s="9" t="s">
        <v>40</v>
      </c>
    </row>
    <row r="209" spans="2:56">
      <c r="B209" s="54" t="s">
        <v>88</v>
      </c>
      <c r="C209" s="40" t="s">
        <v>36</v>
      </c>
      <c r="D209" s="41" t="s">
        <v>53</v>
      </c>
      <c r="E209" s="16">
        <v>8720</v>
      </c>
      <c r="F209" s="16"/>
      <c r="G209" s="21"/>
      <c r="H209" s="42">
        <v>8719</v>
      </c>
      <c r="I209" s="16"/>
      <c r="J209" s="16"/>
      <c r="K209" s="91">
        <v>-1847</v>
      </c>
      <c r="L209" s="92">
        <v>-1847</v>
      </c>
      <c r="M209" s="93">
        <v>-1846</v>
      </c>
      <c r="N209" s="91" t="s">
        <v>50</v>
      </c>
      <c r="O209" s="93" t="s">
        <v>44</v>
      </c>
      <c r="P209" s="42">
        <f t="shared" si="6"/>
        <v>0</v>
      </c>
      <c r="Q209" s="42">
        <f>IF(AND(ISNUMBER(E209),ISNUMBER(H209),ISBLANK(F209)),E209-H209,"NA")</f>
        <v>1</v>
      </c>
      <c r="R209" s="21" t="str">
        <f>IF(AND(ISNUMBER(F209),ISNUMBER(I209),ISBLANK(E209)),F209-I209,"NA")</f>
        <v>NA</v>
      </c>
      <c r="S209" s="16" t="str">
        <f>IF(AND(ISNUMBER(G209),ISNUMBER(J209),ISBLANK(E209)),G209-J209,"NA")</f>
        <v>NA</v>
      </c>
      <c r="T209" s="45" t="str">
        <f>IF(AND(ISNUMBER(R209),ISNUMBER(S209),ISBLANK(E209)),R209+S209,"NA")</f>
        <v>NA</v>
      </c>
      <c r="U209" s="21">
        <f t="shared" si="7"/>
        <v>0</v>
      </c>
      <c r="V209" s="9">
        <f>MIN(IF(SUM(W209,AD209:AG209,AI209,AJ209:AM209,AP209:AS209,AC209,AO209,AU209,AV209:BC209)=0,0,1)+IF(O209="Smoothing ramp",1,0)+IF(SUM(W209,X209:AA209)=0,0,1),1)</f>
        <v>0</v>
      </c>
      <c r="W209" s="42" t="s">
        <v>40</v>
      </c>
      <c r="X209" s="16" t="s">
        <v>40</v>
      </c>
      <c r="Y209" s="21" t="s">
        <v>40</v>
      </c>
      <c r="Z209" s="16" t="s">
        <v>40</v>
      </c>
      <c r="AA209" s="16" t="s">
        <v>40</v>
      </c>
      <c r="AB209" s="21" t="s">
        <v>40</v>
      </c>
      <c r="AC209" s="16" t="s">
        <v>40</v>
      </c>
      <c r="AD209" s="16" t="s">
        <v>40</v>
      </c>
      <c r="AE209" s="21" t="s">
        <v>40</v>
      </c>
      <c r="AF209" s="16" t="s">
        <v>40</v>
      </c>
      <c r="AG209" s="16" t="s">
        <v>40</v>
      </c>
      <c r="AH209" s="21" t="s">
        <v>40</v>
      </c>
      <c r="AI209" s="42" t="s">
        <v>40</v>
      </c>
      <c r="AJ209" s="16" t="s">
        <v>40</v>
      </c>
      <c r="AK209" s="21" t="s">
        <v>40</v>
      </c>
      <c r="AL209" s="16" t="s">
        <v>40</v>
      </c>
      <c r="AM209" s="16" t="s">
        <v>40</v>
      </c>
      <c r="AN209" s="21" t="s">
        <v>40</v>
      </c>
      <c r="AO209" s="21" t="s">
        <v>40</v>
      </c>
      <c r="AP209" s="21" t="s">
        <v>40</v>
      </c>
      <c r="AQ209" s="9" t="s">
        <v>40</v>
      </c>
      <c r="AR209" s="21" t="s">
        <v>40</v>
      </c>
      <c r="AS209" s="9" t="s">
        <v>40</v>
      </c>
      <c r="AT209" s="9" t="s">
        <v>40</v>
      </c>
      <c r="AU209" s="21" t="s">
        <v>40</v>
      </c>
      <c r="AV209" s="21" t="s">
        <v>40</v>
      </c>
      <c r="AW209" s="9" t="s">
        <v>40</v>
      </c>
      <c r="AX209" s="21" t="s">
        <v>40</v>
      </c>
      <c r="AY209" s="21" t="s">
        <v>40</v>
      </c>
      <c r="AZ209" s="21" t="s">
        <v>40</v>
      </c>
      <c r="BA209" s="21" t="s">
        <v>40</v>
      </c>
      <c r="BB209" s="21" t="s">
        <v>40</v>
      </c>
      <c r="BC209" s="9" t="s">
        <v>40</v>
      </c>
      <c r="BD209" s="9" t="s">
        <v>40</v>
      </c>
    </row>
    <row r="210" spans="2:56">
      <c r="B210" s="54" t="s">
        <v>88</v>
      </c>
      <c r="C210" s="40" t="s">
        <v>36</v>
      </c>
      <c r="D210" s="41" t="s">
        <v>56</v>
      </c>
      <c r="E210" s="16">
        <v>8720</v>
      </c>
      <c r="F210" s="16"/>
      <c r="G210" s="21"/>
      <c r="H210" s="42">
        <v>8720</v>
      </c>
      <c r="I210" s="16"/>
      <c r="J210" s="16"/>
      <c r="K210" s="91">
        <v>-1849</v>
      </c>
      <c r="L210" s="92">
        <v>-1849</v>
      </c>
      <c r="M210" s="93">
        <v>-1849</v>
      </c>
      <c r="N210" s="91" t="s">
        <v>50</v>
      </c>
      <c r="O210" s="93" t="s">
        <v>44</v>
      </c>
      <c r="P210" s="42">
        <f t="shared" si="6"/>
        <v>0</v>
      </c>
      <c r="Q210" s="42">
        <f>IF(AND(ISNUMBER(E210),ISNUMBER(H210),ISBLANK(F210)),E210-H210,"NA")</f>
        <v>0</v>
      </c>
      <c r="R210" s="21" t="str">
        <f>IF(AND(ISNUMBER(F210),ISNUMBER(I210),ISBLANK(E210)),F210-I210,"NA")</f>
        <v>NA</v>
      </c>
      <c r="S210" s="16" t="str">
        <f>IF(AND(ISNUMBER(G210),ISNUMBER(J210),ISBLANK(E210)),G210-J210,"NA")</f>
        <v>NA</v>
      </c>
      <c r="T210" s="45" t="str">
        <f>IF(AND(ISNUMBER(R210),ISNUMBER(S210),ISBLANK(E210)),R210+S210,"NA")</f>
        <v>NA</v>
      </c>
      <c r="U210" s="21">
        <f t="shared" si="7"/>
        <v>0</v>
      </c>
      <c r="V210" s="9">
        <f>MIN(IF(SUM(W210,AD210:AG210,AI210,AJ210:AM210,AP210:AS210,AC210,AO210,AU210,AV210:BC210)=0,0,1)+IF(O210="Smoothing ramp",1,0)+IF(SUM(W210,X210:AA210)=0,0,1),1)</f>
        <v>0</v>
      </c>
      <c r="W210" s="42" t="s">
        <v>40</v>
      </c>
      <c r="X210" s="16" t="s">
        <v>40</v>
      </c>
      <c r="Y210" s="21" t="s">
        <v>40</v>
      </c>
      <c r="Z210" s="16" t="s">
        <v>40</v>
      </c>
      <c r="AA210" s="16" t="s">
        <v>40</v>
      </c>
      <c r="AB210" s="21" t="s">
        <v>40</v>
      </c>
      <c r="AC210" s="16" t="s">
        <v>40</v>
      </c>
      <c r="AD210" s="16" t="s">
        <v>40</v>
      </c>
      <c r="AE210" s="21" t="s">
        <v>40</v>
      </c>
      <c r="AF210" s="16" t="s">
        <v>40</v>
      </c>
      <c r="AG210" s="16" t="s">
        <v>40</v>
      </c>
      <c r="AH210" s="21" t="s">
        <v>40</v>
      </c>
      <c r="AI210" s="42" t="s">
        <v>40</v>
      </c>
      <c r="AJ210" s="16" t="s">
        <v>40</v>
      </c>
      <c r="AK210" s="21" t="s">
        <v>40</v>
      </c>
      <c r="AL210" s="16" t="s">
        <v>40</v>
      </c>
      <c r="AM210" s="16" t="s">
        <v>40</v>
      </c>
      <c r="AN210" s="21" t="s">
        <v>40</v>
      </c>
      <c r="AO210" s="21" t="s">
        <v>40</v>
      </c>
      <c r="AP210" s="21" t="s">
        <v>40</v>
      </c>
      <c r="AQ210" s="9" t="s">
        <v>40</v>
      </c>
      <c r="AR210" s="21" t="s">
        <v>40</v>
      </c>
      <c r="AS210" s="9" t="s">
        <v>40</v>
      </c>
      <c r="AT210" s="9" t="s">
        <v>40</v>
      </c>
      <c r="AU210" s="21" t="s">
        <v>40</v>
      </c>
      <c r="AV210" s="21" t="s">
        <v>40</v>
      </c>
      <c r="AW210" s="9" t="s">
        <v>40</v>
      </c>
      <c r="AX210" s="21" t="s">
        <v>40</v>
      </c>
      <c r="AY210" s="21" t="s">
        <v>40</v>
      </c>
      <c r="AZ210" s="21" t="s">
        <v>40</v>
      </c>
      <c r="BA210" s="21" t="s">
        <v>40</v>
      </c>
      <c r="BB210" s="21" t="s">
        <v>40</v>
      </c>
      <c r="BC210" s="9" t="s">
        <v>40</v>
      </c>
      <c r="BD210" s="9" t="s">
        <v>40</v>
      </c>
    </row>
    <row r="211" spans="2:56" ht="15" thickBot="1">
      <c r="B211" s="55" t="s">
        <v>88</v>
      </c>
      <c r="C211" s="47" t="s">
        <v>36</v>
      </c>
      <c r="D211" s="48" t="s">
        <v>57</v>
      </c>
      <c r="E211" s="49">
        <v>7905</v>
      </c>
      <c r="F211" s="49"/>
      <c r="G211" s="22"/>
      <c r="H211" s="50">
        <v>7905</v>
      </c>
      <c r="I211" s="49"/>
      <c r="J211" s="49"/>
      <c r="K211" s="127">
        <v>-1032</v>
      </c>
      <c r="L211" s="128">
        <v>-1032</v>
      </c>
      <c r="M211" s="129">
        <v>-1032</v>
      </c>
      <c r="N211" s="127" t="s">
        <v>50</v>
      </c>
      <c r="O211" s="129" t="s">
        <v>44</v>
      </c>
      <c r="P211" s="50">
        <f t="shared" si="6"/>
        <v>0</v>
      </c>
      <c r="Q211" s="50">
        <f>IF(AND(ISNUMBER(E211),ISNUMBER(H211),ISBLANK(F211)),E211-H211,"NA")</f>
        <v>0</v>
      </c>
      <c r="R211" s="22" t="str">
        <f>IF(AND(ISNUMBER(F211),ISNUMBER(I211),ISBLANK(E211)),F211-I211,"NA")</f>
        <v>NA</v>
      </c>
      <c r="S211" s="16" t="str">
        <f>IF(AND(ISNUMBER(G211),ISNUMBER(J211),ISBLANK(E211)),G211-J211,"NA")</f>
        <v>NA</v>
      </c>
      <c r="T211" s="45" t="str">
        <f>IF(AND(ISNUMBER(R211),ISNUMBER(S211),ISBLANK(E211)),R211+S211,"NA")</f>
        <v>NA</v>
      </c>
      <c r="U211" s="22">
        <f t="shared" si="7"/>
        <v>0</v>
      </c>
      <c r="V211" s="9">
        <f>MIN(IF(SUM(W211,AD211:AG211,AI211,AJ211:AM211,AP211:AS211,AC211,AO211,AU211,AV211:BC211)=0,0,1)+IF(O211="Smoothing ramp",1,0)+IF(SUM(W211,X211:AA211)=0,0,1),1)</f>
        <v>0</v>
      </c>
      <c r="W211" s="50" t="s">
        <v>40</v>
      </c>
      <c r="X211" s="49" t="s">
        <v>40</v>
      </c>
      <c r="Y211" s="21" t="s">
        <v>40</v>
      </c>
      <c r="Z211" s="49" t="s">
        <v>40</v>
      </c>
      <c r="AA211" s="49" t="s">
        <v>40</v>
      </c>
      <c r="AB211" s="21" t="s">
        <v>40</v>
      </c>
      <c r="AC211" s="49" t="s">
        <v>40</v>
      </c>
      <c r="AD211" s="49" t="s">
        <v>40</v>
      </c>
      <c r="AE211" s="22" t="s">
        <v>40</v>
      </c>
      <c r="AF211" s="49" t="s">
        <v>40</v>
      </c>
      <c r="AG211" s="49" t="s">
        <v>40</v>
      </c>
      <c r="AH211" s="22" t="s">
        <v>40</v>
      </c>
      <c r="AI211" s="50" t="s">
        <v>40</v>
      </c>
      <c r="AJ211" s="49" t="s">
        <v>40</v>
      </c>
      <c r="AK211" s="22" t="s">
        <v>40</v>
      </c>
      <c r="AL211" s="49" t="s">
        <v>40</v>
      </c>
      <c r="AM211" s="49" t="s">
        <v>40</v>
      </c>
      <c r="AN211" s="22" t="s">
        <v>40</v>
      </c>
      <c r="AO211" s="22" t="s">
        <v>40</v>
      </c>
      <c r="AP211" s="22" t="s">
        <v>40</v>
      </c>
      <c r="AQ211" s="7" t="s">
        <v>40</v>
      </c>
      <c r="AR211" s="22" t="s">
        <v>40</v>
      </c>
      <c r="AS211" s="7" t="s">
        <v>40</v>
      </c>
      <c r="AT211" s="7" t="s">
        <v>40</v>
      </c>
      <c r="AU211" s="22" t="s">
        <v>40</v>
      </c>
      <c r="AV211" s="22" t="s">
        <v>40</v>
      </c>
      <c r="AW211" s="7" t="s">
        <v>40</v>
      </c>
      <c r="AX211" s="22" t="s">
        <v>40</v>
      </c>
      <c r="AY211" s="22" t="s">
        <v>40</v>
      </c>
      <c r="AZ211" s="22" t="s">
        <v>40</v>
      </c>
      <c r="BA211" s="22" t="s">
        <v>40</v>
      </c>
      <c r="BB211" s="22" t="s">
        <v>40</v>
      </c>
      <c r="BC211" s="7" t="s">
        <v>40</v>
      </c>
      <c r="BD211" s="7" t="s">
        <v>40</v>
      </c>
    </row>
    <row r="212" spans="2:56">
      <c r="B212" s="51" t="s">
        <v>90</v>
      </c>
      <c r="C212" s="52" t="s">
        <v>36</v>
      </c>
      <c r="D212" s="53" t="s">
        <v>37</v>
      </c>
      <c r="E212" s="43">
        <v>9599</v>
      </c>
      <c r="F212" s="43"/>
      <c r="G212" s="20"/>
      <c r="H212" s="44">
        <v>9581</v>
      </c>
      <c r="I212" s="43"/>
      <c r="J212" s="43"/>
      <c r="K212" s="130">
        <v>-4472</v>
      </c>
      <c r="L212" s="131">
        <v>-4472</v>
      </c>
      <c r="M212" s="132">
        <v>-4443</v>
      </c>
      <c r="N212" s="130" t="s">
        <v>50</v>
      </c>
      <c r="O212" s="132" t="s">
        <v>50</v>
      </c>
      <c r="P212" s="44">
        <f t="shared" si="6"/>
        <v>0</v>
      </c>
      <c r="Q212" s="44">
        <f>IF(AND(ISNUMBER(E212),ISNUMBER(H212),ISBLANK(F212)),E212-H212,"NA")</f>
        <v>18</v>
      </c>
      <c r="R212" s="20" t="str">
        <f>IF(AND(ISNUMBER(F212),ISNUMBER(I212),ISBLANK(E212)),F212-I212,"NA")</f>
        <v>NA</v>
      </c>
      <c r="S212" s="16" t="str">
        <f>IF(AND(ISNUMBER(G212),ISNUMBER(J212),ISBLANK(E212)),G212-J212,"NA")</f>
        <v>NA</v>
      </c>
      <c r="T212" s="45" t="str">
        <f>IF(AND(ISNUMBER(R212),ISNUMBER(S212),ISBLANK(E212)),R212+S212,"NA")</f>
        <v>NA</v>
      </c>
      <c r="U212" s="20">
        <f t="shared" si="7"/>
        <v>0</v>
      </c>
      <c r="V212" s="9">
        <f>MIN(IF(SUM(W212,AD212:AG212,AI212,AJ212:AM212,AP212:AS212,AC212,AO212,AU212,AV212:BC212)=0,0,1)+IF(O212="Smoothing ramp",1,0)+IF(SUM(W212,X212:AA212)=0,0,1),1)</f>
        <v>1</v>
      </c>
      <c r="W212" s="44">
        <v>164</v>
      </c>
      <c r="X212" s="43" t="s">
        <v>40</v>
      </c>
      <c r="Y212" s="20" t="s">
        <v>59</v>
      </c>
      <c r="Z212" s="43">
        <v>365</v>
      </c>
      <c r="AA212" s="43" t="s">
        <v>40</v>
      </c>
      <c r="AB212" s="20" t="s">
        <v>59</v>
      </c>
      <c r="AC212" s="43" t="s">
        <v>40</v>
      </c>
      <c r="AD212" s="43" t="s">
        <v>40</v>
      </c>
      <c r="AE212" s="20" t="s">
        <v>40</v>
      </c>
      <c r="AF212" s="43" t="s">
        <v>40</v>
      </c>
      <c r="AG212" s="43" t="s">
        <v>40</v>
      </c>
      <c r="AH212" s="20" t="s">
        <v>40</v>
      </c>
      <c r="AI212" s="44" t="s">
        <v>40</v>
      </c>
      <c r="AJ212" s="43" t="s">
        <v>40</v>
      </c>
      <c r="AK212" s="20" t="s">
        <v>40</v>
      </c>
      <c r="AL212" s="43" t="s">
        <v>40</v>
      </c>
      <c r="AM212" s="43" t="s">
        <v>40</v>
      </c>
      <c r="AN212" s="20" t="s">
        <v>40</v>
      </c>
      <c r="AO212" s="20" t="s">
        <v>40</v>
      </c>
      <c r="AP212" s="20" t="s">
        <v>40</v>
      </c>
      <c r="AQ212" s="6" t="s">
        <v>40</v>
      </c>
      <c r="AR212" s="20" t="s">
        <v>40</v>
      </c>
      <c r="AS212" s="6" t="s">
        <v>40</v>
      </c>
      <c r="AT212" s="6" t="s">
        <v>40</v>
      </c>
      <c r="AU212" s="20" t="s">
        <v>40</v>
      </c>
      <c r="AV212" s="20" t="s">
        <v>40</v>
      </c>
      <c r="AW212" s="6" t="s">
        <v>40</v>
      </c>
      <c r="AX212" s="20" t="s">
        <v>40</v>
      </c>
      <c r="AY212" s="20" t="s">
        <v>40</v>
      </c>
      <c r="AZ212" s="20" t="s">
        <v>40</v>
      </c>
      <c r="BA212" s="20" t="s">
        <v>40</v>
      </c>
      <c r="BB212" s="20" t="s">
        <v>40</v>
      </c>
      <c r="BC212" s="6" t="s">
        <v>40</v>
      </c>
      <c r="BD212" s="6" t="s">
        <v>40</v>
      </c>
    </row>
    <row r="213" spans="2:56">
      <c r="B213" s="54" t="s">
        <v>90</v>
      </c>
      <c r="C213" s="40" t="s">
        <v>36</v>
      </c>
      <c r="D213" s="41" t="s">
        <v>43</v>
      </c>
      <c r="E213" s="16">
        <v>9599</v>
      </c>
      <c r="F213" s="16"/>
      <c r="G213" s="21"/>
      <c r="H213" s="42">
        <v>8386</v>
      </c>
      <c r="I213" s="16"/>
      <c r="J213" s="16"/>
      <c r="K213" s="91">
        <v>-4472</v>
      </c>
      <c r="L213" s="92">
        <v>-4472</v>
      </c>
      <c r="M213" s="93">
        <v>-3224</v>
      </c>
      <c r="N213" s="91" t="s">
        <v>50</v>
      </c>
      <c r="O213" s="93" t="s">
        <v>44</v>
      </c>
      <c r="P213" s="42">
        <f t="shared" si="6"/>
        <v>0</v>
      </c>
      <c r="Q213" s="42">
        <f>IF(AND(ISNUMBER(E213),ISNUMBER(H213),ISBLANK(F213)),E213-H213,"NA")</f>
        <v>1213</v>
      </c>
      <c r="R213" s="21" t="str">
        <f>IF(AND(ISNUMBER(F213),ISNUMBER(I213),ISBLANK(E213)),F213-I213,"NA")</f>
        <v>NA</v>
      </c>
      <c r="S213" s="16" t="str">
        <f>IF(AND(ISNUMBER(G213),ISNUMBER(J213),ISBLANK(E213)),G213-J213,"NA")</f>
        <v>NA</v>
      </c>
      <c r="T213" s="45" t="str">
        <f>IF(AND(ISNUMBER(R213),ISNUMBER(S213),ISBLANK(E213)),R213+S213,"NA")</f>
        <v>NA</v>
      </c>
      <c r="U213" s="21">
        <f t="shared" si="7"/>
        <v>0</v>
      </c>
      <c r="V213" s="9">
        <f>MIN(IF(SUM(W213,AD213:AG213,AI213,AJ213:AM213,AP213:AS213,AC213,AO213,AU213,AV213:BC213)=0,0,1)+IF(O213="Smoothing ramp",1,0)+IF(SUM(W213,X213:AA213)=0,0,1),1)</f>
        <v>1</v>
      </c>
      <c r="W213" s="42">
        <v>164</v>
      </c>
      <c r="X213" s="16" t="s">
        <v>40</v>
      </c>
      <c r="Y213" s="21" t="s">
        <v>40</v>
      </c>
      <c r="Z213" s="16">
        <v>331</v>
      </c>
      <c r="AA213" s="16" t="s">
        <v>40</v>
      </c>
      <c r="AB213" s="21" t="s">
        <v>40</v>
      </c>
      <c r="AC213" s="16" t="s">
        <v>40</v>
      </c>
      <c r="AD213" s="16" t="s">
        <v>40</v>
      </c>
      <c r="AE213" s="21" t="s">
        <v>40</v>
      </c>
      <c r="AF213" s="16" t="s">
        <v>40</v>
      </c>
      <c r="AG213" s="16" t="s">
        <v>40</v>
      </c>
      <c r="AH213" s="21" t="s">
        <v>40</v>
      </c>
      <c r="AI213" s="42" t="s">
        <v>40</v>
      </c>
      <c r="AJ213" s="16" t="s">
        <v>40</v>
      </c>
      <c r="AK213" s="21" t="s">
        <v>40</v>
      </c>
      <c r="AL213" s="16" t="s">
        <v>40</v>
      </c>
      <c r="AM213" s="16" t="s">
        <v>40</v>
      </c>
      <c r="AN213" s="21" t="s">
        <v>40</v>
      </c>
      <c r="AO213" s="21" t="s">
        <v>40</v>
      </c>
      <c r="AP213" s="21" t="s">
        <v>40</v>
      </c>
      <c r="AQ213" s="9" t="s">
        <v>40</v>
      </c>
      <c r="AR213" s="21" t="s">
        <v>40</v>
      </c>
      <c r="AS213" s="9" t="s">
        <v>40</v>
      </c>
      <c r="AT213" s="9" t="s">
        <v>40</v>
      </c>
      <c r="AU213" s="21" t="s">
        <v>40</v>
      </c>
      <c r="AV213" s="21" t="s">
        <v>40</v>
      </c>
      <c r="AW213" s="9" t="s">
        <v>40</v>
      </c>
      <c r="AX213" s="21" t="s">
        <v>40</v>
      </c>
      <c r="AY213" s="21" t="s">
        <v>40</v>
      </c>
      <c r="AZ213" s="21" t="s">
        <v>40</v>
      </c>
      <c r="BA213" s="21" t="s">
        <v>40</v>
      </c>
      <c r="BB213" s="21" t="s">
        <v>40</v>
      </c>
      <c r="BC213" s="9" t="s">
        <v>40</v>
      </c>
      <c r="BD213" s="9" t="s">
        <v>40</v>
      </c>
    </row>
    <row r="214" spans="2:56">
      <c r="B214" s="54" t="s">
        <v>90</v>
      </c>
      <c r="C214" s="40" t="s">
        <v>36</v>
      </c>
      <c r="D214" s="41" t="s">
        <v>45</v>
      </c>
      <c r="E214" s="16">
        <v>9599</v>
      </c>
      <c r="F214" s="16"/>
      <c r="G214" s="21"/>
      <c r="H214" s="42">
        <v>6968</v>
      </c>
      <c r="I214" s="16"/>
      <c r="J214" s="16"/>
      <c r="K214" s="91">
        <v>-4472</v>
      </c>
      <c r="L214" s="92">
        <v>-4472</v>
      </c>
      <c r="M214" s="93">
        <v>-1837</v>
      </c>
      <c r="N214" s="91" t="s">
        <v>50</v>
      </c>
      <c r="O214" s="93" t="s">
        <v>44</v>
      </c>
      <c r="P214" s="42">
        <f t="shared" si="6"/>
        <v>0</v>
      </c>
      <c r="Q214" s="42">
        <f>IF(AND(ISNUMBER(E214),ISNUMBER(H214),ISBLANK(F214)),E214-H214,"NA")</f>
        <v>2631</v>
      </c>
      <c r="R214" s="21" t="str">
        <f>IF(AND(ISNUMBER(F214),ISNUMBER(I214),ISBLANK(E214)),F214-I214,"NA")</f>
        <v>NA</v>
      </c>
      <c r="S214" s="16" t="str">
        <f>IF(AND(ISNUMBER(G214),ISNUMBER(J214),ISBLANK(E214)),G214-J214,"NA")</f>
        <v>NA</v>
      </c>
      <c r="T214" s="45" t="str">
        <f>IF(AND(ISNUMBER(R214),ISNUMBER(S214),ISBLANK(E214)),R214+S214,"NA")</f>
        <v>NA</v>
      </c>
      <c r="U214" s="21">
        <f t="shared" si="7"/>
        <v>0</v>
      </c>
      <c r="V214" s="9">
        <f>MIN(IF(SUM(W214,AD214:AG214,AI214,AJ214:AM214,AP214:AS214,AC214,AO214,AU214,AV214:BC214)=0,0,1)+IF(O214="Smoothing ramp",1,0)+IF(SUM(W214,X214:AA214)=0,0,1),1)</f>
        <v>1</v>
      </c>
      <c r="W214" s="42">
        <v>164</v>
      </c>
      <c r="X214" s="16" t="s">
        <v>40</v>
      </c>
      <c r="Y214" s="21" t="s">
        <v>40</v>
      </c>
      <c r="Z214" s="16">
        <v>292</v>
      </c>
      <c r="AA214" s="16" t="s">
        <v>40</v>
      </c>
      <c r="AB214" s="21" t="s">
        <v>40</v>
      </c>
      <c r="AC214" s="16" t="s">
        <v>40</v>
      </c>
      <c r="AD214" s="16" t="s">
        <v>40</v>
      </c>
      <c r="AE214" s="21" t="s">
        <v>40</v>
      </c>
      <c r="AF214" s="16" t="s">
        <v>40</v>
      </c>
      <c r="AG214" s="16" t="s">
        <v>40</v>
      </c>
      <c r="AH214" s="21" t="s">
        <v>40</v>
      </c>
      <c r="AI214" s="42" t="s">
        <v>40</v>
      </c>
      <c r="AJ214" s="16" t="s">
        <v>40</v>
      </c>
      <c r="AK214" s="21" t="s">
        <v>40</v>
      </c>
      <c r="AL214" s="16" t="s">
        <v>40</v>
      </c>
      <c r="AM214" s="16" t="s">
        <v>40</v>
      </c>
      <c r="AN214" s="21" t="s">
        <v>40</v>
      </c>
      <c r="AO214" s="21" t="s">
        <v>40</v>
      </c>
      <c r="AP214" s="21" t="s">
        <v>40</v>
      </c>
      <c r="AQ214" s="9" t="s">
        <v>40</v>
      </c>
      <c r="AR214" s="21" t="s">
        <v>40</v>
      </c>
      <c r="AS214" s="9" t="s">
        <v>40</v>
      </c>
      <c r="AT214" s="9" t="s">
        <v>40</v>
      </c>
      <c r="AU214" s="21" t="s">
        <v>40</v>
      </c>
      <c r="AV214" s="21" t="s">
        <v>40</v>
      </c>
      <c r="AW214" s="9" t="s">
        <v>40</v>
      </c>
      <c r="AX214" s="21" t="s">
        <v>40</v>
      </c>
      <c r="AY214" s="21" t="s">
        <v>40</v>
      </c>
      <c r="AZ214" s="21" t="s">
        <v>40</v>
      </c>
      <c r="BA214" s="21" t="s">
        <v>40</v>
      </c>
      <c r="BB214" s="21" t="s">
        <v>40</v>
      </c>
      <c r="BC214" s="9" t="s">
        <v>40</v>
      </c>
      <c r="BD214" s="9" t="s">
        <v>40</v>
      </c>
    </row>
    <row r="215" spans="2:56">
      <c r="B215" s="54" t="s">
        <v>90</v>
      </c>
      <c r="C215" s="40" t="s">
        <v>36</v>
      </c>
      <c r="D215" s="41" t="s">
        <v>46</v>
      </c>
      <c r="E215" s="16"/>
      <c r="F215" s="16">
        <v>4839</v>
      </c>
      <c r="G215" s="21">
        <v>-160</v>
      </c>
      <c r="H215" s="42"/>
      <c r="I215" s="16">
        <v>4839</v>
      </c>
      <c r="J215" s="16">
        <v>-140</v>
      </c>
      <c r="K215" s="91">
        <v>0</v>
      </c>
      <c r="L215" s="92">
        <v>0</v>
      </c>
      <c r="M215" s="93">
        <v>0</v>
      </c>
      <c r="N215" s="91" t="s">
        <v>44</v>
      </c>
      <c r="O215" s="93" t="s">
        <v>44</v>
      </c>
      <c r="P215" s="42">
        <f t="shared" si="6"/>
        <v>0</v>
      </c>
      <c r="Q215" s="42" t="str">
        <f>IF(AND(ISNUMBER(E215),ISNUMBER(H215),ISBLANK(F215)),E215-H215,"NA")</f>
        <v>NA</v>
      </c>
      <c r="R215" s="21">
        <f>IF(AND(ISNUMBER(F215),ISNUMBER(I215),ISBLANK(E215)),F215-I215,"NA")</f>
        <v>0</v>
      </c>
      <c r="S215" s="16">
        <f>IF(AND(ISNUMBER(G215),ISNUMBER(J215),ISBLANK(E215)),G215-J215,"NA")</f>
        <v>-20</v>
      </c>
      <c r="T215" s="45">
        <f>IF(AND(ISNUMBER(R215),ISNUMBER(S215),ISBLANK(E215)),R215+S215,"NA")</f>
        <v>-20</v>
      </c>
      <c r="U215" s="21">
        <f t="shared" si="7"/>
        <v>0</v>
      </c>
      <c r="V215" s="9">
        <f>MIN(IF(SUM(W215,AD215:AG215,AI215,AJ215:AM215,AP215:AS215,AC215,AO215,AU215,AV215:BC215)=0,0,1)+IF(O215="Smoothing ramp",1,0)+IF(SUM(W215,X215:AA215)=0,0,1),1)</f>
        <v>1</v>
      </c>
      <c r="W215" s="42">
        <v>165</v>
      </c>
      <c r="X215" s="16" t="s">
        <v>40</v>
      </c>
      <c r="Y215" s="21" t="s">
        <v>40</v>
      </c>
      <c r="Z215" s="16">
        <v>306</v>
      </c>
      <c r="AA215" s="16" t="s">
        <v>40</v>
      </c>
      <c r="AB215" s="21" t="s">
        <v>40</v>
      </c>
      <c r="AC215" s="16" t="s">
        <v>40</v>
      </c>
      <c r="AD215" s="16" t="s">
        <v>40</v>
      </c>
      <c r="AE215" s="21" t="s">
        <v>40</v>
      </c>
      <c r="AF215" s="16" t="s">
        <v>40</v>
      </c>
      <c r="AG215" s="16" t="s">
        <v>40</v>
      </c>
      <c r="AH215" s="21" t="s">
        <v>40</v>
      </c>
      <c r="AI215" s="42" t="s">
        <v>40</v>
      </c>
      <c r="AJ215" s="16" t="s">
        <v>40</v>
      </c>
      <c r="AK215" s="21" t="s">
        <v>40</v>
      </c>
      <c r="AL215" s="16" t="s">
        <v>40</v>
      </c>
      <c r="AM215" s="16" t="s">
        <v>40</v>
      </c>
      <c r="AN215" s="21" t="s">
        <v>40</v>
      </c>
      <c r="AO215" s="21" t="s">
        <v>40</v>
      </c>
      <c r="AP215" s="21" t="s">
        <v>40</v>
      </c>
      <c r="AQ215" s="9" t="s">
        <v>40</v>
      </c>
      <c r="AR215" s="21" t="s">
        <v>40</v>
      </c>
      <c r="AS215" s="9" t="s">
        <v>40</v>
      </c>
      <c r="AT215" s="9" t="s">
        <v>40</v>
      </c>
      <c r="AU215" s="21" t="s">
        <v>40</v>
      </c>
      <c r="AV215" s="21" t="s">
        <v>40</v>
      </c>
      <c r="AW215" s="9" t="s">
        <v>40</v>
      </c>
      <c r="AX215" s="21" t="s">
        <v>40</v>
      </c>
      <c r="AY215" s="21" t="s">
        <v>40</v>
      </c>
      <c r="AZ215" s="21" t="s">
        <v>40</v>
      </c>
      <c r="BA215" s="21" t="s">
        <v>40</v>
      </c>
      <c r="BB215" s="21" t="s">
        <v>40</v>
      </c>
      <c r="BC215" s="9" t="s">
        <v>40</v>
      </c>
      <c r="BD215" s="9" t="s">
        <v>40</v>
      </c>
    </row>
    <row r="216" spans="2:56">
      <c r="B216" s="54" t="s">
        <v>90</v>
      </c>
      <c r="C216" s="40" t="s">
        <v>36</v>
      </c>
      <c r="D216" s="41" t="s">
        <v>47</v>
      </c>
      <c r="E216" s="16"/>
      <c r="F216" s="16">
        <v>4797</v>
      </c>
      <c r="G216" s="21">
        <v>713</v>
      </c>
      <c r="H216" s="42"/>
      <c r="I216" s="16">
        <v>4797</v>
      </c>
      <c r="J216" s="16">
        <v>713</v>
      </c>
      <c r="K216" s="91">
        <v>0</v>
      </c>
      <c r="L216" s="92">
        <v>0</v>
      </c>
      <c r="M216" s="93">
        <v>0</v>
      </c>
      <c r="N216" s="91" t="s">
        <v>44</v>
      </c>
      <c r="O216" s="93" t="s">
        <v>44</v>
      </c>
      <c r="P216" s="42">
        <f t="shared" si="6"/>
        <v>0</v>
      </c>
      <c r="Q216" s="42" t="str">
        <f>IF(AND(ISNUMBER(E216),ISNUMBER(H216),ISBLANK(F216)),E216-H216,"NA")</f>
        <v>NA</v>
      </c>
      <c r="R216" s="21">
        <f>IF(AND(ISNUMBER(F216),ISNUMBER(I216),ISBLANK(E216)),F216-I216,"NA")</f>
        <v>0</v>
      </c>
      <c r="S216" s="16">
        <f>IF(AND(ISNUMBER(G216),ISNUMBER(J216),ISBLANK(E216)),G216-J216,"NA")</f>
        <v>0</v>
      </c>
      <c r="T216" s="45">
        <f>IF(AND(ISNUMBER(R216),ISNUMBER(S216),ISBLANK(E216)),R216+S216,"NA")</f>
        <v>0</v>
      </c>
      <c r="U216" s="21">
        <f t="shared" si="7"/>
        <v>0</v>
      </c>
      <c r="V216" s="9">
        <f>MIN(IF(SUM(W216,AD216:AG216,AI216,AJ216:AM216,AP216:AS216,AC216,AO216,AU216,AV216:BC216)=0,0,1)+IF(O216="Smoothing ramp",1,0)+IF(SUM(W216,X216:AA216)=0,0,1),1)</f>
        <v>1</v>
      </c>
      <c r="W216" s="42">
        <v>164</v>
      </c>
      <c r="X216" s="16" t="s">
        <v>40</v>
      </c>
      <c r="Y216" s="21" t="s">
        <v>40</v>
      </c>
      <c r="Z216" s="16">
        <v>306</v>
      </c>
      <c r="AA216" s="16" t="s">
        <v>40</v>
      </c>
      <c r="AB216" s="21" t="s">
        <v>40</v>
      </c>
      <c r="AC216" s="16" t="s">
        <v>40</v>
      </c>
      <c r="AD216" s="16" t="s">
        <v>40</v>
      </c>
      <c r="AE216" s="21" t="s">
        <v>40</v>
      </c>
      <c r="AF216" s="16" t="s">
        <v>40</v>
      </c>
      <c r="AG216" s="16" t="s">
        <v>40</v>
      </c>
      <c r="AH216" s="21" t="s">
        <v>40</v>
      </c>
      <c r="AI216" s="42" t="s">
        <v>40</v>
      </c>
      <c r="AJ216" s="16" t="s">
        <v>40</v>
      </c>
      <c r="AK216" s="21" t="s">
        <v>40</v>
      </c>
      <c r="AL216" s="16" t="s">
        <v>40</v>
      </c>
      <c r="AM216" s="16" t="s">
        <v>40</v>
      </c>
      <c r="AN216" s="21" t="s">
        <v>40</v>
      </c>
      <c r="AO216" s="21" t="s">
        <v>40</v>
      </c>
      <c r="AP216" s="21" t="s">
        <v>40</v>
      </c>
      <c r="AQ216" s="9" t="s">
        <v>40</v>
      </c>
      <c r="AR216" s="21" t="s">
        <v>40</v>
      </c>
      <c r="AS216" s="9" t="s">
        <v>40</v>
      </c>
      <c r="AT216" s="9" t="s">
        <v>40</v>
      </c>
      <c r="AU216" s="21" t="s">
        <v>40</v>
      </c>
      <c r="AV216" s="21" t="s">
        <v>40</v>
      </c>
      <c r="AW216" s="9" t="s">
        <v>40</v>
      </c>
      <c r="AX216" s="21" t="s">
        <v>40</v>
      </c>
      <c r="AY216" s="21" t="s">
        <v>40</v>
      </c>
      <c r="AZ216" s="21" t="s">
        <v>40</v>
      </c>
      <c r="BA216" s="21" t="s">
        <v>40</v>
      </c>
      <c r="BB216" s="21" t="s">
        <v>40</v>
      </c>
      <c r="BC216" s="9" t="s">
        <v>40</v>
      </c>
      <c r="BD216" s="9" t="s">
        <v>40</v>
      </c>
    </row>
    <row r="217" spans="2:56">
      <c r="B217" s="54" t="s">
        <v>90</v>
      </c>
      <c r="C217" s="40" t="s">
        <v>36</v>
      </c>
      <c r="D217" s="41" t="s">
        <v>48</v>
      </c>
      <c r="E217" s="16"/>
      <c r="F217" s="16">
        <v>5061</v>
      </c>
      <c r="G217" s="21">
        <v>147</v>
      </c>
      <c r="H217" s="42"/>
      <c r="I217" s="16">
        <v>5226</v>
      </c>
      <c r="J217" s="16">
        <v>152</v>
      </c>
      <c r="K217" s="91">
        <v>0</v>
      </c>
      <c r="L217" s="92">
        <v>0</v>
      </c>
      <c r="M217" s="93">
        <v>0</v>
      </c>
      <c r="N217" s="91" t="s">
        <v>44</v>
      </c>
      <c r="O217" s="93" t="s">
        <v>44</v>
      </c>
      <c r="P217" s="42">
        <f t="shared" si="6"/>
        <v>0</v>
      </c>
      <c r="Q217" s="42" t="str">
        <f>IF(AND(ISNUMBER(E217),ISNUMBER(H217),ISBLANK(F217)),E217-H217,"NA")</f>
        <v>NA</v>
      </c>
      <c r="R217" s="21">
        <f>IF(AND(ISNUMBER(F217),ISNUMBER(I217),ISBLANK(E217)),F217-I217,"NA")</f>
        <v>-165</v>
      </c>
      <c r="S217" s="16">
        <f>IF(AND(ISNUMBER(G217),ISNUMBER(J217),ISBLANK(E217)),G217-J217,"NA")</f>
        <v>-5</v>
      </c>
      <c r="T217" s="45">
        <f>IF(AND(ISNUMBER(R217),ISNUMBER(S217),ISBLANK(E217)),R217+S217,"NA")</f>
        <v>-170</v>
      </c>
      <c r="U217" s="21">
        <f t="shared" si="7"/>
        <v>0</v>
      </c>
      <c r="V217" s="9">
        <f>MIN(IF(SUM(W217,AD217:AG217,AI217,AJ217:AM217,AP217:AS217,AC217,AO217,AU217,AV217:BC217)=0,0,1)+IF(O217="Smoothing ramp",1,0)+IF(SUM(W217,X217:AA217)=0,0,1),1)</f>
        <v>1</v>
      </c>
      <c r="W217" s="42">
        <v>164</v>
      </c>
      <c r="X217" s="16" t="s">
        <v>40</v>
      </c>
      <c r="Y217" s="21" t="s">
        <v>40</v>
      </c>
      <c r="Z217" s="16">
        <v>306</v>
      </c>
      <c r="AA217" s="16" t="s">
        <v>40</v>
      </c>
      <c r="AB217" s="21" t="s">
        <v>40</v>
      </c>
      <c r="AC217" s="16" t="s">
        <v>40</v>
      </c>
      <c r="AD217" s="16" t="s">
        <v>40</v>
      </c>
      <c r="AE217" s="21" t="s">
        <v>40</v>
      </c>
      <c r="AF217" s="16" t="s">
        <v>40</v>
      </c>
      <c r="AG217" s="16" t="s">
        <v>40</v>
      </c>
      <c r="AH217" s="21" t="s">
        <v>40</v>
      </c>
      <c r="AI217" s="42" t="s">
        <v>40</v>
      </c>
      <c r="AJ217" s="16" t="s">
        <v>40</v>
      </c>
      <c r="AK217" s="21" t="s">
        <v>40</v>
      </c>
      <c r="AL217" s="16" t="s">
        <v>40</v>
      </c>
      <c r="AM217" s="16" t="s">
        <v>40</v>
      </c>
      <c r="AN217" s="21" t="s">
        <v>40</v>
      </c>
      <c r="AO217" s="21" t="s">
        <v>40</v>
      </c>
      <c r="AP217" s="21" t="s">
        <v>40</v>
      </c>
      <c r="AQ217" s="9" t="s">
        <v>40</v>
      </c>
      <c r="AR217" s="21" t="s">
        <v>40</v>
      </c>
      <c r="AS217" s="9" t="s">
        <v>40</v>
      </c>
      <c r="AT217" s="9" t="s">
        <v>40</v>
      </c>
      <c r="AU217" s="21" t="s">
        <v>40</v>
      </c>
      <c r="AV217" s="21" t="s">
        <v>40</v>
      </c>
      <c r="AW217" s="9" t="s">
        <v>40</v>
      </c>
      <c r="AX217" s="21" t="s">
        <v>40</v>
      </c>
      <c r="AY217" s="21" t="s">
        <v>40</v>
      </c>
      <c r="AZ217" s="21" t="s">
        <v>40</v>
      </c>
      <c r="BA217" s="21" t="s">
        <v>40</v>
      </c>
      <c r="BB217" s="21" t="s">
        <v>40</v>
      </c>
      <c r="BC217" s="9" t="s">
        <v>40</v>
      </c>
      <c r="BD217" s="9" t="s">
        <v>40</v>
      </c>
    </row>
    <row r="218" spans="2:56">
      <c r="B218" s="54" t="s">
        <v>90</v>
      </c>
      <c r="C218" s="40" t="s">
        <v>36</v>
      </c>
      <c r="D218" s="41" t="s">
        <v>49</v>
      </c>
      <c r="E218" s="16">
        <v>7707</v>
      </c>
      <c r="F218" s="16"/>
      <c r="G218" s="21"/>
      <c r="H218" s="42">
        <v>7399</v>
      </c>
      <c r="I218" s="16"/>
      <c r="J218" s="16"/>
      <c r="K218" s="91">
        <v>-1488</v>
      </c>
      <c r="L218" s="92">
        <v>-1488</v>
      </c>
      <c r="M218" s="93">
        <v>-1171</v>
      </c>
      <c r="N218" s="91" t="s">
        <v>50</v>
      </c>
      <c r="O218" s="93" t="s">
        <v>44</v>
      </c>
      <c r="P218" s="42">
        <f t="shared" si="6"/>
        <v>0</v>
      </c>
      <c r="Q218" s="42">
        <f>IF(AND(ISNUMBER(E218),ISNUMBER(H218),ISBLANK(F218)),E218-H218,"NA")</f>
        <v>308</v>
      </c>
      <c r="R218" s="21" t="str">
        <f>IF(AND(ISNUMBER(F218),ISNUMBER(I218),ISBLANK(E218)),F218-I218,"NA")</f>
        <v>NA</v>
      </c>
      <c r="S218" s="16" t="str">
        <f>IF(AND(ISNUMBER(G218),ISNUMBER(J218),ISBLANK(E218)),G218-J218,"NA")</f>
        <v>NA</v>
      </c>
      <c r="T218" s="45" t="str">
        <f>IF(AND(ISNUMBER(R218),ISNUMBER(S218),ISBLANK(E218)),R218+S218,"NA")</f>
        <v>NA</v>
      </c>
      <c r="U218" s="21">
        <f t="shared" si="7"/>
        <v>0</v>
      </c>
      <c r="V218" s="9">
        <f>MIN(IF(SUM(W218,AD218:AG218,AI218,AJ218:AM218,AP218:AS218,AC218,AO218,AU218,AV218:BC218)=0,0,1)+IF(O218="Smoothing ramp",1,0)+IF(SUM(W218,X218:AA218)=0,0,1),1)</f>
        <v>1</v>
      </c>
      <c r="W218" s="42">
        <v>164</v>
      </c>
      <c r="X218" s="16" t="s">
        <v>40</v>
      </c>
      <c r="Y218" s="21" t="s">
        <v>40</v>
      </c>
      <c r="Z218" s="16">
        <v>331</v>
      </c>
      <c r="AA218" s="16" t="s">
        <v>40</v>
      </c>
      <c r="AB218" s="21" t="s">
        <v>40</v>
      </c>
      <c r="AC218" s="16" t="s">
        <v>40</v>
      </c>
      <c r="AD218" s="16" t="s">
        <v>40</v>
      </c>
      <c r="AE218" s="21" t="s">
        <v>40</v>
      </c>
      <c r="AF218" s="16" t="s">
        <v>40</v>
      </c>
      <c r="AG218" s="16" t="s">
        <v>40</v>
      </c>
      <c r="AH218" s="21" t="s">
        <v>40</v>
      </c>
      <c r="AI218" s="42" t="s">
        <v>40</v>
      </c>
      <c r="AJ218" s="16" t="s">
        <v>40</v>
      </c>
      <c r="AK218" s="21" t="s">
        <v>40</v>
      </c>
      <c r="AL218" s="16" t="s">
        <v>40</v>
      </c>
      <c r="AM218" s="16" t="s">
        <v>40</v>
      </c>
      <c r="AN218" s="21" t="s">
        <v>40</v>
      </c>
      <c r="AO218" s="21" t="s">
        <v>40</v>
      </c>
      <c r="AP218" s="21" t="s">
        <v>40</v>
      </c>
      <c r="AQ218" s="9" t="s">
        <v>40</v>
      </c>
      <c r="AR218" s="21" t="s">
        <v>40</v>
      </c>
      <c r="AS218" s="9" t="s">
        <v>40</v>
      </c>
      <c r="AT218" s="9" t="s">
        <v>40</v>
      </c>
      <c r="AU218" s="21" t="s">
        <v>40</v>
      </c>
      <c r="AV218" s="21" t="s">
        <v>40</v>
      </c>
      <c r="AW218" s="9" t="s">
        <v>40</v>
      </c>
      <c r="AX218" s="21" t="s">
        <v>40</v>
      </c>
      <c r="AY218" s="21" t="s">
        <v>40</v>
      </c>
      <c r="AZ218" s="21" t="s">
        <v>40</v>
      </c>
      <c r="BA218" s="21" t="s">
        <v>40</v>
      </c>
      <c r="BB218" s="21" t="s">
        <v>40</v>
      </c>
      <c r="BC218" s="9" t="s">
        <v>40</v>
      </c>
      <c r="BD218" s="9" t="s">
        <v>40</v>
      </c>
    </row>
    <row r="219" spans="2:56">
      <c r="B219" s="54" t="s">
        <v>90</v>
      </c>
      <c r="C219" s="40" t="s">
        <v>36</v>
      </c>
      <c r="D219" s="41" t="s">
        <v>51</v>
      </c>
      <c r="E219" s="16">
        <v>7707</v>
      </c>
      <c r="F219" s="16"/>
      <c r="G219" s="21"/>
      <c r="H219" s="42">
        <v>7707</v>
      </c>
      <c r="I219" s="16"/>
      <c r="J219" s="16"/>
      <c r="K219" s="91">
        <v>-1403</v>
      </c>
      <c r="L219" s="92">
        <v>-1403</v>
      </c>
      <c r="M219" s="93">
        <v>-1413</v>
      </c>
      <c r="N219" s="91" t="s">
        <v>50</v>
      </c>
      <c r="O219" s="93" t="s">
        <v>44</v>
      </c>
      <c r="P219" s="42">
        <f t="shared" si="6"/>
        <v>0</v>
      </c>
      <c r="Q219" s="42">
        <f>IF(AND(ISNUMBER(E219),ISNUMBER(H219),ISBLANK(F219)),E219-H219,"NA")</f>
        <v>0</v>
      </c>
      <c r="R219" s="21" t="str">
        <f>IF(AND(ISNUMBER(F219),ISNUMBER(I219),ISBLANK(E219)),F219-I219,"NA")</f>
        <v>NA</v>
      </c>
      <c r="S219" s="16" t="str">
        <f>IF(AND(ISNUMBER(G219),ISNUMBER(J219),ISBLANK(E219)),G219-J219,"NA")</f>
        <v>NA</v>
      </c>
      <c r="T219" s="45" t="str">
        <f>IF(AND(ISNUMBER(R219),ISNUMBER(S219),ISBLANK(E219)),R219+S219,"NA")</f>
        <v>NA</v>
      </c>
      <c r="U219" s="21">
        <f t="shared" si="7"/>
        <v>0</v>
      </c>
      <c r="V219" s="9">
        <f>MIN(IF(SUM(W219,AD219:AG219,AI219,AJ219:AM219,AP219:AS219,AC219,AO219,AU219,AV219:BC219)=0,0,1)+IF(O219="Smoothing ramp",1,0)+IF(SUM(W219,X219:AA219)=0,0,1),1)</f>
        <v>1</v>
      </c>
      <c r="W219" s="42">
        <v>164</v>
      </c>
      <c r="X219" s="16" t="s">
        <v>40</v>
      </c>
      <c r="Y219" s="21" t="s">
        <v>40</v>
      </c>
      <c r="Z219" s="16">
        <v>365</v>
      </c>
      <c r="AA219" s="16" t="s">
        <v>40</v>
      </c>
      <c r="AB219" s="21" t="s">
        <v>40</v>
      </c>
      <c r="AC219" s="16" t="s">
        <v>40</v>
      </c>
      <c r="AD219" s="16" t="s">
        <v>40</v>
      </c>
      <c r="AE219" s="21" t="s">
        <v>40</v>
      </c>
      <c r="AF219" s="16" t="s">
        <v>40</v>
      </c>
      <c r="AG219" s="16" t="s">
        <v>40</v>
      </c>
      <c r="AH219" s="21" t="s">
        <v>40</v>
      </c>
      <c r="AI219" s="42" t="s">
        <v>40</v>
      </c>
      <c r="AJ219" s="16" t="s">
        <v>40</v>
      </c>
      <c r="AK219" s="21" t="s">
        <v>40</v>
      </c>
      <c r="AL219" s="16" t="s">
        <v>40</v>
      </c>
      <c r="AM219" s="16" t="s">
        <v>40</v>
      </c>
      <c r="AN219" s="21" t="s">
        <v>40</v>
      </c>
      <c r="AO219" s="21" t="s">
        <v>40</v>
      </c>
      <c r="AP219" s="21" t="s">
        <v>40</v>
      </c>
      <c r="AQ219" s="9" t="s">
        <v>40</v>
      </c>
      <c r="AR219" s="21" t="s">
        <v>40</v>
      </c>
      <c r="AS219" s="9" t="s">
        <v>40</v>
      </c>
      <c r="AT219" s="9" t="s">
        <v>40</v>
      </c>
      <c r="AU219" s="21" t="s">
        <v>40</v>
      </c>
      <c r="AV219" s="21" t="s">
        <v>40</v>
      </c>
      <c r="AW219" s="9" t="s">
        <v>40</v>
      </c>
      <c r="AX219" s="21" t="s">
        <v>40</v>
      </c>
      <c r="AY219" s="21" t="s">
        <v>40</v>
      </c>
      <c r="AZ219" s="21" t="s">
        <v>40</v>
      </c>
      <c r="BA219" s="21" t="s">
        <v>40</v>
      </c>
      <c r="BB219" s="21" t="s">
        <v>40</v>
      </c>
      <c r="BC219" s="9" t="s">
        <v>40</v>
      </c>
      <c r="BD219" s="9" t="s">
        <v>40</v>
      </c>
    </row>
    <row r="220" spans="2:56">
      <c r="B220" s="54" t="s">
        <v>90</v>
      </c>
      <c r="C220" s="40" t="s">
        <v>36</v>
      </c>
      <c r="D220" s="41" t="s">
        <v>52</v>
      </c>
      <c r="E220" s="16">
        <v>7707</v>
      </c>
      <c r="F220" s="16"/>
      <c r="G220" s="21"/>
      <c r="H220" s="42">
        <v>7707</v>
      </c>
      <c r="I220" s="16"/>
      <c r="J220" s="16"/>
      <c r="K220" s="91">
        <v>-1321</v>
      </c>
      <c r="L220" s="92">
        <v>-1321</v>
      </c>
      <c r="M220" s="93">
        <v>-1324</v>
      </c>
      <c r="N220" s="91" t="s">
        <v>50</v>
      </c>
      <c r="O220" s="93" t="s">
        <v>44</v>
      </c>
      <c r="P220" s="42">
        <f t="shared" si="6"/>
        <v>0</v>
      </c>
      <c r="Q220" s="42">
        <f>IF(AND(ISNUMBER(E220),ISNUMBER(H220),ISBLANK(F220)),E220-H220,"NA")</f>
        <v>0</v>
      </c>
      <c r="R220" s="21" t="str">
        <f>IF(AND(ISNUMBER(F220),ISNUMBER(I220),ISBLANK(E220)),F220-I220,"NA")</f>
        <v>NA</v>
      </c>
      <c r="S220" s="16" t="str">
        <f>IF(AND(ISNUMBER(G220),ISNUMBER(J220),ISBLANK(E220)),G220-J220,"NA")</f>
        <v>NA</v>
      </c>
      <c r="T220" s="45" t="str">
        <f>IF(AND(ISNUMBER(R220),ISNUMBER(S220),ISBLANK(E220)),R220+S220,"NA")</f>
        <v>NA</v>
      </c>
      <c r="U220" s="21">
        <f t="shared" si="7"/>
        <v>0</v>
      </c>
      <c r="V220" s="9">
        <f>MIN(IF(SUM(W220,AD220:AG220,AI220,AJ220:AM220,AP220:AS220,AC220,AO220,AU220,AV220:BC220)=0,0,1)+IF(O220="Smoothing ramp",1,0)+IF(SUM(W220,X220:AA220)=0,0,1),1)</f>
        <v>1</v>
      </c>
      <c r="W220" s="42">
        <v>164</v>
      </c>
      <c r="X220" s="16" t="s">
        <v>40</v>
      </c>
      <c r="Y220" s="21" t="s">
        <v>40</v>
      </c>
      <c r="Z220" s="16">
        <v>365</v>
      </c>
      <c r="AA220" s="16" t="s">
        <v>40</v>
      </c>
      <c r="AB220" s="21" t="s">
        <v>40</v>
      </c>
      <c r="AC220" s="16" t="s">
        <v>40</v>
      </c>
      <c r="AD220" s="16" t="s">
        <v>40</v>
      </c>
      <c r="AE220" s="21" t="s">
        <v>40</v>
      </c>
      <c r="AF220" s="16" t="s">
        <v>40</v>
      </c>
      <c r="AG220" s="16" t="s">
        <v>40</v>
      </c>
      <c r="AH220" s="21" t="s">
        <v>40</v>
      </c>
      <c r="AI220" s="42" t="s">
        <v>40</v>
      </c>
      <c r="AJ220" s="16" t="s">
        <v>40</v>
      </c>
      <c r="AK220" s="21" t="s">
        <v>40</v>
      </c>
      <c r="AL220" s="16" t="s">
        <v>40</v>
      </c>
      <c r="AM220" s="16" t="s">
        <v>40</v>
      </c>
      <c r="AN220" s="21" t="s">
        <v>40</v>
      </c>
      <c r="AO220" s="21" t="s">
        <v>40</v>
      </c>
      <c r="AP220" s="21" t="s">
        <v>40</v>
      </c>
      <c r="AQ220" s="9" t="s">
        <v>40</v>
      </c>
      <c r="AR220" s="21" t="s">
        <v>40</v>
      </c>
      <c r="AS220" s="9" t="s">
        <v>40</v>
      </c>
      <c r="AT220" s="9" t="s">
        <v>40</v>
      </c>
      <c r="AU220" s="21" t="s">
        <v>40</v>
      </c>
      <c r="AV220" s="21" t="s">
        <v>40</v>
      </c>
      <c r="AW220" s="9" t="s">
        <v>40</v>
      </c>
      <c r="AX220" s="21" t="s">
        <v>40</v>
      </c>
      <c r="AY220" s="21" t="s">
        <v>40</v>
      </c>
      <c r="AZ220" s="21" t="s">
        <v>40</v>
      </c>
      <c r="BA220" s="21" t="s">
        <v>40</v>
      </c>
      <c r="BB220" s="21" t="s">
        <v>40</v>
      </c>
      <c r="BC220" s="9" t="s">
        <v>40</v>
      </c>
      <c r="BD220" s="9" t="s">
        <v>40</v>
      </c>
    </row>
    <row r="221" spans="2:56">
      <c r="B221" s="54" t="s">
        <v>90</v>
      </c>
      <c r="C221" s="40" t="s">
        <v>36</v>
      </c>
      <c r="D221" s="41" t="s">
        <v>53</v>
      </c>
      <c r="E221" s="16">
        <v>8232</v>
      </c>
      <c r="F221" s="16"/>
      <c r="G221" s="21"/>
      <c r="H221" s="42">
        <v>8232</v>
      </c>
      <c r="I221" s="16"/>
      <c r="J221" s="16"/>
      <c r="K221" s="91">
        <v>-7711</v>
      </c>
      <c r="L221" s="92">
        <v>-7711</v>
      </c>
      <c r="M221" s="93">
        <v>-7711</v>
      </c>
      <c r="N221" s="91" t="s">
        <v>50</v>
      </c>
      <c r="O221" s="93" t="s">
        <v>44</v>
      </c>
      <c r="P221" s="42">
        <f t="shared" si="6"/>
        <v>0</v>
      </c>
      <c r="Q221" s="42">
        <f>IF(AND(ISNUMBER(E221),ISNUMBER(H221),ISBLANK(F221)),E221-H221,"NA")</f>
        <v>0</v>
      </c>
      <c r="R221" s="21" t="str">
        <f>IF(AND(ISNUMBER(F221),ISNUMBER(I221),ISBLANK(E221)),F221-I221,"NA")</f>
        <v>NA</v>
      </c>
      <c r="S221" s="16" t="str">
        <f>IF(AND(ISNUMBER(G221),ISNUMBER(J221),ISBLANK(E221)),G221-J221,"NA")</f>
        <v>NA</v>
      </c>
      <c r="T221" s="45" t="str">
        <f>IF(AND(ISNUMBER(R221),ISNUMBER(S221),ISBLANK(E221)),R221+S221,"NA")</f>
        <v>NA</v>
      </c>
      <c r="U221" s="21">
        <f t="shared" si="7"/>
        <v>0</v>
      </c>
      <c r="V221" s="9">
        <f>MIN(IF(SUM(W221,AD221:AG221,AI221,AJ221:AM221,AP221:AS221,AC221,AO221,AU221,AV221:BC221)=0,0,1)+IF(O221="Smoothing ramp",1,0)+IF(SUM(W221,X221:AA221)=0,0,1),1)</f>
        <v>1</v>
      </c>
      <c r="W221" s="42">
        <v>165</v>
      </c>
      <c r="X221" s="16" t="s">
        <v>40</v>
      </c>
      <c r="Y221" s="21" t="s">
        <v>40</v>
      </c>
      <c r="Z221" s="16">
        <v>365</v>
      </c>
      <c r="AA221" s="16" t="s">
        <v>40</v>
      </c>
      <c r="AB221" s="21" t="s">
        <v>40</v>
      </c>
      <c r="AC221" s="16" t="s">
        <v>40</v>
      </c>
      <c r="AD221" s="16" t="s">
        <v>40</v>
      </c>
      <c r="AE221" s="21" t="s">
        <v>40</v>
      </c>
      <c r="AF221" s="16" t="s">
        <v>40</v>
      </c>
      <c r="AG221" s="16" t="s">
        <v>40</v>
      </c>
      <c r="AH221" s="21" t="s">
        <v>40</v>
      </c>
      <c r="AI221" s="42" t="s">
        <v>40</v>
      </c>
      <c r="AJ221" s="16" t="s">
        <v>40</v>
      </c>
      <c r="AK221" s="21" t="s">
        <v>40</v>
      </c>
      <c r="AL221" s="16" t="s">
        <v>40</v>
      </c>
      <c r="AM221" s="16" t="s">
        <v>40</v>
      </c>
      <c r="AN221" s="21" t="s">
        <v>40</v>
      </c>
      <c r="AO221" s="21" t="s">
        <v>40</v>
      </c>
      <c r="AP221" s="21" t="s">
        <v>40</v>
      </c>
      <c r="AQ221" s="9" t="s">
        <v>40</v>
      </c>
      <c r="AR221" s="21" t="s">
        <v>40</v>
      </c>
      <c r="AS221" s="9" t="s">
        <v>40</v>
      </c>
      <c r="AT221" s="9" t="s">
        <v>40</v>
      </c>
      <c r="AU221" s="21" t="s">
        <v>40</v>
      </c>
      <c r="AV221" s="21" t="s">
        <v>40</v>
      </c>
      <c r="AW221" s="9" t="s">
        <v>40</v>
      </c>
      <c r="AX221" s="21" t="s">
        <v>40</v>
      </c>
      <c r="AY221" s="21" t="s">
        <v>40</v>
      </c>
      <c r="AZ221" s="21" t="s">
        <v>40</v>
      </c>
      <c r="BA221" s="21" t="s">
        <v>40</v>
      </c>
      <c r="BB221" s="21" t="s">
        <v>40</v>
      </c>
      <c r="BC221" s="9" t="s">
        <v>40</v>
      </c>
      <c r="BD221" s="9" t="s">
        <v>40</v>
      </c>
    </row>
    <row r="222" spans="2:56">
      <c r="B222" s="54" t="s">
        <v>90</v>
      </c>
      <c r="C222" s="40" t="s">
        <v>36</v>
      </c>
      <c r="D222" s="41" t="s">
        <v>56</v>
      </c>
      <c r="E222" s="16">
        <v>8232</v>
      </c>
      <c r="F222" s="16"/>
      <c r="G222" s="21"/>
      <c r="H222" s="42">
        <v>8232</v>
      </c>
      <c r="I222" s="16"/>
      <c r="J222" s="16"/>
      <c r="K222" s="91">
        <v>-7711</v>
      </c>
      <c r="L222" s="92">
        <v>-7711</v>
      </c>
      <c r="M222" s="93">
        <v>-7711</v>
      </c>
      <c r="N222" s="91" t="s">
        <v>50</v>
      </c>
      <c r="O222" s="93" t="s">
        <v>44</v>
      </c>
      <c r="P222" s="42">
        <f t="shared" si="6"/>
        <v>0</v>
      </c>
      <c r="Q222" s="42">
        <f>IF(AND(ISNUMBER(E222),ISNUMBER(H222),ISBLANK(F222)),E222-H222,"NA")</f>
        <v>0</v>
      </c>
      <c r="R222" s="21" t="str">
        <f>IF(AND(ISNUMBER(F222),ISNUMBER(I222),ISBLANK(E222)),F222-I222,"NA")</f>
        <v>NA</v>
      </c>
      <c r="S222" s="16" t="str">
        <f>IF(AND(ISNUMBER(G222),ISNUMBER(J222),ISBLANK(E222)),G222-J222,"NA")</f>
        <v>NA</v>
      </c>
      <c r="T222" s="45" t="str">
        <f>IF(AND(ISNUMBER(R222),ISNUMBER(S222),ISBLANK(E222)),R222+S222,"NA")</f>
        <v>NA</v>
      </c>
      <c r="U222" s="21">
        <f t="shared" si="7"/>
        <v>0</v>
      </c>
      <c r="V222" s="9">
        <f>MIN(IF(SUM(W222,AD222:AG222,AI222,AJ222:AM222,AP222:AS222,AC222,AO222,AU222,AV222:BC222)=0,0,1)+IF(O222="Smoothing ramp",1,0)+IF(SUM(W222,X222:AA222)=0,0,1),1)</f>
        <v>1</v>
      </c>
      <c r="W222" s="42">
        <v>164</v>
      </c>
      <c r="X222" s="16" t="s">
        <v>40</v>
      </c>
      <c r="Y222" s="21" t="s">
        <v>40</v>
      </c>
      <c r="Z222" s="16">
        <v>365</v>
      </c>
      <c r="AA222" s="16" t="s">
        <v>40</v>
      </c>
      <c r="AB222" s="21" t="s">
        <v>40</v>
      </c>
      <c r="AC222" s="16" t="s">
        <v>40</v>
      </c>
      <c r="AD222" s="16" t="s">
        <v>40</v>
      </c>
      <c r="AE222" s="21" t="s">
        <v>40</v>
      </c>
      <c r="AF222" s="16" t="s">
        <v>40</v>
      </c>
      <c r="AG222" s="16" t="s">
        <v>40</v>
      </c>
      <c r="AH222" s="21" t="s">
        <v>40</v>
      </c>
      <c r="AI222" s="42" t="s">
        <v>40</v>
      </c>
      <c r="AJ222" s="16" t="s">
        <v>40</v>
      </c>
      <c r="AK222" s="21" t="s">
        <v>40</v>
      </c>
      <c r="AL222" s="16" t="s">
        <v>40</v>
      </c>
      <c r="AM222" s="16" t="s">
        <v>40</v>
      </c>
      <c r="AN222" s="21" t="s">
        <v>40</v>
      </c>
      <c r="AO222" s="21" t="s">
        <v>40</v>
      </c>
      <c r="AP222" s="21" t="s">
        <v>40</v>
      </c>
      <c r="AQ222" s="9" t="s">
        <v>40</v>
      </c>
      <c r="AR222" s="21" t="s">
        <v>40</v>
      </c>
      <c r="AS222" s="9" t="s">
        <v>40</v>
      </c>
      <c r="AT222" s="9" t="s">
        <v>40</v>
      </c>
      <c r="AU222" s="21" t="s">
        <v>40</v>
      </c>
      <c r="AV222" s="21" t="s">
        <v>40</v>
      </c>
      <c r="AW222" s="9" t="s">
        <v>40</v>
      </c>
      <c r="AX222" s="21" t="s">
        <v>40</v>
      </c>
      <c r="AY222" s="21" t="s">
        <v>40</v>
      </c>
      <c r="AZ222" s="21" t="s">
        <v>40</v>
      </c>
      <c r="BA222" s="21" t="s">
        <v>40</v>
      </c>
      <c r="BB222" s="21" t="s">
        <v>40</v>
      </c>
      <c r="BC222" s="9" t="s">
        <v>40</v>
      </c>
      <c r="BD222" s="9" t="s">
        <v>40</v>
      </c>
    </row>
    <row r="223" spans="2:56" ht="15" thickBot="1">
      <c r="B223" s="55" t="s">
        <v>90</v>
      </c>
      <c r="C223" s="47" t="s">
        <v>36</v>
      </c>
      <c r="D223" s="48" t="s">
        <v>57</v>
      </c>
      <c r="E223" s="49">
        <v>8232</v>
      </c>
      <c r="F223" s="49"/>
      <c r="G223" s="22"/>
      <c r="H223" s="50">
        <v>8232</v>
      </c>
      <c r="I223" s="49"/>
      <c r="J223" s="49"/>
      <c r="K223" s="127">
        <v>-7711</v>
      </c>
      <c r="L223" s="128">
        <v>-7711</v>
      </c>
      <c r="M223" s="129">
        <v>-7711</v>
      </c>
      <c r="N223" s="127" t="s">
        <v>50</v>
      </c>
      <c r="O223" s="129" t="s">
        <v>44</v>
      </c>
      <c r="P223" s="50">
        <f t="shared" si="6"/>
        <v>0</v>
      </c>
      <c r="Q223" s="50">
        <f>IF(AND(ISNUMBER(E223),ISNUMBER(H223),ISBLANK(F223)),E223-H223,"NA")</f>
        <v>0</v>
      </c>
      <c r="R223" s="22" t="str">
        <f>IF(AND(ISNUMBER(F223),ISNUMBER(I223),ISBLANK(E223)),F223-I223,"NA")</f>
        <v>NA</v>
      </c>
      <c r="S223" s="16" t="str">
        <f>IF(AND(ISNUMBER(G223),ISNUMBER(J223),ISBLANK(E223)),G223-J223,"NA")</f>
        <v>NA</v>
      </c>
      <c r="T223" s="45" t="str">
        <f>IF(AND(ISNUMBER(R223),ISNUMBER(S223),ISBLANK(E223)),R223+S223,"NA")</f>
        <v>NA</v>
      </c>
      <c r="U223" s="22">
        <f t="shared" si="7"/>
        <v>0</v>
      </c>
      <c r="V223" s="9">
        <f>MIN(IF(SUM(W223,AD223:AG223,AI223,AJ223:AM223,AP223:AS223,AC223,AO223,AU223,AV223:BC223)=0,0,1)+IF(O223="Smoothing ramp",1,0)+IF(SUM(W223,X223:AA223)=0,0,1),1)</f>
        <v>1</v>
      </c>
      <c r="W223" s="50">
        <v>164</v>
      </c>
      <c r="X223" s="49" t="s">
        <v>40</v>
      </c>
      <c r="Y223" s="22" t="s">
        <v>40</v>
      </c>
      <c r="Z223" s="49">
        <v>365</v>
      </c>
      <c r="AA223" s="49" t="s">
        <v>40</v>
      </c>
      <c r="AB223" s="22" t="s">
        <v>40</v>
      </c>
      <c r="AC223" s="49" t="s">
        <v>40</v>
      </c>
      <c r="AD223" s="49" t="s">
        <v>40</v>
      </c>
      <c r="AE223" s="22" t="s">
        <v>40</v>
      </c>
      <c r="AF223" s="49" t="s">
        <v>40</v>
      </c>
      <c r="AG223" s="49" t="s">
        <v>40</v>
      </c>
      <c r="AH223" s="22" t="s">
        <v>40</v>
      </c>
      <c r="AI223" s="50" t="s">
        <v>40</v>
      </c>
      <c r="AJ223" s="49" t="s">
        <v>40</v>
      </c>
      <c r="AK223" s="22" t="s">
        <v>40</v>
      </c>
      <c r="AL223" s="49" t="s">
        <v>40</v>
      </c>
      <c r="AM223" s="49" t="s">
        <v>40</v>
      </c>
      <c r="AN223" s="22" t="s">
        <v>40</v>
      </c>
      <c r="AO223" s="22" t="s">
        <v>40</v>
      </c>
      <c r="AP223" s="22" t="s">
        <v>40</v>
      </c>
      <c r="AQ223" s="7" t="s">
        <v>40</v>
      </c>
      <c r="AR223" s="22" t="s">
        <v>40</v>
      </c>
      <c r="AS223" s="7" t="s">
        <v>40</v>
      </c>
      <c r="AT223" s="7" t="s">
        <v>40</v>
      </c>
      <c r="AU223" s="22" t="s">
        <v>40</v>
      </c>
      <c r="AV223" s="22" t="s">
        <v>40</v>
      </c>
      <c r="AW223" s="7" t="s">
        <v>40</v>
      </c>
      <c r="AX223" s="22" t="s">
        <v>40</v>
      </c>
      <c r="AY223" s="22" t="s">
        <v>40</v>
      </c>
      <c r="AZ223" s="22" t="s">
        <v>40</v>
      </c>
      <c r="BA223" s="22" t="s">
        <v>40</v>
      </c>
      <c r="BB223" s="22" t="s">
        <v>40</v>
      </c>
      <c r="BC223" s="7" t="s">
        <v>40</v>
      </c>
      <c r="BD223" s="7" t="s">
        <v>40</v>
      </c>
    </row>
    <row r="224" spans="2:56">
      <c r="B224" s="51" t="s">
        <v>91</v>
      </c>
      <c r="C224" s="52" t="s">
        <v>36</v>
      </c>
      <c r="D224" s="53" t="s">
        <v>37</v>
      </c>
      <c r="E224" s="43">
        <v>8317</v>
      </c>
      <c r="F224" s="43"/>
      <c r="G224" s="20"/>
      <c r="H224" s="44">
        <v>8317</v>
      </c>
      <c r="I224" s="43"/>
      <c r="J224" s="43"/>
      <c r="K224" s="130">
        <v>-1780</v>
      </c>
      <c r="L224" s="131">
        <v>-1780</v>
      </c>
      <c r="M224" s="132">
        <v>-1780</v>
      </c>
      <c r="N224" s="130" t="s">
        <v>50</v>
      </c>
      <c r="O224" s="132" t="s">
        <v>44</v>
      </c>
      <c r="P224" s="44">
        <f t="shared" si="6"/>
        <v>0</v>
      </c>
      <c r="Q224" s="44">
        <f>IF(AND(ISNUMBER(E224),ISNUMBER(H224),ISBLANK(F224)),E224-H224,"NA")</f>
        <v>0</v>
      </c>
      <c r="R224" s="20" t="str">
        <f>IF(AND(ISNUMBER(F224),ISNUMBER(I224),ISBLANK(E224)),F224-I224,"NA")</f>
        <v>NA</v>
      </c>
      <c r="S224" s="16" t="str">
        <f>IF(AND(ISNUMBER(G224),ISNUMBER(J224),ISBLANK(E224)),G224-J224,"NA")</f>
        <v>NA</v>
      </c>
      <c r="T224" s="45" t="str">
        <f>IF(AND(ISNUMBER(R224),ISNUMBER(S224),ISBLANK(E224)),R224+S224,"NA")</f>
        <v>NA</v>
      </c>
      <c r="U224" s="20">
        <f t="shared" si="7"/>
        <v>0</v>
      </c>
      <c r="V224" s="9">
        <f>MIN(IF(SUM(W224,AD224:AG224,AI224,AJ224:AM224,AP224:AS224,AC224,AO224,AU224,AV224:BC224)=0,0,1)+IF(O224="Smoothing ramp",1,0)+IF(SUM(W224,X224:AA224)=0,0,1),1)</f>
        <v>1</v>
      </c>
      <c r="W224" s="44">
        <v>119</v>
      </c>
      <c r="X224" s="43" t="s">
        <v>40</v>
      </c>
      <c r="Y224" s="20" t="s">
        <v>40</v>
      </c>
      <c r="Z224" s="43">
        <v>376</v>
      </c>
      <c r="AA224" s="43" t="s">
        <v>40</v>
      </c>
      <c r="AB224" s="20" t="s">
        <v>40</v>
      </c>
      <c r="AC224" s="43" t="s">
        <v>40</v>
      </c>
      <c r="AD224" s="43" t="s">
        <v>40</v>
      </c>
      <c r="AE224" s="20" t="s">
        <v>40</v>
      </c>
      <c r="AF224" s="43" t="s">
        <v>40</v>
      </c>
      <c r="AG224" s="43" t="s">
        <v>40</v>
      </c>
      <c r="AH224" s="20" t="s">
        <v>40</v>
      </c>
      <c r="AI224" s="44" t="s">
        <v>40</v>
      </c>
      <c r="AJ224" s="43" t="s">
        <v>40</v>
      </c>
      <c r="AK224" s="20" t="s">
        <v>40</v>
      </c>
      <c r="AL224" s="43" t="s">
        <v>40</v>
      </c>
      <c r="AM224" s="43" t="s">
        <v>40</v>
      </c>
      <c r="AN224" s="20" t="s">
        <v>40</v>
      </c>
      <c r="AO224" s="20" t="s">
        <v>40</v>
      </c>
      <c r="AP224" s="20" t="s">
        <v>40</v>
      </c>
      <c r="AQ224" s="6" t="s">
        <v>40</v>
      </c>
      <c r="AR224" s="20" t="s">
        <v>40</v>
      </c>
      <c r="AS224" s="6" t="s">
        <v>40</v>
      </c>
      <c r="AT224" s="6" t="s">
        <v>40</v>
      </c>
      <c r="AU224" s="20" t="s">
        <v>40</v>
      </c>
      <c r="AV224" s="20" t="s">
        <v>40</v>
      </c>
      <c r="AW224" s="6" t="s">
        <v>40</v>
      </c>
      <c r="AX224" s="20" t="s">
        <v>40</v>
      </c>
      <c r="AY224" s="20" t="s">
        <v>40</v>
      </c>
      <c r="AZ224" s="20" t="s">
        <v>40</v>
      </c>
      <c r="BA224" s="20" t="s">
        <v>40</v>
      </c>
      <c r="BB224" s="20" t="s">
        <v>40</v>
      </c>
      <c r="BC224" s="6" t="s">
        <v>40</v>
      </c>
      <c r="BD224" s="6" t="s">
        <v>40</v>
      </c>
    </row>
    <row r="225" spans="2:56">
      <c r="B225" s="54" t="s">
        <v>91</v>
      </c>
      <c r="C225" s="40" t="s">
        <v>36</v>
      </c>
      <c r="D225" s="41" t="s">
        <v>43</v>
      </c>
      <c r="E225" s="16">
        <v>8317</v>
      </c>
      <c r="F225" s="16"/>
      <c r="G225" s="21"/>
      <c r="H225" s="42">
        <v>8317</v>
      </c>
      <c r="I225" s="16"/>
      <c r="J225" s="16"/>
      <c r="K225" s="91">
        <v>-1780</v>
      </c>
      <c r="L225" s="92">
        <v>-1780</v>
      </c>
      <c r="M225" s="93">
        <v>-1780</v>
      </c>
      <c r="N225" s="91" t="s">
        <v>50</v>
      </c>
      <c r="O225" s="93" t="s">
        <v>60</v>
      </c>
      <c r="P225" s="42">
        <f t="shared" si="6"/>
        <v>0</v>
      </c>
      <c r="Q225" s="42">
        <f>IF(AND(ISNUMBER(E225),ISNUMBER(H225),ISBLANK(F225)),E225-H225,"NA")</f>
        <v>0</v>
      </c>
      <c r="R225" s="21" t="str">
        <f>IF(AND(ISNUMBER(F225),ISNUMBER(I225),ISBLANK(E225)),F225-I225,"NA")</f>
        <v>NA</v>
      </c>
      <c r="S225" s="16" t="str">
        <f>IF(AND(ISNUMBER(G225),ISNUMBER(J225),ISBLANK(E225)),G225-J225,"NA")</f>
        <v>NA</v>
      </c>
      <c r="T225" s="45" t="str">
        <f>IF(AND(ISNUMBER(R225),ISNUMBER(S225),ISBLANK(E225)),R225+S225,"NA")</f>
        <v>NA</v>
      </c>
      <c r="U225" s="21">
        <f t="shared" si="7"/>
        <v>0</v>
      </c>
      <c r="V225" s="9">
        <f>MIN(IF(SUM(W225,AD225:AG225,AI225,AJ225:AM225,AP225:AS225,AC225,AO225,AU225,AV225:BC225)=0,0,1)+IF(O225="Smoothing ramp",1,0)+IF(SUM(W225,X225:AA225)=0,0,1),1)</f>
        <v>1</v>
      </c>
      <c r="W225" s="42">
        <v>119</v>
      </c>
      <c r="X225" s="16" t="s">
        <v>40</v>
      </c>
      <c r="Y225" s="21" t="s">
        <v>40</v>
      </c>
      <c r="Z225" s="16">
        <v>376</v>
      </c>
      <c r="AA225" s="16" t="s">
        <v>40</v>
      </c>
      <c r="AB225" s="21" t="s">
        <v>40</v>
      </c>
      <c r="AC225" s="16" t="s">
        <v>40</v>
      </c>
      <c r="AD225" s="16" t="s">
        <v>40</v>
      </c>
      <c r="AE225" s="21" t="s">
        <v>40</v>
      </c>
      <c r="AF225" s="16" t="s">
        <v>40</v>
      </c>
      <c r="AG225" s="16" t="s">
        <v>40</v>
      </c>
      <c r="AH225" s="21" t="s">
        <v>40</v>
      </c>
      <c r="AI225" s="42" t="s">
        <v>40</v>
      </c>
      <c r="AJ225" s="16" t="s">
        <v>40</v>
      </c>
      <c r="AK225" s="21" t="s">
        <v>40</v>
      </c>
      <c r="AL225" s="16" t="s">
        <v>40</v>
      </c>
      <c r="AM225" s="16" t="s">
        <v>40</v>
      </c>
      <c r="AN225" s="21" t="s">
        <v>40</v>
      </c>
      <c r="AO225" s="21" t="s">
        <v>40</v>
      </c>
      <c r="AP225" s="21" t="s">
        <v>40</v>
      </c>
      <c r="AQ225" s="9" t="s">
        <v>40</v>
      </c>
      <c r="AR225" s="21" t="s">
        <v>40</v>
      </c>
      <c r="AS225" s="9" t="s">
        <v>40</v>
      </c>
      <c r="AT225" s="9" t="s">
        <v>40</v>
      </c>
      <c r="AU225" s="21" t="s">
        <v>40</v>
      </c>
      <c r="AV225" s="21" t="s">
        <v>40</v>
      </c>
      <c r="AW225" s="9" t="s">
        <v>40</v>
      </c>
      <c r="AX225" s="21" t="s">
        <v>40</v>
      </c>
      <c r="AY225" s="21" t="s">
        <v>40</v>
      </c>
      <c r="AZ225" s="21" t="s">
        <v>40</v>
      </c>
      <c r="BA225" s="21" t="s">
        <v>40</v>
      </c>
      <c r="BB225" s="21" t="s">
        <v>40</v>
      </c>
      <c r="BC225" s="9" t="s">
        <v>40</v>
      </c>
      <c r="BD225" s="9" t="s">
        <v>40</v>
      </c>
    </row>
    <row r="226" spans="2:56">
      <c r="B226" s="54" t="s">
        <v>91</v>
      </c>
      <c r="C226" s="40" t="s">
        <v>36</v>
      </c>
      <c r="D226" s="41" t="s">
        <v>45</v>
      </c>
      <c r="E226" s="16">
        <v>8317</v>
      </c>
      <c r="F226" s="16"/>
      <c r="G226" s="21"/>
      <c r="H226" s="42">
        <v>7689</v>
      </c>
      <c r="I226" s="16"/>
      <c r="J226" s="16"/>
      <c r="K226" s="91">
        <v>-1780</v>
      </c>
      <c r="L226" s="92">
        <v>-1780</v>
      </c>
      <c r="M226" s="93">
        <v>-1087</v>
      </c>
      <c r="N226" s="91" t="s">
        <v>50</v>
      </c>
      <c r="O226" s="93" t="s">
        <v>44</v>
      </c>
      <c r="P226" s="42">
        <f t="shared" si="6"/>
        <v>0</v>
      </c>
      <c r="Q226" s="42">
        <f>IF(AND(ISNUMBER(E226),ISNUMBER(H226),ISBLANK(F226)),E226-H226,"NA")</f>
        <v>628</v>
      </c>
      <c r="R226" s="21" t="str">
        <f>IF(AND(ISNUMBER(F226),ISNUMBER(I226),ISBLANK(E226)),F226-I226,"NA")</f>
        <v>NA</v>
      </c>
      <c r="S226" s="16" t="str">
        <f>IF(AND(ISNUMBER(G226),ISNUMBER(J226),ISBLANK(E226)),G226-J226,"NA")</f>
        <v>NA</v>
      </c>
      <c r="T226" s="45" t="str">
        <f>IF(AND(ISNUMBER(R226),ISNUMBER(S226),ISBLANK(E226)),R226+S226,"NA")</f>
        <v>NA</v>
      </c>
      <c r="U226" s="21">
        <f t="shared" si="7"/>
        <v>0</v>
      </c>
      <c r="V226" s="9">
        <f>MIN(IF(SUM(W226,AD226:AG226,AI226,AJ226:AM226,AP226:AS226,AC226,AO226,AU226,AV226:BC226)=0,0,1)+IF(O226="Smoothing ramp",1,0)+IF(SUM(W226,X226:AA226)=0,0,1),1)</f>
        <v>1</v>
      </c>
      <c r="W226" s="42">
        <v>119</v>
      </c>
      <c r="X226" s="16" t="s">
        <v>40</v>
      </c>
      <c r="Y226" s="21" t="s">
        <v>40</v>
      </c>
      <c r="Z226" s="16">
        <v>376</v>
      </c>
      <c r="AA226" s="16" t="s">
        <v>40</v>
      </c>
      <c r="AB226" s="21" t="s">
        <v>40</v>
      </c>
      <c r="AC226" s="16" t="s">
        <v>40</v>
      </c>
      <c r="AD226" s="16" t="s">
        <v>40</v>
      </c>
      <c r="AE226" s="21" t="s">
        <v>40</v>
      </c>
      <c r="AF226" s="16" t="s">
        <v>40</v>
      </c>
      <c r="AG226" s="16" t="s">
        <v>40</v>
      </c>
      <c r="AH226" s="21" t="s">
        <v>40</v>
      </c>
      <c r="AI226" s="42" t="s">
        <v>40</v>
      </c>
      <c r="AJ226" s="16" t="s">
        <v>40</v>
      </c>
      <c r="AK226" s="21" t="s">
        <v>40</v>
      </c>
      <c r="AL226" s="16" t="s">
        <v>40</v>
      </c>
      <c r="AM226" s="16" t="s">
        <v>40</v>
      </c>
      <c r="AN226" s="21" t="s">
        <v>40</v>
      </c>
      <c r="AO226" s="21" t="s">
        <v>40</v>
      </c>
      <c r="AP226" s="21" t="s">
        <v>40</v>
      </c>
      <c r="AQ226" s="9" t="s">
        <v>40</v>
      </c>
      <c r="AR226" s="21" t="s">
        <v>40</v>
      </c>
      <c r="AS226" s="9" t="s">
        <v>40</v>
      </c>
      <c r="AT226" s="9" t="s">
        <v>40</v>
      </c>
      <c r="AU226" s="21" t="s">
        <v>40</v>
      </c>
      <c r="AV226" s="21" t="s">
        <v>40</v>
      </c>
      <c r="AW226" s="9" t="s">
        <v>40</v>
      </c>
      <c r="AX226" s="21" t="s">
        <v>40</v>
      </c>
      <c r="AY226" s="21" t="s">
        <v>40</v>
      </c>
      <c r="AZ226" s="21" t="s">
        <v>40</v>
      </c>
      <c r="BA226" s="21" t="s">
        <v>40</v>
      </c>
      <c r="BB226" s="21" t="s">
        <v>40</v>
      </c>
      <c r="BC226" s="9" t="s">
        <v>40</v>
      </c>
      <c r="BD226" s="9" t="s">
        <v>40</v>
      </c>
    </row>
    <row r="227" spans="2:56">
      <c r="B227" s="54" t="s">
        <v>91</v>
      </c>
      <c r="C227" s="40" t="s">
        <v>36</v>
      </c>
      <c r="D227" s="41" t="s">
        <v>46</v>
      </c>
      <c r="E227" s="16"/>
      <c r="F227" s="16">
        <v>5203</v>
      </c>
      <c r="G227" s="21">
        <v>121</v>
      </c>
      <c r="H227" s="42"/>
      <c r="I227" s="16">
        <v>5203</v>
      </c>
      <c r="J227" s="16">
        <v>121</v>
      </c>
      <c r="K227" s="91">
        <v>0</v>
      </c>
      <c r="L227" s="92">
        <v>0</v>
      </c>
      <c r="M227" s="93">
        <v>0</v>
      </c>
      <c r="N227" s="91" t="s">
        <v>44</v>
      </c>
      <c r="O227" s="93" t="s">
        <v>39</v>
      </c>
      <c r="P227" s="42">
        <f t="shared" si="6"/>
        <v>0</v>
      </c>
      <c r="Q227" s="42" t="str">
        <f>IF(AND(ISNUMBER(E227),ISNUMBER(H227),ISBLANK(F227)),E227-H227,"NA")</f>
        <v>NA</v>
      </c>
      <c r="R227" s="21">
        <f>IF(AND(ISNUMBER(F227),ISNUMBER(I227),ISBLANK(E227)),F227-I227,"NA")</f>
        <v>0</v>
      </c>
      <c r="S227" s="16">
        <f>IF(AND(ISNUMBER(G227),ISNUMBER(J227),ISBLANK(E227)),G227-J227,"NA")</f>
        <v>0</v>
      </c>
      <c r="T227" s="45">
        <f>IF(AND(ISNUMBER(R227),ISNUMBER(S227),ISBLANK(E227)),R227+S227,"NA")</f>
        <v>0</v>
      </c>
      <c r="U227" s="21">
        <f t="shared" si="7"/>
        <v>0</v>
      </c>
      <c r="V227" s="9">
        <f>MIN(IF(SUM(W227,AD227:AG227,AI227:AM227,AP227:AS227,AC227,AO227,AU227,AV227:BC227)=0,0,1)+IF(O227="Smoothing ramp",1,0)+IF(SUM(W227,X227:AA227)=0,0,1),1)</f>
        <v>1</v>
      </c>
      <c r="W227" s="42">
        <v>120</v>
      </c>
      <c r="X227" s="16" t="s">
        <v>40</v>
      </c>
      <c r="Y227" s="21" t="s">
        <v>59</v>
      </c>
      <c r="Z227" s="16">
        <v>385</v>
      </c>
      <c r="AA227" s="16" t="s">
        <v>40</v>
      </c>
      <c r="AB227" s="21" t="s">
        <v>59</v>
      </c>
      <c r="AC227" s="16" t="s">
        <v>40</v>
      </c>
      <c r="AD227" s="16" t="s">
        <v>40</v>
      </c>
      <c r="AE227" s="21" t="s">
        <v>40</v>
      </c>
      <c r="AF227" s="16" t="s">
        <v>40</v>
      </c>
      <c r="AG227" s="16" t="s">
        <v>40</v>
      </c>
      <c r="AH227" s="21" t="s">
        <v>40</v>
      </c>
      <c r="AI227" s="16">
        <v>2685</v>
      </c>
      <c r="AJ227" s="16" t="s">
        <v>40</v>
      </c>
      <c r="AK227" s="21" t="s">
        <v>40</v>
      </c>
      <c r="AL227" s="16" t="s">
        <v>40</v>
      </c>
      <c r="AM227" s="16" t="s">
        <v>40</v>
      </c>
      <c r="AN227" s="21" t="s">
        <v>40</v>
      </c>
      <c r="AO227" s="21" t="s">
        <v>40</v>
      </c>
      <c r="AP227" s="21" t="s">
        <v>40</v>
      </c>
      <c r="AQ227" s="9" t="s">
        <v>40</v>
      </c>
      <c r="AR227" s="21" t="s">
        <v>40</v>
      </c>
      <c r="AS227" s="9" t="s">
        <v>40</v>
      </c>
      <c r="AT227" s="9" t="s">
        <v>40</v>
      </c>
      <c r="AU227" s="21">
        <v>13</v>
      </c>
      <c r="AV227" s="21" t="s">
        <v>92</v>
      </c>
      <c r="AW227" s="9">
        <v>206</v>
      </c>
      <c r="AX227" s="21" t="s">
        <v>92</v>
      </c>
      <c r="AY227" s="21">
        <v>75</v>
      </c>
      <c r="AZ227" s="21" t="s">
        <v>92</v>
      </c>
      <c r="BA227" s="21">
        <v>204</v>
      </c>
      <c r="BB227" s="21" t="s">
        <v>92</v>
      </c>
      <c r="BC227" s="9" t="s">
        <v>40</v>
      </c>
      <c r="BD227" s="9" t="s">
        <v>40</v>
      </c>
    </row>
    <row r="228" spans="2:56">
      <c r="B228" s="54" t="s">
        <v>91</v>
      </c>
      <c r="C228" s="40" t="s">
        <v>36</v>
      </c>
      <c r="D228" s="41" t="s">
        <v>47</v>
      </c>
      <c r="E228" s="16"/>
      <c r="F228" s="16">
        <v>4738</v>
      </c>
      <c r="G228" s="21">
        <v>121</v>
      </c>
      <c r="H228" s="42"/>
      <c r="I228" s="16">
        <v>4802</v>
      </c>
      <c r="J228" s="16">
        <v>121</v>
      </c>
      <c r="K228" s="91">
        <v>0</v>
      </c>
      <c r="L228" s="92">
        <v>0</v>
      </c>
      <c r="M228" s="93">
        <v>0</v>
      </c>
      <c r="N228" s="91" t="s">
        <v>44</v>
      </c>
      <c r="O228" s="93" t="s">
        <v>44</v>
      </c>
      <c r="P228" s="42">
        <f t="shared" si="6"/>
        <v>0</v>
      </c>
      <c r="Q228" s="42" t="str">
        <f>IF(AND(ISNUMBER(E228),ISNUMBER(H228),ISBLANK(F228)),E228-H228,"NA")</f>
        <v>NA</v>
      </c>
      <c r="R228" s="21">
        <f>IF(AND(ISNUMBER(F228),ISNUMBER(I228),ISBLANK(E228)),F228-I228,"NA")</f>
        <v>-64</v>
      </c>
      <c r="S228" s="16">
        <f>IF(AND(ISNUMBER(G228),ISNUMBER(J228),ISBLANK(E228)),G228-J228,"NA")</f>
        <v>0</v>
      </c>
      <c r="T228" s="45">
        <f>IF(AND(ISNUMBER(R228),ISNUMBER(S228),ISBLANK(E228)),R228+S228,"NA")</f>
        <v>-64</v>
      </c>
      <c r="U228" s="21">
        <f t="shared" si="7"/>
        <v>0</v>
      </c>
      <c r="V228" s="9">
        <f>MIN(IF(SUM(W228,AD228:AG228,AI228:AM228,AP228:AS228,AC228,AO228,AU228,AV228:BC228)=0,0,1)+IF(O228="Smoothing ramp",1,0)+IF(SUM(W228,X228:AA228)=0,0,1),1)</f>
        <v>1</v>
      </c>
      <c r="W228" s="42">
        <v>120</v>
      </c>
      <c r="X228" s="16" t="s">
        <v>40</v>
      </c>
      <c r="Y228" s="21" t="s">
        <v>40</v>
      </c>
      <c r="Z228" s="16">
        <v>395</v>
      </c>
      <c r="AA228" s="16" t="s">
        <v>40</v>
      </c>
      <c r="AB228" s="21" t="s">
        <v>40</v>
      </c>
      <c r="AC228" s="16" t="s">
        <v>40</v>
      </c>
      <c r="AD228" s="16" t="s">
        <v>40</v>
      </c>
      <c r="AE228" s="21" t="s">
        <v>40</v>
      </c>
      <c r="AF228" s="16" t="s">
        <v>40</v>
      </c>
      <c r="AG228" s="16" t="s">
        <v>40</v>
      </c>
      <c r="AH228" s="21" t="s">
        <v>40</v>
      </c>
      <c r="AI228" s="16">
        <v>2685</v>
      </c>
      <c r="AJ228" s="16" t="s">
        <v>40</v>
      </c>
      <c r="AK228" s="21" t="s">
        <v>40</v>
      </c>
      <c r="AL228" s="16" t="s">
        <v>40</v>
      </c>
      <c r="AM228" s="16" t="s">
        <v>40</v>
      </c>
      <c r="AN228" s="21" t="s">
        <v>40</v>
      </c>
      <c r="AO228" s="21" t="s">
        <v>40</v>
      </c>
      <c r="AP228" s="21" t="s">
        <v>40</v>
      </c>
      <c r="AQ228" s="9" t="s">
        <v>40</v>
      </c>
      <c r="AR228" s="21" t="s">
        <v>40</v>
      </c>
      <c r="AS228" s="9" t="s">
        <v>40</v>
      </c>
      <c r="AT228" s="9" t="s">
        <v>40</v>
      </c>
      <c r="AU228" s="21">
        <v>13</v>
      </c>
      <c r="AV228" s="21" t="s">
        <v>92</v>
      </c>
      <c r="AW228" s="9">
        <v>206</v>
      </c>
      <c r="AX228" s="21" t="s">
        <v>92</v>
      </c>
      <c r="AY228" s="21">
        <v>75</v>
      </c>
      <c r="AZ228" s="21" t="s">
        <v>92</v>
      </c>
      <c r="BA228" s="21">
        <v>204</v>
      </c>
      <c r="BB228" s="21" t="s">
        <v>92</v>
      </c>
      <c r="BC228" s="9" t="s">
        <v>40</v>
      </c>
      <c r="BD228" s="9" t="s">
        <v>40</v>
      </c>
    </row>
    <row r="229" spans="2:56">
      <c r="B229" s="54" t="s">
        <v>91</v>
      </c>
      <c r="C229" s="40" t="s">
        <v>36</v>
      </c>
      <c r="D229" s="41" t="s">
        <v>48</v>
      </c>
      <c r="E229" s="16"/>
      <c r="F229" s="16">
        <v>4892</v>
      </c>
      <c r="G229" s="21">
        <v>121</v>
      </c>
      <c r="H229" s="42"/>
      <c r="I229" s="16">
        <v>5088</v>
      </c>
      <c r="J229" s="16">
        <v>121</v>
      </c>
      <c r="K229" s="91">
        <v>0</v>
      </c>
      <c r="L229" s="92">
        <v>0</v>
      </c>
      <c r="M229" s="93">
        <v>0</v>
      </c>
      <c r="N229" s="91" t="s">
        <v>44</v>
      </c>
      <c r="O229" s="93" t="s">
        <v>39</v>
      </c>
      <c r="P229" s="42">
        <f t="shared" si="6"/>
        <v>0</v>
      </c>
      <c r="Q229" s="42" t="str">
        <f>IF(AND(ISNUMBER(E229),ISNUMBER(H229),ISBLANK(F229)),E229-H229,"NA")</f>
        <v>NA</v>
      </c>
      <c r="R229" s="21">
        <f>IF(AND(ISNUMBER(F229),ISNUMBER(I229),ISBLANK(E229)),F229-I229,"NA")</f>
        <v>-196</v>
      </c>
      <c r="S229" s="16">
        <f>IF(AND(ISNUMBER(G229),ISNUMBER(J229),ISBLANK(E229)),G229-J229,"NA")</f>
        <v>0</v>
      </c>
      <c r="T229" s="45">
        <f>IF(AND(ISNUMBER(R229),ISNUMBER(S229),ISBLANK(E229)),R229+S229,"NA")</f>
        <v>-196</v>
      </c>
      <c r="U229" s="21">
        <f t="shared" si="7"/>
        <v>0</v>
      </c>
      <c r="V229" s="9">
        <f>MIN(IF(SUM(W229,AD229:AG229,AI229:AM229,AP229:AS229,AC229,AO229,AU229,AV229:BC229)=0,0,1)+IF(O229="Smoothing ramp",1,0)+IF(SUM(W229,X229:AA229)=0,0,1),1)</f>
        <v>1</v>
      </c>
      <c r="W229" s="42">
        <v>-159</v>
      </c>
      <c r="X229" s="16" t="s">
        <v>40</v>
      </c>
      <c r="Y229" s="21" t="s">
        <v>41</v>
      </c>
      <c r="Z229" s="16">
        <v>233</v>
      </c>
      <c r="AA229" s="16" t="s">
        <v>40</v>
      </c>
      <c r="AB229" s="21" t="s">
        <v>41</v>
      </c>
      <c r="AC229" s="16" t="s">
        <v>40</v>
      </c>
      <c r="AD229" s="16" t="s">
        <v>40</v>
      </c>
      <c r="AE229" s="21" t="s">
        <v>40</v>
      </c>
      <c r="AF229" s="16" t="s">
        <v>40</v>
      </c>
      <c r="AG229" s="16" t="s">
        <v>40</v>
      </c>
      <c r="AH229" s="21" t="s">
        <v>40</v>
      </c>
      <c r="AI229" s="16">
        <v>2685</v>
      </c>
      <c r="AJ229" s="16" t="s">
        <v>40</v>
      </c>
      <c r="AK229" s="21" t="s">
        <v>40</v>
      </c>
      <c r="AL229" s="16" t="s">
        <v>40</v>
      </c>
      <c r="AM229" s="16" t="s">
        <v>40</v>
      </c>
      <c r="AN229" s="21" t="s">
        <v>40</v>
      </c>
      <c r="AO229" s="21" t="s">
        <v>40</v>
      </c>
      <c r="AP229" s="21" t="s">
        <v>40</v>
      </c>
      <c r="AQ229" s="9" t="s">
        <v>40</v>
      </c>
      <c r="AR229" s="21" t="s">
        <v>40</v>
      </c>
      <c r="AS229" s="9" t="s">
        <v>40</v>
      </c>
      <c r="AT229" s="9" t="s">
        <v>40</v>
      </c>
      <c r="AU229" s="21">
        <v>-10000</v>
      </c>
      <c r="AV229" s="21" t="s">
        <v>42</v>
      </c>
      <c r="AW229" s="9">
        <v>-10000</v>
      </c>
      <c r="AX229" s="21" t="s">
        <v>42</v>
      </c>
      <c r="AY229" s="21">
        <v>-10000</v>
      </c>
      <c r="AZ229" s="21" t="s">
        <v>42</v>
      </c>
      <c r="BA229" s="21">
        <v>-10000</v>
      </c>
      <c r="BB229" s="21" t="s">
        <v>42</v>
      </c>
      <c r="BC229" s="9" t="s">
        <v>40</v>
      </c>
      <c r="BD229" s="9" t="s">
        <v>40</v>
      </c>
    </row>
    <row r="230" spans="2:56">
      <c r="B230" s="54" t="s">
        <v>91</v>
      </c>
      <c r="C230" s="40" t="s">
        <v>36</v>
      </c>
      <c r="D230" s="41" t="s">
        <v>49</v>
      </c>
      <c r="E230" s="16"/>
      <c r="F230" s="16">
        <v>4166</v>
      </c>
      <c r="G230" s="21">
        <v>297</v>
      </c>
      <c r="H230" s="42"/>
      <c r="I230" s="16">
        <v>4472</v>
      </c>
      <c r="J230" s="16">
        <v>121</v>
      </c>
      <c r="K230" s="91">
        <v>0</v>
      </c>
      <c r="L230" s="92">
        <v>0</v>
      </c>
      <c r="M230" s="93">
        <v>0</v>
      </c>
      <c r="N230" s="91" t="s">
        <v>38</v>
      </c>
      <c r="O230" s="93" t="s">
        <v>39</v>
      </c>
      <c r="P230" s="42">
        <f t="shared" si="6"/>
        <v>0</v>
      </c>
      <c r="Q230" s="42" t="str">
        <f>IF(AND(ISNUMBER(E230),ISNUMBER(H230),ISBLANK(F230)),E230-H230,"NA")</f>
        <v>NA</v>
      </c>
      <c r="R230" s="21">
        <f>IF(AND(ISNUMBER(F230),ISNUMBER(I230),ISBLANK(E230)),F230-I230,"NA")</f>
        <v>-306</v>
      </c>
      <c r="S230" s="16">
        <f>IF(AND(ISNUMBER(G230),ISNUMBER(J230),ISBLANK(E230)),G230-J230,"NA")</f>
        <v>176</v>
      </c>
      <c r="T230" s="45">
        <f>IF(AND(ISNUMBER(R230),ISNUMBER(S230),ISBLANK(E230)),R230+S230,"NA")</f>
        <v>-130</v>
      </c>
      <c r="U230" s="21">
        <f t="shared" si="7"/>
        <v>0</v>
      </c>
      <c r="V230" s="9">
        <f>MIN(IF(SUM(W230,AD230:AG230,AI230:AM230,AP230:AS230,AC230,AO230,AU230,AV230:BC230)=0,0,1)+IF(O230="Smoothing ramp",1,0)+IF(SUM(W230,X230:AA230)=0,0,1),1)</f>
        <v>1</v>
      </c>
      <c r="W230" s="42">
        <v>-304</v>
      </c>
      <c r="X230" s="16" t="s">
        <v>40</v>
      </c>
      <c r="Y230" s="21" t="s">
        <v>41</v>
      </c>
      <c r="Z230" s="16">
        <v>304</v>
      </c>
      <c r="AA230" s="16" t="s">
        <v>40</v>
      </c>
      <c r="AB230" s="21" t="s">
        <v>41</v>
      </c>
      <c r="AC230" s="16" t="s">
        <v>40</v>
      </c>
      <c r="AD230" s="16" t="s">
        <v>40</v>
      </c>
      <c r="AE230" s="21" t="s">
        <v>40</v>
      </c>
      <c r="AF230" s="16" t="s">
        <v>40</v>
      </c>
      <c r="AG230" s="16" t="s">
        <v>40</v>
      </c>
      <c r="AH230" s="21" t="s">
        <v>40</v>
      </c>
      <c r="AI230" s="16">
        <v>2685</v>
      </c>
      <c r="AJ230" s="16" t="s">
        <v>40</v>
      </c>
      <c r="AK230" s="21" t="s">
        <v>40</v>
      </c>
      <c r="AL230" s="16" t="s">
        <v>40</v>
      </c>
      <c r="AM230" s="16" t="s">
        <v>40</v>
      </c>
      <c r="AN230" s="21" t="s">
        <v>40</v>
      </c>
      <c r="AO230" s="21" t="s">
        <v>40</v>
      </c>
      <c r="AP230" s="21" t="s">
        <v>40</v>
      </c>
      <c r="AQ230" s="9" t="s">
        <v>40</v>
      </c>
      <c r="AR230" s="21" t="s">
        <v>40</v>
      </c>
      <c r="AS230" s="9" t="s">
        <v>40</v>
      </c>
      <c r="AT230" s="9" t="s">
        <v>40</v>
      </c>
      <c r="AU230" s="21">
        <v>-10000</v>
      </c>
      <c r="AV230" s="21" t="s">
        <v>42</v>
      </c>
      <c r="AW230" s="9">
        <v>-10000</v>
      </c>
      <c r="AX230" s="21" t="s">
        <v>42</v>
      </c>
      <c r="AY230" s="21">
        <v>-10000</v>
      </c>
      <c r="AZ230" s="21" t="s">
        <v>42</v>
      </c>
      <c r="BA230" s="21">
        <v>-10000</v>
      </c>
      <c r="BB230" s="21" t="s">
        <v>42</v>
      </c>
      <c r="BC230" s="9" t="s">
        <v>40</v>
      </c>
      <c r="BD230" s="9" t="s">
        <v>40</v>
      </c>
    </row>
    <row r="231" spans="2:56">
      <c r="B231" s="54" t="s">
        <v>91</v>
      </c>
      <c r="C231" s="40" t="s">
        <v>36</v>
      </c>
      <c r="D231" s="41" t="s">
        <v>51</v>
      </c>
      <c r="E231" s="16"/>
      <c r="F231" s="16">
        <v>4647</v>
      </c>
      <c r="G231" s="21">
        <v>378</v>
      </c>
      <c r="H231" s="42"/>
      <c r="I231" s="16">
        <v>5026</v>
      </c>
      <c r="J231" s="16">
        <v>378</v>
      </c>
      <c r="K231" s="91">
        <v>0</v>
      </c>
      <c r="L231" s="92">
        <v>0</v>
      </c>
      <c r="M231" s="93">
        <v>0</v>
      </c>
      <c r="N231" s="91" t="s">
        <v>44</v>
      </c>
      <c r="O231" s="93" t="s">
        <v>39</v>
      </c>
      <c r="P231" s="42">
        <f t="shared" si="6"/>
        <v>0</v>
      </c>
      <c r="Q231" s="42" t="str">
        <f>IF(AND(ISNUMBER(E231),ISNUMBER(H231),ISBLANK(F231)),E231-H231,"NA")</f>
        <v>NA</v>
      </c>
      <c r="R231" s="21">
        <f>IF(AND(ISNUMBER(F231),ISNUMBER(I231),ISBLANK(E231)),F231-I231,"NA")</f>
        <v>-379</v>
      </c>
      <c r="S231" s="16">
        <f>IF(AND(ISNUMBER(G231),ISNUMBER(J231),ISBLANK(E231)),G231-J231,"NA")</f>
        <v>0</v>
      </c>
      <c r="T231" s="45">
        <f>IF(AND(ISNUMBER(R231),ISNUMBER(S231),ISBLANK(E231)),R231+S231,"NA")</f>
        <v>-379</v>
      </c>
      <c r="U231" s="21">
        <f t="shared" si="7"/>
        <v>0</v>
      </c>
      <c r="V231" s="9">
        <f>MIN(IF(SUM(W231,AD231:AG231,AI231:AM231,AP231:AS231,AC231,AO231,AU231,AV231:BC231)=0,0,1)+IF(O231="Smoothing ramp",1,0)+IF(SUM(W231,X231:AA231)=0,0,1),1)</f>
        <v>1</v>
      </c>
      <c r="W231" s="42">
        <v>-395</v>
      </c>
      <c r="X231" s="16" t="s">
        <v>40</v>
      </c>
      <c r="Y231" s="21" t="s">
        <v>41</v>
      </c>
      <c r="Z231" s="16">
        <v>395</v>
      </c>
      <c r="AA231" s="16" t="s">
        <v>40</v>
      </c>
      <c r="AB231" s="21" t="s">
        <v>41</v>
      </c>
      <c r="AC231" s="16" t="s">
        <v>40</v>
      </c>
      <c r="AD231" s="16" t="s">
        <v>40</v>
      </c>
      <c r="AE231" s="21" t="s">
        <v>40</v>
      </c>
      <c r="AF231" s="16" t="s">
        <v>40</v>
      </c>
      <c r="AG231" s="16" t="s">
        <v>40</v>
      </c>
      <c r="AH231" s="21" t="s">
        <v>40</v>
      </c>
      <c r="AI231" s="16">
        <v>2685</v>
      </c>
      <c r="AJ231" s="16" t="s">
        <v>40</v>
      </c>
      <c r="AK231" s="21" t="s">
        <v>40</v>
      </c>
      <c r="AL231" s="16" t="s">
        <v>40</v>
      </c>
      <c r="AM231" s="16" t="s">
        <v>40</v>
      </c>
      <c r="AN231" s="21" t="s">
        <v>40</v>
      </c>
      <c r="AO231" s="21" t="s">
        <v>40</v>
      </c>
      <c r="AP231" s="21" t="s">
        <v>40</v>
      </c>
      <c r="AQ231" s="9" t="s">
        <v>40</v>
      </c>
      <c r="AR231" s="21" t="s">
        <v>40</v>
      </c>
      <c r="AS231" s="9" t="s">
        <v>40</v>
      </c>
      <c r="AT231" s="9" t="s">
        <v>40</v>
      </c>
      <c r="AU231" s="21">
        <v>-10000</v>
      </c>
      <c r="AV231" s="21" t="s">
        <v>42</v>
      </c>
      <c r="AW231" s="9">
        <v>-10000</v>
      </c>
      <c r="AX231" s="21" t="s">
        <v>42</v>
      </c>
      <c r="AY231" s="21">
        <v>-10000</v>
      </c>
      <c r="AZ231" s="21" t="s">
        <v>42</v>
      </c>
      <c r="BA231" s="21">
        <v>-10000</v>
      </c>
      <c r="BB231" s="21" t="s">
        <v>42</v>
      </c>
      <c r="BC231" s="9" t="s">
        <v>40</v>
      </c>
      <c r="BD231" s="9" t="s">
        <v>40</v>
      </c>
    </row>
    <row r="232" spans="2:56">
      <c r="B232" s="54" t="s">
        <v>91</v>
      </c>
      <c r="C232" s="40" t="s">
        <v>36</v>
      </c>
      <c r="D232" s="41" t="s">
        <v>52</v>
      </c>
      <c r="E232" s="16"/>
      <c r="F232" s="16">
        <v>5279</v>
      </c>
      <c r="G232" s="21">
        <v>628</v>
      </c>
      <c r="H232" s="42"/>
      <c r="I232" s="16">
        <v>5679</v>
      </c>
      <c r="J232" s="16">
        <v>628</v>
      </c>
      <c r="K232" s="91">
        <v>0</v>
      </c>
      <c r="L232" s="92">
        <v>0</v>
      </c>
      <c r="M232" s="93">
        <v>0</v>
      </c>
      <c r="N232" s="91" t="s">
        <v>44</v>
      </c>
      <c r="O232" s="93" t="s">
        <v>39</v>
      </c>
      <c r="P232" s="42">
        <f t="shared" si="6"/>
        <v>0</v>
      </c>
      <c r="Q232" s="42" t="str">
        <f>IF(AND(ISNUMBER(E232),ISNUMBER(H232),ISBLANK(F232)),E232-H232,"NA")</f>
        <v>NA</v>
      </c>
      <c r="R232" s="21">
        <f>IF(AND(ISNUMBER(F232),ISNUMBER(I232),ISBLANK(E232)),F232-I232,"NA")</f>
        <v>-400</v>
      </c>
      <c r="S232" s="16">
        <f>IF(AND(ISNUMBER(G232),ISNUMBER(J232),ISBLANK(E232)),G232-J232,"NA")</f>
        <v>0</v>
      </c>
      <c r="T232" s="45">
        <f>IF(AND(ISNUMBER(R232),ISNUMBER(S232),ISBLANK(E232)),R232+S232,"NA")</f>
        <v>-400</v>
      </c>
      <c r="U232" s="21">
        <f t="shared" si="7"/>
        <v>0</v>
      </c>
      <c r="V232" s="9">
        <f>MIN(IF(SUM(W232,AD232:AG232,AI232:AM232,AP232:AS232,AC232,AO232,AU232,AV232:BC232)=0,0,1)+IF(O232="Smoothing ramp",1,0)+IF(SUM(W232,X232:AA232)=0,0,1),1)</f>
        <v>1</v>
      </c>
      <c r="W232" s="42">
        <v>87</v>
      </c>
      <c r="X232" s="16" t="s">
        <v>40</v>
      </c>
      <c r="Y232" s="21" t="s">
        <v>41</v>
      </c>
      <c r="Z232" s="16">
        <v>256</v>
      </c>
      <c r="AA232" s="16" t="s">
        <v>40</v>
      </c>
      <c r="AB232" s="21" t="s">
        <v>41</v>
      </c>
      <c r="AC232" s="16" t="s">
        <v>40</v>
      </c>
      <c r="AD232" s="16" t="s">
        <v>40</v>
      </c>
      <c r="AE232" s="21" t="s">
        <v>40</v>
      </c>
      <c r="AF232" s="16" t="s">
        <v>40</v>
      </c>
      <c r="AG232" s="16" t="s">
        <v>40</v>
      </c>
      <c r="AH232" s="21" t="s">
        <v>40</v>
      </c>
      <c r="AI232" s="16">
        <v>2685</v>
      </c>
      <c r="AJ232" s="16" t="s">
        <v>40</v>
      </c>
      <c r="AK232" s="21" t="s">
        <v>40</v>
      </c>
      <c r="AL232" s="16" t="s">
        <v>40</v>
      </c>
      <c r="AM232" s="16" t="s">
        <v>40</v>
      </c>
      <c r="AN232" s="21" t="s">
        <v>40</v>
      </c>
      <c r="AO232" s="21" t="s">
        <v>40</v>
      </c>
      <c r="AP232" s="21" t="s">
        <v>40</v>
      </c>
      <c r="AQ232" s="9" t="s">
        <v>40</v>
      </c>
      <c r="AR232" s="21" t="s">
        <v>40</v>
      </c>
      <c r="AS232" s="9" t="s">
        <v>40</v>
      </c>
      <c r="AT232" s="9" t="s">
        <v>40</v>
      </c>
      <c r="AU232" s="21">
        <v>-10000</v>
      </c>
      <c r="AV232" s="21" t="s">
        <v>42</v>
      </c>
      <c r="AW232" s="9">
        <v>-10000</v>
      </c>
      <c r="AX232" s="21" t="s">
        <v>42</v>
      </c>
      <c r="AY232" s="21">
        <v>-10000</v>
      </c>
      <c r="AZ232" s="21" t="s">
        <v>42</v>
      </c>
      <c r="BA232" s="21">
        <v>-10000</v>
      </c>
      <c r="BB232" s="21" t="s">
        <v>42</v>
      </c>
      <c r="BC232" s="9" t="s">
        <v>40</v>
      </c>
      <c r="BD232" s="9" t="s">
        <v>40</v>
      </c>
    </row>
    <row r="233" spans="2:56">
      <c r="B233" s="54" t="s">
        <v>91</v>
      </c>
      <c r="C233" s="40" t="s">
        <v>36</v>
      </c>
      <c r="D233" s="41" t="s">
        <v>53</v>
      </c>
      <c r="E233" s="16">
        <v>7870</v>
      </c>
      <c r="F233" s="16"/>
      <c r="G233" s="21"/>
      <c r="H233" s="42">
        <v>7545</v>
      </c>
      <c r="I233" s="16"/>
      <c r="J233" s="16"/>
      <c r="K233" s="91">
        <v>-2709</v>
      </c>
      <c r="L233" s="92">
        <v>-2709</v>
      </c>
      <c r="M233" s="93">
        <v>-2387</v>
      </c>
      <c r="N233" s="91" t="s">
        <v>50</v>
      </c>
      <c r="O233" s="93" t="s">
        <v>44</v>
      </c>
      <c r="P233" s="42">
        <f t="shared" si="6"/>
        <v>0</v>
      </c>
      <c r="Q233" s="42">
        <f>IF(AND(ISNUMBER(E233),ISNUMBER(H233),ISBLANK(F233)),E233-H233,"NA")</f>
        <v>325</v>
      </c>
      <c r="R233" s="21" t="str">
        <f>IF(AND(ISNUMBER(F233),ISNUMBER(I233),ISBLANK(E233)),F233-I233,"NA")</f>
        <v>NA</v>
      </c>
      <c r="S233" s="16" t="str">
        <f>IF(AND(ISNUMBER(G233),ISNUMBER(J233),ISBLANK(E233)),G233-J233,"NA")</f>
        <v>NA</v>
      </c>
      <c r="T233" s="45" t="str">
        <f>IF(AND(ISNUMBER(R233),ISNUMBER(S233),ISBLANK(E233)),R233+S233,"NA")</f>
        <v>NA</v>
      </c>
      <c r="U233" s="21">
        <f t="shared" si="7"/>
        <v>0</v>
      </c>
      <c r="V233" s="9">
        <f>MIN(IF(SUM(W233,AD233:AG233,AI233,AJ233:AM233,AP233:AS233,AC233,AO233,AU233,AV233:BC233)=0,0,1)+IF(O233="Smoothing ramp",1,0)+IF(SUM(W233,X233:AA233)=0,0,1),1)</f>
        <v>1</v>
      </c>
      <c r="W233" s="42">
        <v>119</v>
      </c>
      <c r="X233" s="16" t="s">
        <v>40</v>
      </c>
      <c r="Y233" s="21" t="s">
        <v>40</v>
      </c>
      <c r="Z233" s="16">
        <v>362</v>
      </c>
      <c r="AA233" s="16" t="s">
        <v>40</v>
      </c>
      <c r="AB233" s="21" t="s">
        <v>40</v>
      </c>
      <c r="AC233" s="16" t="s">
        <v>40</v>
      </c>
      <c r="AD233" s="16" t="s">
        <v>40</v>
      </c>
      <c r="AE233" s="21" t="s">
        <v>40</v>
      </c>
      <c r="AF233" s="16" t="s">
        <v>40</v>
      </c>
      <c r="AG233" s="16" t="s">
        <v>40</v>
      </c>
      <c r="AH233" s="21" t="s">
        <v>40</v>
      </c>
      <c r="AI233" s="42" t="s">
        <v>40</v>
      </c>
      <c r="AJ233" s="16" t="s">
        <v>40</v>
      </c>
      <c r="AK233" s="21" t="s">
        <v>40</v>
      </c>
      <c r="AL233" s="16" t="s">
        <v>40</v>
      </c>
      <c r="AM233" s="16" t="s">
        <v>40</v>
      </c>
      <c r="AN233" s="21" t="s">
        <v>40</v>
      </c>
      <c r="AO233" s="21" t="s">
        <v>40</v>
      </c>
      <c r="AP233" s="21" t="s">
        <v>40</v>
      </c>
      <c r="AQ233" s="9" t="s">
        <v>40</v>
      </c>
      <c r="AR233" s="21" t="s">
        <v>40</v>
      </c>
      <c r="AS233" s="9" t="s">
        <v>40</v>
      </c>
      <c r="AT233" s="9" t="s">
        <v>40</v>
      </c>
      <c r="AU233" s="21" t="s">
        <v>40</v>
      </c>
      <c r="AV233" s="21" t="s">
        <v>40</v>
      </c>
      <c r="AW233" s="9" t="s">
        <v>40</v>
      </c>
      <c r="AX233" s="21" t="s">
        <v>40</v>
      </c>
      <c r="AY233" s="21" t="s">
        <v>40</v>
      </c>
      <c r="AZ233" s="21" t="s">
        <v>40</v>
      </c>
      <c r="BA233" s="21" t="s">
        <v>40</v>
      </c>
      <c r="BB233" s="21" t="s">
        <v>40</v>
      </c>
      <c r="BC233" s="9" t="s">
        <v>40</v>
      </c>
      <c r="BD233" s="9" t="s">
        <v>40</v>
      </c>
    </row>
    <row r="234" spans="2:56">
      <c r="B234" s="54" t="s">
        <v>91</v>
      </c>
      <c r="C234" s="40" t="s">
        <v>36</v>
      </c>
      <c r="D234" s="41" t="s">
        <v>56</v>
      </c>
      <c r="E234" s="16">
        <v>7870</v>
      </c>
      <c r="F234" s="16"/>
      <c r="G234" s="21"/>
      <c r="H234" s="42">
        <v>7870</v>
      </c>
      <c r="I234" s="16"/>
      <c r="J234" s="16"/>
      <c r="K234" s="91">
        <v>-2697</v>
      </c>
      <c r="L234" s="92">
        <v>-2697</v>
      </c>
      <c r="M234" s="93">
        <v>-2697</v>
      </c>
      <c r="N234" s="91" t="s">
        <v>50</v>
      </c>
      <c r="O234" s="93" t="s">
        <v>60</v>
      </c>
      <c r="P234" s="42">
        <f t="shared" si="6"/>
        <v>0</v>
      </c>
      <c r="Q234" s="42">
        <f>IF(AND(ISNUMBER(E234),ISNUMBER(H234),ISBLANK(F234)),E234-H234,"NA")</f>
        <v>0</v>
      </c>
      <c r="R234" s="21" t="str">
        <f>IF(AND(ISNUMBER(F234),ISNUMBER(I234),ISBLANK(E234)),F234-I234,"NA")</f>
        <v>NA</v>
      </c>
      <c r="S234" s="16" t="str">
        <f>IF(AND(ISNUMBER(G234),ISNUMBER(J234),ISBLANK(E234)),G234-J234,"NA")</f>
        <v>NA</v>
      </c>
      <c r="T234" s="45" t="str">
        <f>IF(AND(ISNUMBER(R234),ISNUMBER(S234),ISBLANK(E234)),R234+S234,"NA")</f>
        <v>NA</v>
      </c>
      <c r="U234" s="21">
        <f t="shared" si="7"/>
        <v>0</v>
      </c>
      <c r="V234" s="9">
        <f>MIN(IF(SUM(W234,AD234:AG234,AI234,AJ234:AM234,AP234:AS234,AC234,AO234,AU234,AV234:BC234)=0,0,1)+IF(O234="Smoothing ramp",1,0)+IF(SUM(W234,X234:AA234)=0,0,1),1)</f>
        <v>1</v>
      </c>
      <c r="W234" s="42">
        <v>119</v>
      </c>
      <c r="X234" s="16" t="s">
        <v>40</v>
      </c>
      <c r="Y234" s="21" t="s">
        <v>40</v>
      </c>
      <c r="Z234" s="16">
        <v>362</v>
      </c>
      <c r="AA234" s="16" t="s">
        <v>40</v>
      </c>
      <c r="AB234" s="21" t="s">
        <v>40</v>
      </c>
      <c r="AC234" s="16" t="s">
        <v>40</v>
      </c>
      <c r="AD234" s="16" t="s">
        <v>40</v>
      </c>
      <c r="AE234" s="21" t="s">
        <v>40</v>
      </c>
      <c r="AF234" s="16" t="s">
        <v>40</v>
      </c>
      <c r="AG234" s="16" t="s">
        <v>40</v>
      </c>
      <c r="AH234" s="21" t="s">
        <v>40</v>
      </c>
      <c r="AI234" s="42" t="s">
        <v>40</v>
      </c>
      <c r="AJ234" s="16" t="s">
        <v>40</v>
      </c>
      <c r="AK234" s="21" t="s">
        <v>40</v>
      </c>
      <c r="AL234" s="16" t="s">
        <v>40</v>
      </c>
      <c r="AM234" s="16" t="s">
        <v>40</v>
      </c>
      <c r="AN234" s="21" t="s">
        <v>40</v>
      </c>
      <c r="AO234" s="21" t="s">
        <v>40</v>
      </c>
      <c r="AP234" s="21" t="s">
        <v>40</v>
      </c>
      <c r="AQ234" s="9" t="s">
        <v>40</v>
      </c>
      <c r="AR234" s="21" t="s">
        <v>40</v>
      </c>
      <c r="AS234" s="9" t="s">
        <v>40</v>
      </c>
      <c r="AT234" s="9" t="s">
        <v>40</v>
      </c>
      <c r="AU234" s="21" t="s">
        <v>40</v>
      </c>
      <c r="AV234" s="21" t="s">
        <v>40</v>
      </c>
      <c r="AW234" s="9" t="s">
        <v>40</v>
      </c>
      <c r="AX234" s="21" t="s">
        <v>40</v>
      </c>
      <c r="AY234" s="21" t="s">
        <v>40</v>
      </c>
      <c r="AZ234" s="21" t="s">
        <v>40</v>
      </c>
      <c r="BA234" s="21" t="s">
        <v>40</v>
      </c>
      <c r="BB234" s="21" t="s">
        <v>40</v>
      </c>
      <c r="BC234" s="9" t="s">
        <v>40</v>
      </c>
      <c r="BD234" s="9" t="s">
        <v>40</v>
      </c>
    </row>
    <row r="235" spans="2:56" ht="15" thickBot="1">
      <c r="B235" s="55" t="s">
        <v>91</v>
      </c>
      <c r="C235" s="47" t="s">
        <v>36</v>
      </c>
      <c r="D235" s="48" t="s">
        <v>57</v>
      </c>
      <c r="E235" s="49">
        <v>7055</v>
      </c>
      <c r="F235" s="49"/>
      <c r="G235" s="22"/>
      <c r="H235" s="50">
        <v>7055</v>
      </c>
      <c r="I235" s="49"/>
      <c r="J235" s="49"/>
      <c r="K235" s="127">
        <v>-1890</v>
      </c>
      <c r="L235" s="128">
        <v>-1890</v>
      </c>
      <c r="M235" s="129">
        <v>-1890</v>
      </c>
      <c r="N235" s="127" t="s">
        <v>50</v>
      </c>
      <c r="O235" s="129" t="s">
        <v>60</v>
      </c>
      <c r="P235" s="50">
        <f t="shared" si="6"/>
        <v>0</v>
      </c>
      <c r="Q235" s="50">
        <f>IF(AND(ISNUMBER(E235),ISNUMBER(H235),ISBLANK(F235)),E235-H235,"NA")</f>
        <v>0</v>
      </c>
      <c r="R235" s="22" t="str">
        <f>IF(AND(ISNUMBER(F235),ISNUMBER(I235),ISBLANK(E235)),F235-I235,"NA")</f>
        <v>NA</v>
      </c>
      <c r="S235" s="16" t="str">
        <f>IF(AND(ISNUMBER(G235),ISNUMBER(J235),ISBLANK(E235)),G235-J235,"NA")</f>
        <v>NA</v>
      </c>
      <c r="T235" s="45" t="str">
        <f>IF(AND(ISNUMBER(R235),ISNUMBER(S235),ISBLANK(E235)),R235+S235,"NA")</f>
        <v>NA</v>
      </c>
      <c r="U235" s="22">
        <f t="shared" si="7"/>
        <v>0</v>
      </c>
      <c r="V235" s="9">
        <f>MIN(IF(SUM(W235,AD235:AG235,AI235,AJ235:AM235,AP235:AS235,AC235,AO235,AU235,AV235:BC235)=0,0,1)+IF(O235="Smoothing ramp",1,0)+IF(SUM(W235,X235:AA235)=0,0,1),1)</f>
        <v>1</v>
      </c>
      <c r="W235" s="50">
        <v>164</v>
      </c>
      <c r="X235" s="49" t="s">
        <v>40</v>
      </c>
      <c r="Y235" s="21" t="s">
        <v>40</v>
      </c>
      <c r="Z235" s="49">
        <v>341</v>
      </c>
      <c r="AA235" s="49" t="s">
        <v>40</v>
      </c>
      <c r="AB235" s="21" t="s">
        <v>40</v>
      </c>
      <c r="AC235" s="49" t="s">
        <v>40</v>
      </c>
      <c r="AD235" s="49" t="s">
        <v>40</v>
      </c>
      <c r="AE235" s="22" t="s">
        <v>40</v>
      </c>
      <c r="AF235" s="49" t="s">
        <v>40</v>
      </c>
      <c r="AG235" s="49" t="s">
        <v>40</v>
      </c>
      <c r="AH235" s="22" t="s">
        <v>40</v>
      </c>
      <c r="AI235" s="50" t="s">
        <v>40</v>
      </c>
      <c r="AJ235" s="49" t="s">
        <v>40</v>
      </c>
      <c r="AK235" s="22" t="s">
        <v>40</v>
      </c>
      <c r="AL235" s="49" t="s">
        <v>40</v>
      </c>
      <c r="AM235" s="49" t="s">
        <v>40</v>
      </c>
      <c r="AN235" s="22" t="s">
        <v>40</v>
      </c>
      <c r="AO235" s="22" t="s">
        <v>40</v>
      </c>
      <c r="AP235" s="22" t="s">
        <v>40</v>
      </c>
      <c r="AQ235" s="7" t="s">
        <v>40</v>
      </c>
      <c r="AR235" s="22" t="s">
        <v>40</v>
      </c>
      <c r="AS235" s="7" t="s">
        <v>40</v>
      </c>
      <c r="AT235" s="7" t="s">
        <v>40</v>
      </c>
      <c r="AU235" s="22" t="s">
        <v>40</v>
      </c>
      <c r="AV235" s="22" t="s">
        <v>40</v>
      </c>
      <c r="AW235" s="7" t="s">
        <v>40</v>
      </c>
      <c r="AX235" s="22" t="s">
        <v>40</v>
      </c>
      <c r="AY235" s="22" t="s">
        <v>40</v>
      </c>
      <c r="AZ235" s="22" t="s">
        <v>40</v>
      </c>
      <c r="BA235" s="22" t="s">
        <v>40</v>
      </c>
      <c r="BB235" s="22" t="s">
        <v>40</v>
      </c>
      <c r="BC235" s="7" t="s">
        <v>40</v>
      </c>
      <c r="BD235" s="7" t="s">
        <v>40</v>
      </c>
    </row>
    <row r="236" spans="2:56">
      <c r="B236" s="51" t="s">
        <v>93</v>
      </c>
      <c r="C236" s="52" t="s">
        <v>36</v>
      </c>
      <c r="D236" s="53" t="s">
        <v>37</v>
      </c>
      <c r="E236" s="43">
        <v>8132</v>
      </c>
      <c r="F236" s="43"/>
      <c r="G236" s="20"/>
      <c r="H236" s="44">
        <v>8132</v>
      </c>
      <c r="I236" s="43"/>
      <c r="J236" s="43"/>
      <c r="K236" s="130">
        <v>-509</v>
      </c>
      <c r="L236" s="131">
        <v>-509</v>
      </c>
      <c r="M236" s="132">
        <v>-509</v>
      </c>
      <c r="N236" s="130" t="s">
        <v>50</v>
      </c>
      <c r="O236" s="132" t="s">
        <v>39</v>
      </c>
      <c r="P236" s="44">
        <f t="shared" si="6"/>
        <v>0</v>
      </c>
      <c r="Q236" s="44">
        <f>IF(AND(ISNUMBER(E236),ISNUMBER(H236),ISBLANK(F236)),E236-H236,"NA")</f>
        <v>0</v>
      </c>
      <c r="R236" s="20" t="str">
        <f>IF(AND(ISNUMBER(F236),ISNUMBER(I236),ISBLANK(E236)),F236-I236,"NA")</f>
        <v>NA</v>
      </c>
      <c r="S236" s="16" t="str">
        <f>IF(AND(ISNUMBER(G236),ISNUMBER(J236),ISBLANK(E236)),G236-J236,"NA")</f>
        <v>NA</v>
      </c>
      <c r="T236" s="45" t="str">
        <f>IF(AND(ISNUMBER(R236),ISNUMBER(S236),ISBLANK(E236)),R236+S236,"NA")</f>
        <v>NA</v>
      </c>
      <c r="U236" s="20">
        <f t="shared" si="7"/>
        <v>0</v>
      </c>
      <c r="V236" s="9">
        <f>MIN(IF(SUM(W236,AD236:AG236,AI236,AJ236:AM236,AP236:AS236,AC236,AO236,AU236,AV236:BC236)=0,0,1)+IF(O236="Smoothing ramp",1,0)+IF(SUM(W236,X236:AA236)=0,0,1),1)</f>
        <v>1</v>
      </c>
      <c r="W236" s="44" t="s">
        <v>40</v>
      </c>
      <c r="X236" s="43" t="s">
        <v>40</v>
      </c>
      <c r="Y236" s="20" t="s">
        <v>40</v>
      </c>
      <c r="Z236" s="43" t="s">
        <v>40</v>
      </c>
      <c r="AA236" s="43" t="s">
        <v>40</v>
      </c>
      <c r="AB236" s="20" t="s">
        <v>40</v>
      </c>
      <c r="AC236" s="43" t="s">
        <v>40</v>
      </c>
      <c r="AD236" s="43" t="s">
        <v>40</v>
      </c>
      <c r="AE236" s="20" t="s">
        <v>40</v>
      </c>
      <c r="AF236" s="43" t="s">
        <v>40</v>
      </c>
      <c r="AG236" s="43" t="s">
        <v>40</v>
      </c>
      <c r="AH236" s="20" t="s">
        <v>40</v>
      </c>
      <c r="AI236" s="44" t="s">
        <v>40</v>
      </c>
      <c r="AJ236" s="43" t="s">
        <v>40</v>
      </c>
      <c r="AK236" s="20" t="s">
        <v>40</v>
      </c>
      <c r="AL236" s="20" t="s">
        <v>40</v>
      </c>
      <c r="AM236" s="43" t="s">
        <v>40</v>
      </c>
      <c r="AN236" s="20" t="s">
        <v>40</v>
      </c>
      <c r="AO236" s="20" t="s">
        <v>40</v>
      </c>
      <c r="AP236" s="20" t="s">
        <v>40</v>
      </c>
      <c r="AQ236" s="6" t="s">
        <v>40</v>
      </c>
      <c r="AR236" s="20" t="s">
        <v>40</v>
      </c>
      <c r="AS236" s="6" t="s">
        <v>40</v>
      </c>
      <c r="AT236" s="6" t="s">
        <v>40</v>
      </c>
      <c r="AU236" s="20">
        <v>-10000</v>
      </c>
      <c r="AV236" s="20" t="s">
        <v>42</v>
      </c>
      <c r="AW236" s="6" t="s">
        <v>40</v>
      </c>
      <c r="AX236" s="20" t="s">
        <v>40</v>
      </c>
      <c r="AY236" s="20" t="s">
        <v>40</v>
      </c>
      <c r="AZ236" s="20" t="s">
        <v>40</v>
      </c>
      <c r="BA236" s="20" t="s">
        <v>40</v>
      </c>
      <c r="BB236" s="20" t="s">
        <v>40</v>
      </c>
      <c r="BC236" s="6" t="s">
        <v>40</v>
      </c>
      <c r="BD236" s="6" t="s">
        <v>40</v>
      </c>
    </row>
    <row r="237" spans="2:56">
      <c r="B237" s="54" t="s">
        <v>93</v>
      </c>
      <c r="C237" s="40" t="s">
        <v>36</v>
      </c>
      <c r="D237" s="41" t="s">
        <v>43</v>
      </c>
      <c r="E237" s="16">
        <v>8132</v>
      </c>
      <c r="F237" s="16"/>
      <c r="G237" s="21"/>
      <c r="H237" s="42">
        <v>8131</v>
      </c>
      <c r="I237" s="16"/>
      <c r="J237" s="16"/>
      <c r="K237" s="91">
        <v>-513</v>
      </c>
      <c r="L237" s="92">
        <v>-513</v>
      </c>
      <c r="M237" s="93">
        <v>-512</v>
      </c>
      <c r="N237" s="91" t="s">
        <v>50</v>
      </c>
      <c r="O237" s="93" t="s">
        <v>39</v>
      </c>
      <c r="P237" s="42">
        <f t="shared" si="6"/>
        <v>0</v>
      </c>
      <c r="Q237" s="42">
        <f>IF(AND(ISNUMBER(E237),ISNUMBER(H237),ISBLANK(F237)),E237-H237,"NA")</f>
        <v>1</v>
      </c>
      <c r="R237" s="21" t="str">
        <f>IF(AND(ISNUMBER(F237),ISNUMBER(I237),ISBLANK(E237)),F237-I237,"NA")</f>
        <v>NA</v>
      </c>
      <c r="S237" s="16" t="str">
        <f>IF(AND(ISNUMBER(G237),ISNUMBER(J237),ISBLANK(E237)),G237-J237,"NA")</f>
        <v>NA</v>
      </c>
      <c r="T237" s="45" t="str">
        <f>IF(AND(ISNUMBER(R237),ISNUMBER(S237),ISBLANK(E237)),R237+S237,"NA")</f>
        <v>NA</v>
      </c>
      <c r="U237" s="21">
        <f t="shared" si="7"/>
        <v>0</v>
      </c>
      <c r="V237" s="9">
        <f>MIN(IF(SUM(W237,AD237:AG237,AI237,AJ237:AM237,AP237:AS237,AC237,AO237,AU237,AV237:BC237)=0,0,1)+IF(O237="Smoothing ramp",1,0)+IF(SUM(W237,X237:AA237)=0,0,1),1)</f>
        <v>1</v>
      </c>
      <c r="W237" s="42" t="s">
        <v>40</v>
      </c>
      <c r="X237" s="16" t="s">
        <v>40</v>
      </c>
      <c r="Y237" s="21" t="s">
        <v>40</v>
      </c>
      <c r="Z237" s="16" t="s">
        <v>40</v>
      </c>
      <c r="AA237" s="16" t="s">
        <v>40</v>
      </c>
      <c r="AB237" s="21" t="s">
        <v>40</v>
      </c>
      <c r="AC237" s="16" t="s">
        <v>40</v>
      </c>
      <c r="AD237" s="16" t="s">
        <v>40</v>
      </c>
      <c r="AE237" s="21" t="s">
        <v>40</v>
      </c>
      <c r="AF237" s="16" t="s">
        <v>40</v>
      </c>
      <c r="AG237" s="16" t="s">
        <v>40</v>
      </c>
      <c r="AH237" s="21" t="s">
        <v>40</v>
      </c>
      <c r="AI237" s="42" t="s">
        <v>40</v>
      </c>
      <c r="AJ237" s="16" t="s">
        <v>40</v>
      </c>
      <c r="AK237" s="21" t="s">
        <v>40</v>
      </c>
      <c r="AL237" s="21" t="s">
        <v>40</v>
      </c>
      <c r="AM237" s="16" t="s">
        <v>40</v>
      </c>
      <c r="AN237" s="21" t="s">
        <v>40</v>
      </c>
      <c r="AO237" s="21" t="s">
        <v>40</v>
      </c>
      <c r="AP237" s="21" t="s">
        <v>40</v>
      </c>
      <c r="AQ237" s="9" t="s">
        <v>40</v>
      </c>
      <c r="AR237" s="21" t="s">
        <v>40</v>
      </c>
      <c r="AS237" s="9" t="s">
        <v>40</v>
      </c>
      <c r="AT237" s="9" t="s">
        <v>40</v>
      </c>
      <c r="AU237" s="21">
        <v>-10000</v>
      </c>
      <c r="AV237" s="21" t="s">
        <v>42</v>
      </c>
      <c r="AW237" s="9" t="s">
        <v>40</v>
      </c>
      <c r="AX237" s="21" t="s">
        <v>40</v>
      </c>
      <c r="AY237" s="21" t="s">
        <v>40</v>
      </c>
      <c r="AZ237" s="21" t="s">
        <v>40</v>
      </c>
      <c r="BA237" s="21" t="s">
        <v>40</v>
      </c>
      <c r="BB237" s="21" t="s">
        <v>40</v>
      </c>
      <c r="BC237" s="9" t="s">
        <v>40</v>
      </c>
      <c r="BD237" s="9" t="s">
        <v>40</v>
      </c>
    </row>
    <row r="238" spans="2:56">
      <c r="B238" s="54" t="s">
        <v>93</v>
      </c>
      <c r="C238" s="40" t="s">
        <v>36</v>
      </c>
      <c r="D238" s="41" t="s">
        <v>45</v>
      </c>
      <c r="E238" s="16">
        <v>8132</v>
      </c>
      <c r="F238" s="16"/>
      <c r="G238" s="21"/>
      <c r="H238" s="42">
        <v>7389</v>
      </c>
      <c r="I238" s="16"/>
      <c r="J238" s="16"/>
      <c r="K238" s="91">
        <v>-543</v>
      </c>
      <c r="L238" s="92">
        <v>-543</v>
      </c>
      <c r="M238" s="93">
        <v>238</v>
      </c>
      <c r="N238" s="91" t="s">
        <v>50</v>
      </c>
      <c r="O238" s="93" t="s">
        <v>39</v>
      </c>
      <c r="P238" s="42">
        <f t="shared" si="6"/>
        <v>0</v>
      </c>
      <c r="Q238" s="42">
        <f>IF(AND(ISNUMBER(E238),ISNUMBER(H238),ISBLANK(F238)),E238-H238,"NA")</f>
        <v>743</v>
      </c>
      <c r="R238" s="21" t="str">
        <f>IF(AND(ISNUMBER(F238),ISNUMBER(I238),ISBLANK(E238)),F238-I238,"NA")</f>
        <v>NA</v>
      </c>
      <c r="S238" s="16" t="str">
        <f>IF(AND(ISNUMBER(G238),ISNUMBER(J238),ISBLANK(E238)),G238-J238,"NA")</f>
        <v>NA</v>
      </c>
      <c r="T238" s="45" t="str">
        <f>IF(AND(ISNUMBER(R238),ISNUMBER(S238),ISBLANK(E238)),R238+S238,"NA")</f>
        <v>NA</v>
      </c>
      <c r="U238" s="21">
        <f t="shared" si="7"/>
        <v>238</v>
      </c>
      <c r="V238" s="9">
        <f>MIN(IF(SUM(W238,AD238:AG238,AI238,AJ238:AM238,AP238:AS238,AC238,AO238,AU238,AV238:BC238)=0,0,1)+IF(O238="Smoothing ramp",1,0)+IF(SUM(W238,X238:AA238)=0,0,1),1)</f>
        <v>1</v>
      </c>
      <c r="W238" s="42" t="s">
        <v>40</v>
      </c>
      <c r="X238" s="16" t="s">
        <v>40</v>
      </c>
      <c r="Y238" s="21" t="s">
        <v>40</v>
      </c>
      <c r="Z238" s="16" t="s">
        <v>40</v>
      </c>
      <c r="AA238" s="16" t="s">
        <v>40</v>
      </c>
      <c r="AB238" s="21" t="s">
        <v>40</v>
      </c>
      <c r="AC238" s="16" t="s">
        <v>40</v>
      </c>
      <c r="AD238" s="16" t="s">
        <v>40</v>
      </c>
      <c r="AE238" s="21" t="s">
        <v>40</v>
      </c>
      <c r="AF238" s="16" t="s">
        <v>40</v>
      </c>
      <c r="AG238" s="16" t="s">
        <v>40</v>
      </c>
      <c r="AH238" s="21" t="s">
        <v>40</v>
      </c>
      <c r="AI238" s="42" t="s">
        <v>40</v>
      </c>
      <c r="AJ238" s="16" t="s">
        <v>40</v>
      </c>
      <c r="AK238" s="21" t="s">
        <v>40</v>
      </c>
      <c r="AL238" s="21" t="s">
        <v>40</v>
      </c>
      <c r="AM238" s="16" t="s">
        <v>40</v>
      </c>
      <c r="AN238" s="21" t="s">
        <v>40</v>
      </c>
      <c r="AO238" s="21" t="s">
        <v>40</v>
      </c>
      <c r="AP238" s="21" t="s">
        <v>40</v>
      </c>
      <c r="AQ238" s="9" t="s">
        <v>40</v>
      </c>
      <c r="AR238" s="21" t="s">
        <v>40</v>
      </c>
      <c r="AS238" s="9" t="s">
        <v>40</v>
      </c>
      <c r="AT238" s="9" t="s">
        <v>40</v>
      </c>
      <c r="AU238" s="21">
        <v>-10000</v>
      </c>
      <c r="AV238" s="21" t="s">
        <v>42</v>
      </c>
      <c r="AW238" s="9" t="s">
        <v>40</v>
      </c>
      <c r="AX238" s="21" t="s">
        <v>40</v>
      </c>
      <c r="AY238" s="21" t="s">
        <v>40</v>
      </c>
      <c r="AZ238" s="21" t="s">
        <v>40</v>
      </c>
      <c r="BA238" s="21" t="s">
        <v>40</v>
      </c>
      <c r="BB238" s="21" t="s">
        <v>40</v>
      </c>
      <c r="BC238" s="9" t="s">
        <v>40</v>
      </c>
      <c r="BD238" s="9" t="s">
        <v>40</v>
      </c>
    </row>
    <row r="239" spans="2:56">
      <c r="B239" s="54" t="s">
        <v>93</v>
      </c>
      <c r="C239" s="40" t="s">
        <v>36</v>
      </c>
      <c r="D239" s="41" t="s">
        <v>46</v>
      </c>
      <c r="E239" s="16"/>
      <c r="F239" s="16">
        <v>2642</v>
      </c>
      <c r="G239" s="21">
        <v>1044</v>
      </c>
      <c r="H239" s="42"/>
      <c r="I239" s="16">
        <v>2666</v>
      </c>
      <c r="J239" s="16">
        <v>507</v>
      </c>
      <c r="K239" s="91">
        <v>0</v>
      </c>
      <c r="L239" s="92">
        <v>0</v>
      </c>
      <c r="M239" s="93">
        <v>0</v>
      </c>
      <c r="N239" s="91" t="s">
        <v>44</v>
      </c>
      <c r="O239" s="93" t="s">
        <v>39</v>
      </c>
      <c r="P239" s="42">
        <f t="shared" si="6"/>
        <v>0</v>
      </c>
      <c r="Q239" s="42" t="str">
        <f>IF(AND(ISNUMBER(E239),ISNUMBER(H239),ISBLANK(F239)),E239-H239,"NA")</f>
        <v>NA</v>
      </c>
      <c r="R239" s="21">
        <f>IF(AND(ISNUMBER(F239),ISNUMBER(I239),ISBLANK(E239)),F239-I239,"NA")</f>
        <v>-24</v>
      </c>
      <c r="S239" s="16">
        <f>IF(AND(ISNUMBER(G239),ISNUMBER(J239),ISBLANK(E239)),G239-J239,"NA")</f>
        <v>537</v>
      </c>
      <c r="T239" s="45">
        <f>IF(AND(ISNUMBER(R239),ISNUMBER(S239),ISBLANK(E239)),R239+S239,"NA")</f>
        <v>513</v>
      </c>
      <c r="U239" s="21">
        <f t="shared" si="7"/>
        <v>0</v>
      </c>
      <c r="V239" s="9">
        <f>MIN(IF(SUM(W239,AD239:AG239,AI239,AJ239:AM239,AP239:AS239,AC239,AO239,AU239,AV239:BC239)=0,0,1)+IF(O239="Smoothing ramp",1,0)+IF(SUM(W239,X239:AA239)=0,0,1),1)</f>
        <v>1</v>
      </c>
      <c r="W239" s="42" t="s">
        <v>40</v>
      </c>
      <c r="X239" s="16" t="s">
        <v>40</v>
      </c>
      <c r="Y239" s="21" t="s">
        <v>40</v>
      </c>
      <c r="Z239" s="16" t="s">
        <v>40</v>
      </c>
      <c r="AA239" s="16" t="s">
        <v>40</v>
      </c>
      <c r="AB239" s="21" t="s">
        <v>40</v>
      </c>
      <c r="AC239" s="16" t="s">
        <v>40</v>
      </c>
      <c r="AD239" s="16" t="s">
        <v>40</v>
      </c>
      <c r="AE239" s="21" t="s">
        <v>40</v>
      </c>
      <c r="AF239" s="16" t="s">
        <v>40</v>
      </c>
      <c r="AG239" s="16" t="s">
        <v>40</v>
      </c>
      <c r="AH239" s="21" t="s">
        <v>40</v>
      </c>
      <c r="AI239" s="42" t="s">
        <v>40</v>
      </c>
      <c r="AJ239" s="16" t="s">
        <v>40</v>
      </c>
      <c r="AK239" s="21" t="s">
        <v>40</v>
      </c>
      <c r="AL239" s="21" t="s">
        <v>40</v>
      </c>
      <c r="AM239" s="16" t="s">
        <v>40</v>
      </c>
      <c r="AN239" s="21" t="s">
        <v>40</v>
      </c>
      <c r="AO239" s="21" t="s">
        <v>40</v>
      </c>
      <c r="AP239" s="21" t="s">
        <v>40</v>
      </c>
      <c r="AQ239" s="9" t="s">
        <v>40</v>
      </c>
      <c r="AR239" s="21" t="s">
        <v>40</v>
      </c>
      <c r="AS239" s="9" t="s">
        <v>40</v>
      </c>
      <c r="AT239" s="9" t="s">
        <v>40</v>
      </c>
      <c r="AU239" s="21">
        <v>13</v>
      </c>
      <c r="AV239" s="21" t="s">
        <v>94</v>
      </c>
      <c r="AW239" s="9">
        <v>206</v>
      </c>
      <c r="AX239" s="21" t="s">
        <v>94</v>
      </c>
      <c r="AY239" s="21">
        <v>75</v>
      </c>
      <c r="AZ239" s="21" t="s">
        <v>94</v>
      </c>
      <c r="BA239" s="21">
        <v>204</v>
      </c>
      <c r="BB239" s="21" t="s">
        <v>94</v>
      </c>
      <c r="BC239" s="9">
        <v>-10000</v>
      </c>
      <c r="BD239" s="9" t="s">
        <v>42</v>
      </c>
    </row>
    <row r="240" spans="2:56">
      <c r="B240" s="54" t="s">
        <v>93</v>
      </c>
      <c r="C240" s="40" t="s">
        <v>36</v>
      </c>
      <c r="D240" s="41" t="s">
        <v>47</v>
      </c>
      <c r="E240" s="16"/>
      <c r="F240" s="16">
        <v>3435</v>
      </c>
      <c r="G240" s="21">
        <v>1044</v>
      </c>
      <c r="H240" s="42"/>
      <c r="I240" s="16">
        <v>3434</v>
      </c>
      <c r="J240" s="16">
        <v>465</v>
      </c>
      <c r="K240" s="91">
        <v>0</v>
      </c>
      <c r="L240" s="92">
        <v>0</v>
      </c>
      <c r="M240" s="93">
        <v>0</v>
      </c>
      <c r="N240" s="91" t="s">
        <v>38</v>
      </c>
      <c r="O240" s="93" t="s">
        <v>39</v>
      </c>
      <c r="P240" s="42">
        <f t="shared" si="6"/>
        <v>0</v>
      </c>
      <c r="Q240" s="42" t="str">
        <f>IF(AND(ISNUMBER(E240),ISNUMBER(H240),ISBLANK(F240)),E240-H240,"NA")</f>
        <v>NA</v>
      </c>
      <c r="R240" s="21">
        <f>IF(AND(ISNUMBER(F240),ISNUMBER(I240),ISBLANK(E240)),F240-I240,"NA")</f>
        <v>1</v>
      </c>
      <c r="S240" s="16">
        <f>IF(AND(ISNUMBER(G240),ISNUMBER(J240),ISBLANK(E240)),G240-J240,"NA")</f>
        <v>579</v>
      </c>
      <c r="T240" s="45">
        <f>IF(AND(ISNUMBER(R240),ISNUMBER(S240),ISBLANK(E240)),R240+S240,"NA")</f>
        <v>580</v>
      </c>
      <c r="U240" s="21">
        <f t="shared" si="7"/>
        <v>0</v>
      </c>
      <c r="V240" s="9">
        <f>MIN(IF(SUM(W240,AD240:AG240,AI240,AJ240:AM240,AP240:AS240,AC240,AO240,AU240,AV240:BC240)=0,0,1)+IF(O240="Smoothing ramp",1,0)+IF(SUM(W240,X240:AA240)=0,0,1),1)</f>
        <v>1</v>
      </c>
      <c r="W240" s="42" t="s">
        <v>40</v>
      </c>
      <c r="X240" s="16" t="s">
        <v>40</v>
      </c>
      <c r="Y240" s="21" t="s">
        <v>40</v>
      </c>
      <c r="Z240" s="16" t="s">
        <v>40</v>
      </c>
      <c r="AA240" s="16" t="s">
        <v>40</v>
      </c>
      <c r="AB240" s="21" t="s">
        <v>40</v>
      </c>
      <c r="AC240" s="16" t="s">
        <v>40</v>
      </c>
      <c r="AD240" s="16" t="s">
        <v>40</v>
      </c>
      <c r="AE240" s="21" t="s">
        <v>40</v>
      </c>
      <c r="AF240" s="16" t="s">
        <v>40</v>
      </c>
      <c r="AG240" s="16" t="s">
        <v>40</v>
      </c>
      <c r="AH240" s="21" t="s">
        <v>40</v>
      </c>
      <c r="AI240" s="42" t="s">
        <v>40</v>
      </c>
      <c r="AJ240" s="16" t="s">
        <v>40</v>
      </c>
      <c r="AK240" s="21" t="s">
        <v>40</v>
      </c>
      <c r="AL240" s="21" t="s">
        <v>40</v>
      </c>
      <c r="AM240" s="16" t="s">
        <v>40</v>
      </c>
      <c r="AN240" s="21" t="s">
        <v>40</v>
      </c>
      <c r="AO240" s="21" t="s">
        <v>40</v>
      </c>
      <c r="AP240" s="21" t="s">
        <v>40</v>
      </c>
      <c r="AQ240" s="9" t="s">
        <v>40</v>
      </c>
      <c r="AR240" s="21" t="s">
        <v>40</v>
      </c>
      <c r="AS240" s="9" t="s">
        <v>40</v>
      </c>
      <c r="AT240" s="9" t="s">
        <v>40</v>
      </c>
      <c r="AU240" s="21">
        <v>13</v>
      </c>
      <c r="AV240" s="21" t="s">
        <v>94</v>
      </c>
      <c r="AW240" s="9">
        <v>206</v>
      </c>
      <c r="AX240" s="21" t="s">
        <v>94</v>
      </c>
      <c r="AY240" s="21">
        <v>75</v>
      </c>
      <c r="AZ240" s="21" t="s">
        <v>94</v>
      </c>
      <c r="BA240" s="21">
        <v>204</v>
      </c>
      <c r="BB240" s="21" t="s">
        <v>94</v>
      </c>
      <c r="BC240" s="9">
        <v>-10000</v>
      </c>
      <c r="BD240" s="9" t="s">
        <v>42</v>
      </c>
    </row>
    <row r="241" spans="2:56">
      <c r="B241" s="54" t="s">
        <v>93</v>
      </c>
      <c r="C241" s="40" t="s">
        <v>36</v>
      </c>
      <c r="D241" s="41" t="s">
        <v>48</v>
      </c>
      <c r="E241" s="16"/>
      <c r="F241" s="16">
        <v>3435</v>
      </c>
      <c r="G241" s="21">
        <v>1044</v>
      </c>
      <c r="H241" s="42"/>
      <c r="I241" s="16">
        <v>3429</v>
      </c>
      <c r="J241" s="16">
        <v>470</v>
      </c>
      <c r="K241" s="91">
        <v>0</v>
      </c>
      <c r="L241" s="92">
        <v>0</v>
      </c>
      <c r="M241" s="93">
        <v>0</v>
      </c>
      <c r="N241" s="91" t="s">
        <v>38</v>
      </c>
      <c r="O241" s="93" t="s">
        <v>39</v>
      </c>
      <c r="P241" s="42">
        <f t="shared" si="6"/>
        <v>0</v>
      </c>
      <c r="Q241" s="42" t="str">
        <f>IF(AND(ISNUMBER(E241),ISNUMBER(H241),ISBLANK(F241)),E241-H241,"NA")</f>
        <v>NA</v>
      </c>
      <c r="R241" s="21">
        <f>IF(AND(ISNUMBER(F241),ISNUMBER(I241),ISBLANK(E241)),F241-I241,"NA")</f>
        <v>6</v>
      </c>
      <c r="S241" s="16">
        <f>IF(AND(ISNUMBER(G241),ISNUMBER(J241),ISBLANK(E241)),G241-J241,"NA")</f>
        <v>574</v>
      </c>
      <c r="T241" s="45">
        <f>IF(AND(ISNUMBER(R241),ISNUMBER(S241),ISBLANK(E241)),R241+S241,"NA")</f>
        <v>580</v>
      </c>
      <c r="U241" s="21">
        <f t="shared" si="7"/>
        <v>0</v>
      </c>
      <c r="V241" s="9">
        <f>MIN(IF(SUM(W241,AD241:AG241,AI241,AJ241:AM241,AP241:AS241,AC241,AO241,AU241,AV241:BC241)=0,0,1)+IF(O241="Smoothing ramp",1,0)+IF(SUM(W241,X241:AA241)=0,0,1),1)</f>
        <v>1</v>
      </c>
      <c r="W241" s="42" t="s">
        <v>40</v>
      </c>
      <c r="X241" s="16" t="s">
        <v>40</v>
      </c>
      <c r="Y241" s="21" t="s">
        <v>40</v>
      </c>
      <c r="Z241" s="16" t="s">
        <v>40</v>
      </c>
      <c r="AA241" s="16" t="s">
        <v>40</v>
      </c>
      <c r="AB241" s="21" t="s">
        <v>40</v>
      </c>
      <c r="AC241" s="16" t="s">
        <v>40</v>
      </c>
      <c r="AD241" s="16" t="s">
        <v>40</v>
      </c>
      <c r="AE241" s="21" t="s">
        <v>40</v>
      </c>
      <c r="AF241" s="16" t="s">
        <v>40</v>
      </c>
      <c r="AG241" s="16" t="s">
        <v>40</v>
      </c>
      <c r="AH241" s="21" t="s">
        <v>40</v>
      </c>
      <c r="AI241" s="42" t="s">
        <v>40</v>
      </c>
      <c r="AJ241" s="16" t="s">
        <v>40</v>
      </c>
      <c r="AK241" s="21" t="s">
        <v>40</v>
      </c>
      <c r="AL241" s="21" t="s">
        <v>40</v>
      </c>
      <c r="AM241" s="16" t="s">
        <v>40</v>
      </c>
      <c r="AN241" s="21" t="s">
        <v>40</v>
      </c>
      <c r="AO241" s="21" t="s">
        <v>40</v>
      </c>
      <c r="AP241" s="21" t="s">
        <v>40</v>
      </c>
      <c r="AQ241" s="9" t="s">
        <v>40</v>
      </c>
      <c r="AR241" s="21" t="s">
        <v>40</v>
      </c>
      <c r="AS241" s="9" t="s">
        <v>40</v>
      </c>
      <c r="AT241" s="9" t="s">
        <v>40</v>
      </c>
      <c r="AU241" s="21">
        <v>13</v>
      </c>
      <c r="AV241" s="21" t="s">
        <v>94</v>
      </c>
      <c r="AW241" s="9">
        <v>206</v>
      </c>
      <c r="AX241" s="21" t="s">
        <v>94</v>
      </c>
      <c r="AY241" s="21">
        <v>75</v>
      </c>
      <c r="AZ241" s="21" t="s">
        <v>94</v>
      </c>
      <c r="BA241" s="21">
        <v>204</v>
      </c>
      <c r="BB241" s="21" t="s">
        <v>94</v>
      </c>
      <c r="BC241" s="9">
        <v>-10000</v>
      </c>
      <c r="BD241" s="9" t="s">
        <v>42</v>
      </c>
    </row>
    <row r="242" spans="2:56">
      <c r="B242" s="54" t="s">
        <v>93</v>
      </c>
      <c r="C242" s="40" t="s">
        <v>36</v>
      </c>
      <c r="D242" s="41" t="s">
        <v>49</v>
      </c>
      <c r="E242" s="16"/>
      <c r="F242" s="16">
        <v>8270</v>
      </c>
      <c r="G242" s="21">
        <v>154</v>
      </c>
      <c r="H242" s="42"/>
      <c r="I242" s="16">
        <v>5968</v>
      </c>
      <c r="J242" s="16">
        <v>142</v>
      </c>
      <c r="K242" s="91">
        <v>0</v>
      </c>
      <c r="L242" s="92">
        <v>0</v>
      </c>
      <c r="M242" s="93">
        <v>0</v>
      </c>
      <c r="N242" s="91" t="s">
        <v>44</v>
      </c>
      <c r="O242" s="93" t="s">
        <v>39</v>
      </c>
      <c r="P242" s="42">
        <f t="shared" si="6"/>
        <v>0</v>
      </c>
      <c r="Q242" s="42" t="str">
        <f>IF(AND(ISNUMBER(E242),ISNUMBER(H242),ISBLANK(F242)),E242-H242,"NA")</f>
        <v>NA</v>
      </c>
      <c r="R242" s="21">
        <f>IF(AND(ISNUMBER(F242),ISNUMBER(I242),ISBLANK(E242)),F242-I242,"NA")</f>
        <v>2302</v>
      </c>
      <c r="S242" s="16">
        <f>IF(AND(ISNUMBER(G242),ISNUMBER(J242),ISBLANK(E242)),G242-J242,"NA")</f>
        <v>12</v>
      </c>
      <c r="T242" s="45">
        <f>IF(AND(ISNUMBER(R242),ISNUMBER(S242),ISBLANK(E242)),R242+S242,"NA")</f>
        <v>2314</v>
      </c>
      <c r="U242" s="21">
        <f t="shared" si="7"/>
        <v>0</v>
      </c>
      <c r="V242" s="9">
        <f>MIN(IF(SUM(W242,AD242:AG242,AI242,AJ242:AM242,AP242:AS242,AC242,AO242,AU242,AV242:BC242)=0,0,1)+IF(O242="Smoothing ramp",1,0)+IF(SUM(W242,X242:AA242)=0,0,1),1)</f>
        <v>1</v>
      </c>
      <c r="W242" s="42" t="s">
        <v>40</v>
      </c>
      <c r="X242" s="16" t="s">
        <v>40</v>
      </c>
      <c r="Y242" s="21" t="s">
        <v>40</v>
      </c>
      <c r="Z242" s="16" t="s">
        <v>40</v>
      </c>
      <c r="AA242" s="16" t="s">
        <v>40</v>
      </c>
      <c r="AB242" s="21" t="s">
        <v>40</v>
      </c>
      <c r="AC242" s="16" t="s">
        <v>40</v>
      </c>
      <c r="AD242" s="16">
        <v>6725</v>
      </c>
      <c r="AE242" s="21" t="s">
        <v>75</v>
      </c>
      <c r="AF242" s="16" t="s">
        <v>40</v>
      </c>
      <c r="AG242" s="16">
        <v>5788</v>
      </c>
      <c r="AH242" s="21" t="s">
        <v>75</v>
      </c>
      <c r="AI242" s="42" t="s">
        <v>40</v>
      </c>
      <c r="AJ242" s="16" t="s">
        <v>40</v>
      </c>
      <c r="AK242" s="21" t="s">
        <v>40</v>
      </c>
      <c r="AL242" s="21" t="s">
        <v>40</v>
      </c>
      <c r="AM242" s="16" t="s">
        <v>40</v>
      </c>
      <c r="AN242" s="21" t="s">
        <v>40</v>
      </c>
      <c r="AO242" s="21" t="s">
        <v>40</v>
      </c>
      <c r="AP242" s="21" t="s">
        <v>40</v>
      </c>
      <c r="AQ242" s="9" t="s">
        <v>40</v>
      </c>
      <c r="AR242" s="21" t="s">
        <v>40</v>
      </c>
      <c r="AS242" s="9" t="s">
        <v>40</v>
      </c>
      <c r="AT242" s="9" t="s">
        <v>40</v>
      </c>
      <c r="AU242" s="21">
        <v>13</v>
      </c>
      <c r="AV242" s="21" t="s">
        <v>94</v>
      </c>
      <c r="AW242" s="9">
        <v>206</v>
      </c>
      <c r="AX242" s="21" t="s">
        <v>94</v>
      </c>
      <c r="AY242" s="21">
        <v>75</v>
      </c>
      <c r="AZ242" s="21" t="s">
        <v>94</v>
      </c>
      <c r="BA242" s="21">
        <v>204</v>
      </c>
      <c r="BB242" s="21" t="s">
        <v>94</v>
      </c>
      <c r="BC242" s="9">
        <v>-10000</v>
      </c>
      <c r="BD242" s="9" t="s">
        <v>42</v>
      </c>
    </row>
    <row r="243" spans="2:56">
      <c r="B243" s="54" t="s">
        <v>93</v>
      </c>
      <c r="C243" s="40" t="s">
        <v>36</v>
      </c>
      <c r="D243" s="41" t="s">
        <v>51</v>
      </c>
      <c r="E243" s="16"/>
      <c r="F243" s="16">
        <v>8306</v>
      </c>
      <c r="G243" s="21">
        <v>154</v>
      </c>
      <c r="H243" s="42"/>
      <c r="I243" s="16">
        <v>6257</v>
      </c>
      <c r="J243" s="16">
        <v>142</v>
      </c>
      <c r="K243" s="91">
        <v>0</v>
      </c>
      <c r="L243" s="92">
        <v>0</v>
      </c>
      <c r="M243" s="93">
        <v>0</v>
      </c>
      <c r="N243" s="91" t="s">
        <v>44</v>
      </c>
      <c r="O243" s="93" t="s">
        <v>39</v>
      </c>
      <c r="P243" s="42">
        <f t="shared" si="6"/>
        <v>0</v>
      </c>
      <c r="Q243" s="42" t="str">
        <f>IF(AND(ISNUMBER(E243),ISNUMBER(H243),ISBLANK(F243)),E243-H243,"NA")</f>
        <v>NA</v>
      </c>
      <c r="R243" s="21">
        <f>IF(AND(ISNUMBER(F243),ISNUMBER(I243),ISBLANK(E243)),F243-I243,"NA")</f>
        <v>2049</v>
      </c>
      <c r="S243" s="16">
        <f>IF(AND(ISNUMBER(G243),ISNUMBER(J243),ISBLANK(E243)),G243-J243,"NA")</f>
        <v>12</v>
      </c>
      <c r="T243" s="45">
        <f>IF(AND(ISNUMBER(R243),ISNUMBER(S243),ISBLANK(E243)),R243+S243,"NA")</f>
        <v>2061</v>
      </c>
      <c r="U243" s="21">
        <f t="shared" si="7"/>
        <v>0</v>
      </c>
      <c r="V243" s="9">
        <f>MIN(IF(SUM(W243,AD243:AG243,AI243,AJ243:AM243,AP243:AS243,AC243,AO243,AU243,AV243:BC243)=0,0,1)+IF(O243="Smoothing ramp",1,0)+IF(SUM(W243,X243:AA243)=0,0,1),1)</f>
        <v>1</v>
      </c>
      <c r="W243" s="42" t="s">
        <v>40</v>
      </c>
      <c r="X243" s="16" t="s">
        <v>40</v>
      </c>
      <c r="Y243" s="21" t="s">
        <v>40</v>
      </c>
      <c r="Z243" s="16" t="s">
        <v>40</v>
      </c>
      <c r="AA243" s="16" t="s">
        <v>40</v>
      </c>
      <c r="AB243" s="21" t="s">
        <v>40</v>
      </c>
      <c r="AC243" s="16" t="s">
        <v>40</v>
      </c>
      <c r="AD243" s="16">
        <v>6762</v>
      </c>
      <c r="AE243" s="21" t="s">
        <v>75</v>
      </c>
      <c r="AF243" s="16" t="s">
        <v>40</v>
      </c>
      <c r="AG243" s="16">
        <v>5826</v>
      </c>
      <c r="AH243" s="21" t="s">
        <v>75</v>
      </c>
      <c r="AI243" s="42" t="s">
        <v>40</v>
      </c>
      <c r="AJ243" s="16" t="s">
        <v>40</v>
      </c>
      <c r="AK243" s="21" t="s">
        <v>40</v>
      </c>
      <c r="AL243" s="21" t="s">
        <v>40</v>
      </c>
      <c r="AM243" s="16" t="s">
        <v>40</v>
      </c>
      <c r="AN243" s="21" t="s">
        <v>40</v>
      </c>
      <c r="AO243" s="21" t="s">
        <v>40</v>
      </c>
      <c r="AP243" s="21" t="s">
        <v>40</v>
      </c>
      <c r="AQ243" s="9" t="s">
        <v>40</v>
      </c>
      <c r="AR243" s="21" t="s">
        <v>40</v>
      </c>
      <c r="AS243" s="9" t="s">
        <v>40</v>
      </c>
      <c r="AT243" s="9" t="s">
        <v>40</v>
      </c>
      <c r="AU243" s="21">
        <v>13</v>
      </c>
      <c r="AV243" s="21" t="s">
        <v>94</v>
      </c>
      <c r="AW243" s="9">
        <v>206</v>
      </c>
      <c r="AX243" s="21" t="s">
        <v>94</v>
      </c>
      <c r="AY243" s="21">
        <v>75</v>
      </c>
      <c r="AZ243" s="21" t="s">
        <v>94</v>
      </c>
      <c r="BA243" s="21">
        <v>204</v>
      </c>
      <c r="BB243" s="21" t="s">
        <v>94</v>
      </c>
      <c r="BC243" s="9">
        <v>-10000</v>
      </c>
      <c r="BD243" s="9" t="s">
        <v>42</v>
      </c>
    </row>
    <row r="244" spans="2:56">
      <c r="B244" s="54" t="s">
        <v>93</v>
      </c>
      <c r="C244" s="40" t="s">
        <v>36</v>
      </c>
      <c r="D244" s="41" t="s">
        <v>52</v>
      </c>
      <c r="E244" s="16"/>
      <c r="F244" s="16">
        <v>8299</v>
      </c>
      <c r="G244" s="21">
        <v>394</v>
      </c>
      <c r="H244" s="42"/>
      <c r="I244" s="16">
        <v>7750</v>
      </c>
      <c r="J244" s="16">
        <v>390</v>
      </c>
      <c r="K244" s="91">
        <v>0</v>
      </c>
      <c r="L244" s="92">
        <v>0</v>
      </c>
      <c r="M244" s="93">
        <v>0</v>
      </c>
      <c r="N244" s="91" t="s">
        <v>44</v>
      </c>
      <c r="O244" s="93" t="s">
        <v>39</v>
      </c>
      <c r="P244" s="42">
        <f t="shared" si="6"/>
        <v>0</v>
      </c>
      <c r="Q244" s="42" t="str">
        <f>IF(AND(ISNUMBER(E244),ISNUMBER(H244),ISBLANK(F244)),E244-H244,"NA")</f>
        <v>NA</v>
      </c>
      <c r="R244" s="21">
        <f>IF(AND(ISNUMBER(F244),ISNUMBER(I244),ISBLANK(E244)),F244-I244,"NA")</f>
        <v>549</v>
      </c>
      <c r="S244" s="16">
        <f>IF(AND(ISNUMBER(G244),ISNUMBER(J244),ISBLANK(E244)),G244-J244,"NA")</f>
        <v>4</v>
      </c>
      <c r="T244" s="45">
        <f>IF(AND(ISNUMBER(R244),ISNUMBER(S244),ISBLANK(E244)),R244+S244,"NA")</f>
        <v>553</v>
      </c>
      <c r="U244" s="21">
        <f t="shared" si="7"/>
        <v>0</v>
      </c>
      <c r="V244" s="9">
        <f>MIN(IF(SUM(W244,AD244:AG244,AI244,AJ244:AM244,AP244:AS244,AC244,AO244,AU244,AV244:BC244)=0,0,1)+IF(O244="Smoothing ramp",1,0)+IF(SUM(W244,X244:AA244)=0,0,1),1)</f>
        <v>1</v>
      </c>
      <c r="W244" s="42" t="s">
        <v>40</v>
      </c>
      <c r="X244" s="16" t="s">
        <v>40</v>
      </c>
      <c r="Y244" s="21" t="s">
        <v>40</v>
      </c>
      <c r="Z244" s="16" t="s">
        <v>40</v>
      </c>
      <c r="AA244" s="16" t="s">
        <v>40</v>
      </c>
      <c r="AB244" s="21" t="s">
        <v>40</v>
      </c>
      <c r="AC244" s="16" t="s">
        <v>40</v>
      </c>
      <c r="AD244" s="16" t="s">
        <v>40</v>
      </c>
      <c r="AE244" s="21" t="s">
        <v>40</v>
      </c>
      <c r="AF244" s="16" t="s">
        <v>40</v>
      </c>
      <c r="AG244" s="16" t="s">
        <v>40</v>
      </c>
      <c r="AH244" s="21" t="s">
        <v>40</v>
      </c>
      <c r="AI244" s="42" t="s">
        <v>40</v>
      </c>
      <c r="AJ244" s="16" t="s">
        <v>40</v>
      </c>
      <c r="AK244" s="21" t="s">
        <v>40</v>
      </c>
      <c r="AL244" s="21" t="s">
        <v>40</v>
      </c>
      <c r="AM244" s="16" t="s">
        <v>40</v>
      </c>
      <c r="AN244" s="21" t="s">
        <v>40</v>
      </c>
      <c r="AO244" s="21" t="s">
        <v>40</v>
      </c>
      <c r="AP244" s="21" t="s">
        <v>40</v>
      </c>
      <c r="AQ244" s="9" t="s">
        <v>40</v>
      </c>
      <c r="AR244" s="21" t="s">
        <v>40</v>
      </c>
      <c r="AS244" s="9" t="s">
        <v>40</v>
      </c>
      <c r="AT244" s="9" t="s">
        <v>40</v>
      </c>
      <c r="AU244" s="21">
        <v>-10000</v>
      </c>
      <c r="AV244" s="21" t="s">
        <v>42</v>
      </c>
      <c r="AW244" s="9" t="s">
        <v>40</v>
      </c>
      <c r="AX244" s="21" t="s">
        <v>40</v>
      </c>
      <c r="AY244" s="21" t="s">
        <v>40</v>
      </c>
      <c r="AZ244" s="21" t="s">
        <v>40</v>
      </c>
      <c r="BA244" s="21" t="s">
        <v>40</v>
      </c>
      <c r="BB244" s="21" t="s">
        <v>40</v>
      </c>
      <c r="BC244" s="9" t="s">
        <v>40</v>
      </c>
      <c r="BD244" s="9" t="s">
        <v>40</v>
      </c>
    </row>
    <row r="245" spans="2:56">
      <c r="B245" s="54" t="s">
        <v>93</v>
      </c>
      <c r="C245" s="40" t="s">
        <v>36</v>
      </c>
      <c r="D245" s="41" t="s">
        <v>53</v>
      </c>
      <c r="E245" s="16">
        <v>9826</v>
      </c>
      <c r="F245" s="16"/>
      <c r="G245" s="21"/>
      <c r="H245" s="42">
        <v>9714</v>
      </c>
      <c r="I245" s="16"/>
      <c r="J245" s="16"/>
      <c r="K245" s="91">
        <v>303</v>
      </c>
      <c r="L245" s="92">
        <v>-65</v>
      </c>
      <c r="M245" s="93">
        <v>409</v>
      </c>
      <c r="N245" s="91" t="s">
        <v>50</v>
      </c>
      <c r="O245" s="93" t="s">
        <v>39</v>
      </c>
      <c r="P245" s="42">
        <f t="shared" si="6"/>
        <v>368</v>
      </c>
      <c r="Q245" s="42">
        <f>IF(AND(ISNUMBER(E245),ISNUMBER(H245),ISBLANK(F245)),E245-H245,"NA")</f>
        <v>112</v>
      </c>
      <c r="R245" s="21" t="str">
        <f>IF(AND(ISNUMBER(F245),ISNUMBER(I245),ISBLANK(E245)),F245-I245,"NA")</f>
        <v>NA</v>
      </c>
      <c r="S245" s="16" t="str">
        <f>IF(AND(ISNUMBER(G245),ISNUMBER(J245),ISBLANK(E245)),G245-J245,"NA")</f>
        <v>NA</v>
      </c>
      <c r="T245" s="45" t="str">
        <f>IF(AND(ISNUMBER(R245),ISNUMBER(S245),ISBLANK(E245)),R245+S245,"NA")</f>
        <v>NA</v>
      </c>
      <c r="U245" s="21">
        <f t="shared" si="7"/>
        <v>41</v>
      </c>
      <c r="V245" s="9">
        <f>MIN(IF(SUM(W245,AD245:AG245,AI245,AJ245:AM245,AP245:AS245,AC245,AO245,AU245,AV245:BC245)=0,0,1)+IF(O245="Smoothing ramp",1,0)+IF(SUM(W245,X245:AA245)=0,0,1),1)</f>
        <v>1</v>
      </c>
      <c r="W245" s="42" t="s">
        <v>40</v>
      </c>
      <c r="X245" s="16" t="s">
        <v>40</v>
      </c>
      <c r="Y245" s="21" t="s">
        <v>40</v>
      </c>
      <c r="Z245" s="16" t="s">
        <v>40</v>
      </c>
      <c r="AA245" s="16" t="s">
        <v>40</v>
      </c>
      <c r="AB245" s="21" t="s">
        <v>40</v>
      </c>
      <c r="AC245" s="16" t="s">
        <v>40</v>
      </c>
      <c r="AD245" s="16" t="s">
        <v>40</v>
      </c>
      <c r="AE245" s="21" t="s">
        <v>40</v>
      </c>
      <c r="AF245" s="16" t="s">
        <v>40</v>
      </c>
      <c r="AG245" s="16" t="s">
        <v>40</v>
      </c>
      <c r="AH245" s="21" t="s">
        <v>40</v>
      </c>
      <c r="AI245" s="42" t="s">
        <v>40</v>
      </c>
      <c r="AJ245" s="16" t="s">
        <v>40</v>
      </c>
      <c r="AK245" s="21" t="s">
        <v>40</v>
      </c>
      <c r="AL245" s="21" t="s">
        <v>40</v>
      </c>
      <c r="AM245" s="16" t="s">
        <v>40</v>
      </c>
      <c r="AN245" s="21" t="s">
        <v>40</v>
      </c>
      <c r="AO245" s="21" t="s">
        <v>40</v>
      </c>
      <c r="AP245" s="21" t="s">
        <v>40</v>
      </c>
      <c r="AQ245" s="9" t="s">
        <v>40</v>
      </c>
      <c r="AR245" s="21" t="s">
        <v>40</v>
      </c>
      <c r="AS245" s="9" t="s">
        <v>40</v>
      </c>
      <c r="AT245" s="9" t="s">
        <v>40</v>
      </c>
      <c r="AU245" s="21">
        <v>-10000</v>
      </c>
      <c r="AV245" s="21" t="s">
        <v>42</v>
      </c>
      <c r="AW245" s="9" t="s">
        <v>40</v>
      </c>
      <c r="AX245" s="21" t="s">
        <v>40</v>
      </c>
      <c r="AY245" s="21" t="s">
        <v>40</v>
      </c>
      <c r="AZ245" s="21" t="s">
        <v>40</v>
      </c>
      <c r="BA245" s="21" t="s">
        <v>40</v>
      </c>
      <c r="BB245" s="21" t="s">
        <v>40</v>
      </c>
      <c r="BC245" s="9" t="s">
        <v>40</v>
      </c>
      <c r="BD245" s="9" t="s">
        <v>40</v>
      </c>
    </row>
    <row r="246" spans="2:56">
      <c r="B246" s="54" t="s">
        <v>93</v>
      </c>
      <c r="C246" s="40" t="s">
        <v>36</v>
      </c>
      <c r="D246" s="41" t="s">
        <v>56</v>
      </c>
      <c r="E246" s="16">
        <v>9826</v>
      </c>
      <c r="F246" s="16"/>
      <c r="G246" s="21"/>
      <c r="H246" s="42">
        <v>9825</v>
      </c>
      <c r="I246" s="16"/>
      <c r="J246" s="16"/>
      <c r="K246" s="91">
        <v>304</v>
      </c>
      <c r="L246" s="92">
        <v>-65</v>
      </c>
      <c r="M246" s="93">
        <v>304</v>
      </c>
      <c r="N246" s="91" t="s">
        <v>50</v>
      </c>
      <c r="O246" s="93" t="s">
        <v>39</v>
      </c>
      <c r="P246" s="42">
        <f t="shared" si="6"/>
        <v>369</v>
      </c>
      <c r="Q246" s="42">
        <f>IF(AND(ISNUMBER(E246),ISNUMBER(H246),ISBLANK(F246)),E246-H246,"NA")</f>
        <v>1</v>
      </c>
      <c r="R246" s="21" t="str">
        <f>IF(AND(ISNUMBER(F246),ISNUMBER(I246),ISBLANK(E246)),F246-I246,"NA")</f>
        <v>NA</v>
      </c>
      <c r="S246" s="16" t="str">
        <f>IF(AND(ISNUMBER(G246),ISNUMBER(J246),ISBLANK(E246)),G246-J246,"NA")</f>
        <v>NA</v>
      </c>
      <c r="T246" s="45" t="str">
        <f>IF(AND(ISNUMBER(R246),ISNUMBER(S246),ISBLANK(E246)),R246+S246,"NA")</f>
        <v>NA</v>
      </c>
      <c r="U246" s="21">
        <f t="shared" si="7"/>
        <v>-65</v>
      </c>
      <c r="V246" s="9">
        <f>MIN(IF(SUM(W246,AD246:AG246,AI246,AJ246:AM246,AP246:AS246,AC246,AO246,AU246,AV246:BC246)=0,0,1)+IF(O246="Smoothing ramp",1,0)+IF(SUM(W246,X246:AA246)=0,0,1),1)</f>
        <v>1</v>
      </c>
      <c r="W246" s="42" t="s">
        <v>40</v>
      </c>
      <c r="X246" s="16" t="s">
        <v>40</v>
      </c>
      <c r="Y246" s="21" t="s">
        <v>40</v>
      </c>
      <c r="Z246" s="16" t="s">
        <v>40</v>
      </c>
      <c r="AA246" s="16" t="s">
        <v>40</v>
      </c>
      <c r="AB246" s="21" t="s">
        <v>40</v>
      </c>
      <c r="AC246" s="16" t="s">
        <v>40</v>
      </c>
      <c r="AD246" s="16" t="s">
        <v>40</v>
      </c>
      <c r="AE246" s="21" t="s">
        <v>40</v>
      </c>
      <c r="AF246" s="16" t="s">
        <v>40</v>
      </c>
      <c r="AG246" s="16" t="s">
        <v>40</v>
      </c>
      <c r="AH246" s="21" t="s">
        <v>40</v>
      </c>
      <c r="AI246" s="42" t="s">
        <v>40</v>
      </c>
      <c r="AJ246" s="16" t="s">
        <v>40</v>
      </c>
      <c r="AK246" s="21" t="s">
        <v>40</v>
      </c>
      <c r="AL246" s="21" t="s">
        <v>40</v>
      </c>
      <c r="AM246" s="16" t="s">
        <v>40</v>
      </c>
      <c r="AN246" s="21" t="s">
        <v>40</v>
      </c>
      <c r="AO246" s="21" t="s">
        <v>40</v>
      </c>
      <c r="AP246" s="21" t="s">
        <v>40</v>
      </c>
      <c r="AQ246" s="9" t="s">
        <v>40</v>
      </c>
      <c r="AR246" s="21" t="s">
        <v>40</v>
      </c>
      <c r="AS246" s="9" t="s">
        <v>40</v>
      </c>
      <c r="AT246" s="9" t="s">
        <v>40</v>
      </c>
      <c r="AU246" s="21">
        <v>-10000</v>
      </c>
      <c r="AV246" s="21" t="s">
        <v>42</v>
      </c>
      <c r="AW246" s="9" t="s">
        <v>40</v>
      </c>
      <c r="AX246" s="21" t="s">
        <v>40</v>
      </c>
      <c r="AY246" s="21" t="s">
        <v>40</v>
      </c>
      <c r="AZ246" s="21" t="s">
        <v>40</v>
      </c>
      <c r="BA246" s="21" t="s">
        <v>40</v>
      </c>
      <c r="BB246" s="21" t="s">
        <v>40</v>
      </c>
      <c r="BC246" s="9" t="s">
        <v>40</v>
      </c>
      <c r="BD246" s="9" t="s">
        <v>40</v>
      </c>
    </row>
    <row r="247" spans="2:56" ht="15" thickBot="1">
      <c r="B247" s="55" t="s">
        <v>93</v>
      </c>
      <c r="C247" s="47" t="s">
        <v>36</v>
      </c>
      <c r="D247" s="48" t="s">
        <v>57</v>
      </c>
      <c r="E247" s="49">
        <v>9011</v>
      </c>
      <c r="F247" s="49"/>
      <c r="G247" s="22"/>
      <c r="H247" s="50">
        <v>9011</v>
      </c>
      <c r="I247" s="49"/>
      <c r="J247" s="49"/>
      <c r="K247" s="127">
        <v>635</v>
      </c>
      <c r="L247" s="128">
        <v>-62</v>
      </c>
      <c r="M247" s="129">
        <v>635</v>
      </c>
      <c r="N247" s="127" t="s">
        <v>50</v>
      </c>
      <c r="O247" s="129" t="s">
        <v>39</v>
      </c>
      <c r="P247" s="50">
        <f t="shared" si="6"/>
        <v>697</v>
      </c>
      <c r="Q247" s="50">
        <f>IF(AND(ISNUMBER(E247),ISNUMBER(H247),ISBLANK(F247)),E247-H247,"NA")</f>
        <v>0</v>
      </c>
      <c r="R247" s="22" t="str">
        <f>IF(AND(ISNUMBER(F247),ISNUMBER(I247),ISBLANK(E247)),F247-I247,"NA")</f>
        <v>NA</v>
      </c>
      <c r="S247" s="16" t="str">
        <f>IF(AND(ISNUMBER(G247),ISNUMBER(J247),ISBLANK(E247)),G247-J247,"NA")</f>
        <v>NA</v>
      </c>
      <c r="T247" s="45" t="str">
        <f>IF(AND(ISNUMBER(R247),ISNUMBER(S247),ISBLANK(E247)),R247+S247,"NA")</f>
        <v>NA</v>
      </c>
      <c r="U247" s="22">
        <f t="shared" si="7"/>
        <v>-62</v>
      </c>
      <c r="V247" s="9">
        <f>MIN(IF(SUM(W247,AD247:AG247,AI247,AJ247:AM247,AP247:AS247,AC247,AO247,AU247,AV247:BC247)=0,0,1)+IF(O247="Smoothing ramp",1,0)+IF(SUM(W247,X247:AA247)=0,0,1),1)</f>
        <v>1</v>
      </c>
      <c r="W247" s="50" t="s">
        <v>40</v>
      </c>
      <c r="X247" s="49" t="s">
        <v>40</v>
      </c>
      <c r="Y247" s="22" t="s">
        <v>40</v>
      </c>
      <c r="Z247" s="49" t="s">
        <v>40</v>
      </c>
      <c r="AA247" s="49" t="s">
        <v>40</v>
      </c>
      <c r="AB247" s="22" t="s">
        <v>40</v>
      </c>
      <c r="AC247" s="49" t="s">
        <v>40</v>
      </c>
      <c r="AD247" s="49" t="s">
        <v>40</v>
      </c>
      <c r="AE247" s="22" t="s">
        <v>40</v>
      </c>
      <c r="AF247" s="49" t="s">
        <v>40</v>
      </c>
      <c r="AG247" s="49" t="s">
        <v>40</v>
      </c>
      <c r="AH247" s="22" t="s">
        <v>40</v>
      </c>
      <c r="AI247" s="50" t="s">
        <v>40</v>
      </c>
      <c r="AJ247" s="49" t="s">
        <v>40</v>
      </c>
      <c r="AK247" s="22" t="s">
        <v>40</v>
      </c>
      <c r="AL247" s="22" t="s">
        <v>40</v>
      </c>
      <c r="AM247" s="49" t="s">
        <v>40</v>
      </c>
      <c r="AN247" s="22" t="s">
        <v>40</v>
      </c>
      <c r="AO247" s="22" t="s">
        <v>40</v>
      </c>
      <c r="AP247" s="22" t="s">
        <v>40</v>
      </c>
      <c r="AQ247" s="7" t="s">
        <v>40</v>
      </c>
      <c r="AR247" s="22" t="s">
        <v>40</v>
      </c>
      <c r="AS247" s="7" t="s">
        <v>40</v>
      </c>
      <c r="AT247" s="7" t="s">
        <v>40</v>
      </c>
      <c r="AU247" s="22">
        <v>-10000</v>
      </c>
      <c r="AV247" s="22" t="s">
        <v>42</v>
      </c>
      <c r="AW247" s="7" t="s">
        <v>40</v>
      </c>
      <c r="AX247" s="22" t="s">
        <v>40</v>
      </c>
      <c r="AY247" s="22" t="s">
        <v>40</v>
      </c>
      <c r="AZ247" s="22" t="s">
        <v>40</v>
      </c>
      <c r="BA247" s="22" t="s">
        <v>40</v>
      </c>
      <c r="BB247" s="22" t="s">
        <v>40</v>
      </c>
      <c r="BC247" s="7" t="s">
        <v>40</v>
      </c>
      <c r="BD247" s="7" t="s">
        <v>40</v>
      </c>
    </row>
    <row r="248" spans="2:56">
      <c r="B248" s="51" t="s">
        <v>95</v>
      </c>
      <c r="C248" s="52" t="s">
        <v>36</v>
      </c>
      <c r="D248" s="53" t="s">
        <v>37</v>
      </c>
      <c r="E248" s="43">
        <v>6318</v>
      </c>
      <c r="F248" s="43"/>
      <c r="G248" s="20"/>
      <c r="H248" s="44">
        <v>6318</v>
      </c>
      <c r="I248" s="43"/>
      <c r="J248" s="43"/>
      <c r="K248" s="130">
        <v>0</v>
      </c>
      <c r="L248" s="131">
        <v>0</v>
      </c>
      <c r="M248" s="132">
        <v>0</v>
      </c>
      <c r="N248" s="130" t="s">
        <v>44</v>
      </c>
      <c r="O248" s="132" t="s">
        <v>44</v>
      </c>
      <c r="P248" s="44">
        <f t="shared" si="6"/>
        <v>0</v>
      </c>
      <c r="Q248" s="44">
        <f>IF(AND(ISNUMBER(E248),ISNUMBER(H248),ISBLANK(F248)),E248-H248,"NA")</f>
        <v>0</v>
      </c>
      <c r="R248" s="20" t="str">
        <f>IF(AND(ISNUMBER(F248),ISNUMBER(I248),ISBLANK(E248)),F248-I248,"NA")</f>
        <v>NA</v>
      </c>
      <c r="S248" s="16" t="str">
        <f>IF(AND(ISNUMBER(G248),ISNUMBER(J248),ISBLANK(E248)),G248-J248,"NA")</f>
        <v>NA</v>
      </c>
      <c r="T248" s="45" t="str">
        <f>IF(AND(ISNUMBER(R248),ISNUMBER(S248),ISBLANK(E248)),R248+S248,"NA")</f>
        <v>NA</v>
      </c>
      <c r="U248" s="20">
        <f t="shared" si="7"/>
        <v>0</v>
      </c>
      <c r="V248" s="9">
        <f>MIN(IF(SUM(W248,AD248:AG248,AI248,AJ248:AM248,AP248:AS248,AC248,AO248,AU248,AV248:BC248)=0,0,1)+IF(O248="Smoothing ramp",1,0)+IF(SUM(W248,X248:AA248)=0,0,1),1)</f>
        <v>0</v>
      </c>
      <c r="W248" s="44" t="s">
        <v>40</v>
      </c>
      <c r="X248" s="43" t="s">
        <v>40</v>
      </c>
      <c r="Y248" s="20" t="s">
        <v>40</v>
      </c>
      <c r="Z248" s="43" t="s">
        <v>40</v>
      </c>
      <c r="AA248" s="43" t="s">
        <v>40</v>
      </c>
      <c r="AB248" s="20" t="s">
        <v>40</v>
      </c>
      <c r="AC248" s="43" t="s">
        <v>40</v>
      </c>
      <c r="AD248" s="43" t="s">
        <v>40</v>
      </c>
      <c r="AE248" s="20" t="s">
        <v>40</v>
      </c>
      <c r="AF248" s="43" t="s">
        <v>40</v>
      </c>
      <c r="AG248" s="43" t="s">
        <v>40</v>
      </c>
      <c r="AH248" s="20" t="s">
        <v>40</v>
      </c>
      <c r="AI248" s="44" t="s">
        <v>40</v>
      </c>
      <c r="AJ248" s="43" t="s">
        <v>40</v>
      </c>
      <c r="AK248" s="20" t="s">
        <v>40</v>
      </c>
      <c r="AL248" s="20" t="s">
        <v>40</v>
      </c>
      <c r="AM248" s="43" t="s">
        <v>40</v>
      </c>
      <c r="AN248" s="20" t="s">
        <v>40</v>
      </c>
      <c r="AO248" s="20" t="s">
        <v>40</v>
      </c>
      <c r="AP248" s="20" t="s">
        <v>40</v>
      </c>
      <c r="AQ248" s="6" t="s">
        <v>40</v>
      </c>
      <c r="AR248" s="20" t="s">
        <v>40</v>
      </c>
      <c r="AS248" s="6" t="s">
        <v>40</v>
      </c>
      <c r="AT248" s="6" t="s">
        <v>40</v>
      </c>
      <c r="AU248" s="20" t="s">
        <v>40</v>
      </c>
      <c r="AV248" s="20" t="s">
        <v>40</v>
      </c>
      <c r="AW248" s="6" t="s">
        <v>40</v>
      </c>
      <c r="AX248" s="20" t="s">
        <v>40</v>
      </c>
      <c r="AY248" s="20" t="s">
        <v>40</v>
      </c>
      <c r="AZ248" s="20" t="s">
        <v>40</v>
      </c>
      <c r="BA248" s="20" t="s">
        <v>40</v>
      </c>
      <c r="BB248" s="20" t="s">
        <v>40</v>
      </c>
      <c r="BC248" s="6" t="s">
        <v>40</v>
      </c>
      <c r="BD248" s="6" t="s">
        <v>40</v>
      </c>
    </row>
    <row r="249" spans="2:56">
      <c r="B249" s="54" t="s">
        <v>95</v>
      </c>
      <c r="C249" s="40" t="s">
        <v>36</v>
      </c>
      <c r="D249" s="41" t="s">
        <v>43</v>
      </c>
      <c r="E249" s="16">
        <v>6397</v>
      </c>
      <c r="F249" s="16"/>
      <c r="G249" s="21"/>
      <c r="H249" s="42">
        <v>6397</v>
      </c>
      <c r="I249" s="16"/>
      <c r="J249" s="16"/>
      <c r="K249" s="91">
        <v>0</v>
      </c>
      <c r="L249" s="92">
        <v>0</v>
      </c>
      <c r="M249" s="93">
        <v>0</v>
      </c>
      <c r="N249" s="91" t="s">
        <v>44</v>
      </c>
      <c r="O249" s="93" t="s">
        <v>44</v>
      </c>
      <c r="P249" s="42">
        <f t="shared" si="6"/>
        <v>0</v>
      </c>
      <c r="Q249" s="42">
        <f>IF(AND(ISNUMBER(E249),ISNUMBER(H249),ISBLANK(F249)),E249-H249,"NA")</f>
        <v>0</v>
      </c>
      <c r="R249" s="21" t="str">
        <f>IF(AND(ISNUMBER(F249),ISNUMBER(I249),ISBLANK(E249)),F249-I249,"NA")</f>
        <v>NA</v>
      </c>
      <c r="S249" s="16" t="str">
        <f>IF(AND(ISNUMBER(G249),ISNUMBER(J249),ISBLANK(E249)),G249-J249,"NA")</f>
        <v>NA</v>
      </c>
      <c r="T249" s="45" t="str">
        <f>IF(AND(ISNUMBER(R249),ISNUMBER(S249),ISBLANK(E249)),R249+S249,"NA")</f>
        <v>NA</v>
      </c>
      <c r="U249" s="21">
        <f t="shared" si="7"/>
        <v>0</v>
      </c>
      <c r="V249" s="9">
        <f>MIN(IF(SUM(W249,AD249:AG249,AI249,AJ249:AM249,AP249:AS249,AC249,AO249,AU249,AV249:BC249)=0,0,1)+IF(O249="Smoothing ramp",1,0)+IF(SUM(W249,X249:AA249)=0,0,1),1)</f>
        <v>0</v>
      </c>
      <c r="W249" s="42" t="s">
        <v>40</v>
      </c>
      <c r="X249" s="16" t="s">
        <v>40</v>
      </c>
      <c r="Y249" s="21" t="s">
        <v>40</v>
      </c>
      <c r="Z249" s="16" t="s">
        <v>40</v>
      </c>
      <c r="AA249" s="16" t="s">
        <v>40</v>
      </c>
      <c r="AB249" s="21" t="s">
        <v>40</v>
      </c>
      <c r="AC249" s="16" t="s">
        <v>40</v>
      </c>
      <c r="AD249" s="16" t="s">
        <v>40</v>
      </c>
      <c r="AE249" s="21" t="s">
        <v>40</v>
      </c>
      <c r="AF249" s="16" t="s">
        <v>40</v>
      </c>
      <c r="AG249" s="16" t="s">
        <v>40</v>
      </c>
      <c r="AH249" s="21" t="s">
        <v>40</v>
      </c>
      <c r="AI249" s="42" t="s">
        <v>40</v>
      </c>
      <c r="AJ249" s="16" t="s">
        <v>40</v>
      </c>
      <c r="AK249" s="21" t="s">
        <v>40</v>
      </c>
      <c r="AL249" s="21" t="s">
        <v>40</v>
      </c>
      <c r="AM249" s="16" t="s">
        <v>40</v>
      </c>
      <c r="AN249" s="21" t="s">
        <v>40</v>
      </c>
      <c r="AO249" s="21" t="s">
        <v>40</v>
      </c>
      <c r="AP249" s="21" t="s">
        <v>40</v>
      </c>
      <c r="AQ249" s="9" t="s">
        <v>40</v>
      </c>
      <c r="AR249" s="21" t="s">
        <v>40</v>
      </c>
      <c r="AS249" s="9" t="s">
        <v>40</v>
      </c>
      <c r="AT249" s="9" t="s">
        <v>40</v>
      </c>
      <c r="AU249" s="21" t="s">
        <v>40</v>
      </c>
      <c r="AV249" s="21" t="s">
        <v>40</v>
      </c>
      <c r="AW249" s="9" t="s">
        <v>40</v>
      </c>
      <c r="AX249" s="21" t="s">
        <v>40</v>
      </c>
      <c r="AY249" s="21" t="s">
        <v>40</v>
      </c>
      <c r="AZ249" s="21" t="s">
        <v>40</v>
      </c>
      <c r="BA249" s="21" t="s">
        <v>40</v>
      </c>
      <c r="BB249" s="21" t="s">
        <v>40</v>
      </c>
      <c r="BC249" s="9" t="s">
        <v>40</v>
      </c>
      <c r="BD249" s="9" t="s">
        <v>40</v>
      </c>
    </row>
    <row r="250" spans="2:56">
      <c r="B250" s="54" t="s">
        <v>95</v>
      </c>
      <c r="C250" s="40" t="s">
        <v>36</v>
      </c>
      <c r="D250" s="41" t="s">
        <v>45</v>
      </c>
      <c r="E250" s="16">
        <v>6785</v>
      </c>
      <c r="F250" s="16"/>
      <c r="G250" s="21"/>
      <c r="H250" s="42">
        <v>6784</v>
      </c>
      <c r="I250" s="16"/>
      <c r="J250" s="16"/>
      <c r="K250" s="91">
        <v>0</v>
      </c>
      <c r="L250" s="92">
        <v>0</v>
      </c>
      <c r="M250" s="93">
        <v>0</v>
      </c>
      <c r="N250" s="91" t="s">
        <v>44</v>
      </c>
      <c r="O250" s="93" t="s">
        <v>44</v>
      </c>
      <c r="P250" s="42">
        <f t="shared" si="6"/>
        <v>0</v>
      </c>
      <c r="Q250" s="42">
        <f>IF(AND(ISNUMBER(E250),ISNUMBER(H250),ISBLANK(F250)),E250-H250,"NA")</f>
        <v>1</v>
      </c>
      <c r="R250" s="21" t="str">
        <f>IF(AND(ISNUMBER(F250),ISNUMBER(I250),ISBLANK(E250)),F250-I250,"NA")</f>
        <v>NA</v>
      </c>
      <c r="S250" s="16" t="str">
        <f>IF(AND(ISNUMBER(G250),ISNUMBER(J250),ISBLANK(E250)),G250-J250,"NA")</f>
        <v>NA</v>
      </c>
      <c r="T250" s="45" t="str">
        <f>IF(AND(ISNUMBER(R250),ISNUMBER(S250),ISBLANK(E250)),R250+S250,"NA")</f>
        <v>NA</v>
      </c>
      <c r="U250" s="21">
        <f t="shared" si="7"/>
        <v>0</v>
      </c>
      <c r="V250" s="9">
        <f>MIN(IF(SUM(W250,AD250:AG250,AI250,AJ250:AM250,AP250:AS250,AC250,AO250,AU250,AV250:BC250)=0,0,1)+IF(O250="Smoothing ramp",1,0)+IF(SUM(W250,X250:AA250)=0,0,1),1)</f>
        <v>0</v>
      </c>
      <c r="W250" s="42" t="s">
        <v>40</v>
      </c>
      <c r="X250" s="16" t="s">
        <v>40</v>
      </c>
      <c r="Y250" s="21" t="s">
        <v>40</v>
      </c>
      <c r="Z250" s="16" t="s">
        <v>40</v>
      </c>
      <c r="AA250" s="16" t="s">
        <v>40</v>
      </c>
      <c r="AB250" s="21" t="s">
        <v>40</v>
      </c>
      <c r="AC250" s="16" t="s">
        <v>40</v>
      </c>
      <c r="AD250" s="16" t="s">
        <v>40</v>
      </c>
      <c r="AE250" s="21" t="s">
        <v>40</v>
      </c>
      <c r="AF250" s="16" t="s">
        <v>40</v>
      </c>
      <c r="AG250" s="16" t="s">
        <v>40</v>
      </c>
      <c r="AH250" s="21" t="s">
        <v>40</v>
      </c>
      <c r="AI250" s="42" t="s">
        <v>40</v>
      </c>
      <c r="AJ250" s="16" t="s">
        <v>40</v>
      </c>
      <c r="AK250" s="21" t="s">
        <v>40</v>
      </c>
      <c r="AL250" s="21" t="s">
        <v>40</v>
      </c>
      <c r="AM250" s="16" t="s">
        <v>40</v>
      </c>
      <c r="AN250" s="21" t="s">
        <v>40</v>
      </c>
      <c r="AO250" s="21" t="s">
        <v>40</v>
      </c>
      <c r="AP250" s="21" t="s">
        <v>40</v>
      </c>
      <c r="AQ250" s="9" t="s">
        <v>40</v>
      </c>
      <c r="AR250" s="21" t="s">
        <v>40</v>
      </c>
      <c r="AS250" s="9" t="s">
        <v>40</v>
      </c>
      <c r="AT250" s="9" t="s">
        <v>40</v>
      </c>
      <c r="AU250" s="21" t="s">
        <v>40</v>
      </c>
      <c r="AV250" s="21" t="s">
        <v>40</v>
      </c>
      <c r="AW250" s="9" t="s">
        <v>40</v>
      </c>
      <c r="AX250" s="21" t="s">
        <v>40</v>
      </c>
      <c r="AY250" s="21" t="s">
        <v>40</v>
      </c>
      <c r="AZ250" s="21" t="s">
        <v>40</v>
      </c>
      <c r="BA250" s="21" t="s">
        <v>40</v>
      </c>
      <c r="BB250" s="21" t="s">
        <v>40</v>
      </c>
      <c r="BC250" s="9" t="s">
        <v>40</v>
      </c>
      <c r="BD250" s="9" t="s">
        <v>40</v>
      </c>
    </row>
    <row r="251" spans="2:56">
      <c r="B251" s="54" t="s">
        <v>95</v>
      </c>
      <c r="C251" s="40" t="s">
        <v>36</v>
      </c>
      <c r="D251" s="41" t="s">
        <v>46</v>
      </c>
      <c r="E251" s="16">
        <v>8496</v>
      </c>
      <c r="F251" s="16"/>
      <c r="G251" s="21"/>
      <c r="H251" s="42">
        <v>8496</v>
      </c>
      <c r="I251" s="16"/>
      <c r="J251" s="16"/>
      <c r="K251" s="91">
        <v>665</v>
      </c>
      <c r="L251" s="92">
        <v>-63</v>
      </c>
      <c r="M251" s="93">
        <v>665</v>
      </c>
      <c r="N251" s="91" t="s">
        <v>44</v>
      </c>
      <c r="O251" s="93" t="s">
        <v>44</v>
      </c>
      <c r="P251" s="42">
        <f t="shared" si="6"/>
        <v>728</v>
      </c>
      <c r="Q251" s="42">
        <f>IF(AND(ISNUMBER(E251),ISNUMBER(H251),ISBLANK(F251)),E251-H251,"NA")</f>
        <v>0</v>
      </c>
      <c r="R251" s="21" t="str">
        <f>IF(AND(ISNUMBER(F251),ISNUMBER(I251),ISBLANK(E251)),F251-I251,"NA")</f>
        <v>NA</v>
      </c>
      <c r="S251" s="16" t="str">
        <f>IF(AND(ISNUMBER(G251),ISNUMBER(J251),ISBLANK(E251)),G251-J251,"NA")</f>
        <v>NA</v>
      </c>
      <c r="T251" s="45" t="str">
        <f>IF(AND(ISNUMBER(R251),ISNUMBER(S251),ISBLANK(E251)),R251+S251,"NA")</f>
        <v>NA</v>
      </c>
      <c r="U251" s="21">
        <f t="shared" si="7"/>
        <v>-63</v>
      </c>
      <c r="V251" s="9">
        <f>MIN(IF(SUM(W251,AD251:AG251,AI251,AJ251:AM251,AP251:AS251,AC251,AO251,AU251,AV251:BC251)=0,0,1)+IF(O251="Smoothing ramp",1,0)+IF(SUM(W251,X251:AA251)=0,0,1),1)</f>
        <v>0</v>
      </c>
      <c r="W251" s="42" t="s">
        <v>40</v>
      </c>
      <c r="X251" s="16" t="s">
        <v>40</v>
      </c>
      <c r="Y251" s="21" t="s">
        <v>40</v>
      </c>
      <c r="Z251" s="16" t="s">
        <v>40</v>
      </c>
      <c r="AA251" s="16" t="s">
        <v>40</v>
      </c>
      <c r="AB251" s="21" t="s">
        <v>40</v>
      </c>
      <c r="AC251" s="16" t="s">
        <v>40</v>
      </c>
      <c r="AD251" s="16" t="s">
        <v>40</v>
      </c>
      <c r="AE251" s="21" t="s">
        <v>40</v>
      </c>
      <c r="AF251" s="16" t="s">
        <v>40</v>
      </c>
      <c r="AG251" s="16" t="s">
        <v>40</v>
      </c>
      <c r="AH251" s="21" t="s">
        <v>40</v>
      </c>
      <c r="AI251" s="42" t="s">
        <v>40</v>
      </c>
      <c r="AJ251" s="16" t="s">
        <v>40</v>
      </c>
      <c r="AK251" s="21" t="s">
        <v>40</v>
      </c>
      <c r="AL251" s="21" t="s">
        <v>40</v>
      </c>
      <c r="AM251" s="16" t="s">
        <v>40</v>
      </c>
      <c r="AN251" s="21" t="s">
        <v>40</v>
      </c>
      <c r="AO251" s="21" t="s">
        <v>40</v>
      </c>
      <c r="AP251" s="21" t="s">
        <v>40</v>
      </c>
      <c r="AQ251" s="9" t="s">
        <v>40</v>
      </c>
      <c r="AR251" s="21" t="s">
        <v>40</v>
      </c>
      <c r="AS251" s="9" t="s">
        <v>40</v>
      </c>
      <c r="AT251" s="9" t="s">
        <v>40</v>
      </c>
      <c r="AU251" s="21" t="s">
        <v>40</v>
      </c>
      <c r="AV251" s="21" t="s">
        <v>40</v>
      </c>
      <c r="AW251" s="9" t="s">
        <v>40</v>
      </c>
      <c r="AX251" s="21" t="s">
        <v>40</v>
      </c>
      <c r="AY251" s="21" t="s">
        <v>40</v>
      </c>
      <c r="AZ251" s="21" t="s">
        <v>40</v>
      </c>
      <c r="BA251" s="21" t="s">
        <v>40</v>
      </c>
      <c r="BB251" s="21" t="s">
        <v>40</v>
      </c>
      <c r="BC251" s="9" t="s">
        <v>40</v>
      </c>
      <c r="BD251" s="9" t="s">
        <v>40</v>
      </c>
    </row>
    <row r="252" spans="2:56">
      <c r="B252" s="54" t="s">
        <v>95</v>
      </c>
      <c r="C252" s="40" t="s">
        <v>36</v>
      </c>
      <c r="D252" s="41" t="s">
        <v>47</v>
      </c>
      <c r="E252" s="16">
        <v>7992</v>
      </c>
      <c r="F252" s="16"/>
      <c r="G252" s="21"/>
      <c r="H252" s="42">
        <v>7992</v>
      </c>
      <c r="I252" s="16"/>
      <c r="J252" s="16"/>
      <c r="K252" s="91">
        <v>1021</v>
      </c>
      <c r="L252" s="92">
        <v>-63</v>
      </c>
      <c r="M252" s="93">
        <v>1021</v>
      </c>
      <c r="N252" s="91" t="s">
        <v>44</v>
      </c>
      <c r="O252" s="93" t="s">
        <v>44</v>
      </c>
      <c r="P252" s="42">
        <f t="shared" si="6"/>
        <v>1084</v>
      </c>
      <c r="Q252" s="42">
        <f>IF(AND(ISNUMBER(E252),ISNUMBER(H252),ISBLANK(F252)),E252-H252,"NA")</f>
        <v>0</v>
      </c>
      <c r="R252" s="21" t="str">
        <f>IF(AND(ISNUMBER(F252),ISNUMBER(I252),ISBLANK(E252)),F252-I252,"NA")</f>
        <v>NA</v>
      </c>
      <c r="S252" s="16" t="str">
        <f>IF(AND(ISNUMBER(G252),ISNUMBER(J252),ISBLANK(E252)),G252-J252,"NA")</f>
        <v>NA</v>
      </c>
      <c r="T252" s="45" t="str">
        <f>IF(AND(ISNUMBER(R252),ISNUMBER(S252),ISBLANK(E252)),R252+S252,"NA")</f>
        <v>NA</v>
      </c>
      <c r="U252" s="21">
        <f t="shared" si="7"/>
        <v>-63</v>
      </c>
      <c r="V252" s="9">
        <f>MIN(IF(SUM(W252,AD252:AG252,AI252,AJ252:AM252,AP252:AS252,AC252,AO252,AU252,AV252:BC252)=0,0,1)+IF(O252="Smoothing ramp",1,0)+IF(SUM(W252,X252:AA252)=0,0,1),1)</f>
        <v>0</v>
      </c>
      <c r="W252" s="42" t="s">
        <v>40</v>
      </c>
      <c r="X252" s="16" t="s">
        <v>40</v>
      </c>
      <c r="Y252" s="21" t="s">
        <v>40</v>
      </c>
      <c r="Z252" s="16" t="s">
        <v>40</v>
      </c>
      <c r="AA252" s="16" t="s">
        <v>40</v>
      </c>
      <c r="AB252" s="21" t="s">
        <v>40</v>
      </c>
      <c r="AC252" s="16" t="s">
        <v>40</v>
      </c>
      <c r="AD252" s="16" t="s">
        <v>40</v>
      </c>
      <c r="AE252" s="21" t="s">
        <v>40</v>
      </c>
      <c r="AF252" s="16" t="s">
        <v>40</v>
      </c>
      <c r="AG252" s="16" t="s">
        <v>40</v>
      </c>
      <c r="AH252" s="21" t="s">
        <v>40</v>
      </c>
      <c r="AI252" s="42" t="s">
        <v>40</v>
      </c>
      <c r="AJ252" s="16" t="s">
        <v>40</v>
      </c>
      <c r="AK252" s="21" t="s">
        <v>40</v>
      </c>
      <c r="AL252" s="21" t="s">
        <v>40</v>
      </c>
      <c r="AM252" s="16" t="s">
        <v>40</v>
      </c>
      <c r="AN252" s="21" t="s">
        <v>40</v>
      </c>
      <c r="AO252" s="21" t="s">
        <v>40</v>
      </c>
      <c r="AP252" s="21" t="s">
        <v>40</v>
      </c>
      <c r="AQ252" s="9" t="s">
        <v>40</v>
      </c>
      <c r="AR252" s="21" t="s">
        <v>40</v>
      </c>
      <c r="AS252" s="9" t="s">
        <v>40</v>
      </c>
      <c r="AT252" s="9" t="s">
        <v>40</v>
      </c>
      <c r="AU252" s="21" t="s">
        <v>40</v>
      </c>
      <c r="AV252" s="21" t="s">
        <v>40</v>
      </c>
      <c r="AW252" s="9" t="s">
        <v>40</v>
      </c>
      <c r="AX252" s="21" t="s">
        <v>40</v>
      </c>
      <c r="AY252" s="21" t="s">
        <v>40</v>
      </c>
      <c r="AZ252" s="21" t="s">
        <v>40</v>
      </c>
      <c r="BA252" s="21" t="s">
        <v>40</v>
      </c>
      <c r="BB252" s="21" t="s">
        <v>40</v>
      </c>
      <c r="BC252" s="9" t="s">
        <v>40</v>
      </c>
      <c r="BD252" s="9" t="s">
        <v>40</v>
      </c>
    </row>
    <row r="253" spans="2:56">
      <c r="B253" s="54" t="s">
        <v>95</v>
      </c>
      <c r="C253" s="40" t="s">
        <v>36</v>
      </c>
      <c r="D253" s="41" t="s">
        <v>48</v>
      </c>
      <c r="E253" s="16">
        <v>7792</v>
      </c>
      <c r="F253" s="16"/>
      <c r="G253" s="21"/>
      <c r="H253" s="42">
        <v>7792</v>
      </c>
      <c r="I253" s="16"/>
      <c r="J253" s="16"/>
      <c r="K253" s="91">
        <v>1030</v>
      </c>
      <c r="L253" s="92">
        <v>-63</v>
      </c>
      <c r="M253" s="93">
        <v>1030</v>
      </c>
      <c r="N253" s="91" t="s">
        <v>44</v>
      </c>
      <c r="O253" s="93" t="s">
        <v>44</v>
      </c>
      <c r="P253" s="42">
        <f t="shared" si="6"/>
        <v>1093</v>
      </c>
      <c r="Q253" s="42">
        <f>IF(AND(ISNUMBER(E253),ISNUMBER(H253),ISBLANK(F253)),E253-H253,"NA")</f>
        <v>0</v>
      </c>
      <c r="R253" s="21" t="str">
        <f>IF(AND(ISNUMBER(F253),ISNUMBER(I253),ISBLANK(E253)),F253-I253,"NA")</f>
        <v>NA</v>
      </c>
      <c r="S253" s="16" t="str">
        <f>IF(AND(ISNUMBER(G253),ISNUMBER(J253),ISBLANK(E253)),G253-J253,"NA")</f>
        <v>NA</v>
      </c>
      <c r="T253" s="45" t="str">
        <f>IF(AND(ISNUMBER(R253),ISNUMBER(S253),ISBLANK(E253)),R253+S253,"NA")</f>
        <v>NA</v>
      </c>
      <c r="U253" s="21">
        <f t="shared" si="7"/>
        <v>-63</v>
      </c>
      <c r="V253" s="9">
        <f>MIN(IF(SUM(W253,AD253:AG253,AI253,AJ253:AM253,AP253:AS253,AC253,AO253,AU253,AV253:BC253)=0,0,1)+IF(O253="Smoothing ramp",1,0)+IF(SUM(W253,X253:AA253)=0,0,1),1)</f>
        <v>0</v>
      </c>
      <c r="W253" s="42" t="s">
        <v>40</v>
      </c>
      <c r="X253" s="16" t="s">
        <v>40</v>
      </c>
      <c r="Y253" s="21" t="s">
        <v>40</v>
      </c>
      <c r="Z253" s="16" t="s">
        <v>40</v>
      </c>
      <c r="AA253" s="16" t="s">
        <v>40</v>
      </c>
      <c r="AB253" s="21" t="s">
        <v>40</v>
      </c>
      <c r="AC253" s="16" t="s">
        <v>40</v>
      </c>
      <c r="AD253" s="16" t="s">
        <v>40</v>
      </c>
      <c r="AE253" s="21" t="s">
        <v>40</v>
      </c>
      <c r="AF253" s="16" t="s">
        <v>40</v>
      </c>
      <c r="AG253" s="16" t="s">
        <v>40</v>
      </c>
      <c r="AH253" s="21" t="s">
        <v>40</v>
      </c>
      <c r="AI253" s="42" t="s">
        <v>40</v>
      </c>
      <c r="AJ253" s="16" t="s">
        <v>40</v>
      </c>
      <c r="AK253" s="21" t="s">
        <v>40</v>
      </c>
      <c r="AL253" s="21" t="s">
        <v>40</v>
      </c>
      <c r="AM253" s="16" t="s">
        <v>40</v>
      </c>
      <c r="AN253" s="21" t="s">
        <v>40</v>
      </c>
      <c r="AO253" s="21" t="s">
        <v>40</v>
      </c>
      <c r="AP253" s="21" t="s">
        <v>40</v>
      </c>
      <c r="AQ253" s="9" t="s">
        <v>40</v>
      </c>
      <c r="AR253" s="21" t="s">
        <v>40</v>
      </c>
      <c r="AS253" s="9" t="s">
        <v>40</v>
      </c>
      <c r="AT253" s="9" t="s">
        <v>40</v>
      </c>
      <c r="AU253" s="21" t="s">
        <v>40</v>
      </c>
      <c r="AV253" s="21" t="s">
        <v>40</v>
      </c>
      <c r="AW253" s="9" t="s">
        <v>40</v>
      </c>
      <c r="AX253" s="21" t="s">
        <v>40</v>
      </c>
      <c r="AY253" s="21" t="s">
        <v>40</v>
      </c>
      <c r="AZ253" s="21" t="s">
        <v>40</v>
      </c>
      <c r="BA253" s="21" t="s">
        <v>40</v>
      </c>
      <c r="BB253" s="21" t="s">
        <v>40</v>
      </c>
      <c r="BC253" s="9" t="s">
        <v>40</v>
      </c>
      <c r="BD253" s="9" t="s">
        <v>40</v>
      </c>
    </row>
    <row r="254" spans="2:56">
      <c r="B254" s="54" t="s">
        <v>95</v>
      </c>
      <c r="C254" s="40" t="s">
        <v>36</v>
      </c>
      <c r="D254" s="41" t="s">
        <v>49</v>
      </c>
      <c r="E254" s="16"/>
      <c r="F254" s="16">
        <v>8421</v>
      </c>
      <c r="G254" s="21">
        <v>699</v>
      </c>
      <c r="H254" s="42"/>
      <c r="I254" s="16">
        <v>8487</v>
      </c>
      <c r="J254" s="16">
        <v>699</v>
      </c>
      <c r="K254" s="91">
        <v>2546</v>
      </c>
      <c r="L254" s="92">
        <v>-73</v>
      </c>
      <c r="M254" s="93">
        <v>2546</v>
      </c>
      <c r="N254" s="91" t="s">
        <v>44</v>
      </c>
      <c r="O254" s="93" t="s">
        <v>44</v>
      </c>
      <c r="P254" s="42">
        <f t="shared" si="6"/>
        <v>2619</v>
      </c>
      <c r="Q254" s="42" t="str">
        <f>IF(AND(ISNUMBER(E254),ISNUMBER(H254),ISBLANK(F254)),E254-H254,"NA")</f>
        <v>NA</v>
      </c>
      <c r="R254" s="21">
        <f>IF(AND(ISNUMBER(F254),ISNUMBER(I254),ISBLANK(E254)),F254-I254,"NA")</f>
        <v>-66</v>
      </c>
      <c r="S254" s="16">
        <f>IF(AND(ISNUMBER(G254),ISNUMBER(J254),ISBLANK(E254)),G254-J254,"NA")</f>
        <v>0</v>
      </c>
      <c r="T254" s="45">
        <f>IF(AND(ISNUMBER(R254),ISNUMBER(S254),ISBLANK(E254)),R254+S254,"NA")</f>
        <v>-66</v>
      </c>
      <c r="U254" s="21">
        <f t="shared" si="7"/>
        <v>-73</v>
      </c>
      <c r="V254" s="9">
        <f>MIN(IF(SUM(W254,AD254:AG254,AI254,AJ254:AM254,AP254:AS254,AC254,AO254,AU254,AV254:BC254)=0,0,1)+IF(O254="Smoothing ramp",1,0)+IF(SUM(W254,X254:AA254)=0,0,1),1)</f>
        <v>0</v>
      </c>
      <c r="W254" s="42" t="s">
        <v>40</v>
      </c>
      <c r="X254" s="16" t="s">
        <v>40</v>
      </c>
      <c r="Y254" s="21" t="s">
        <v>40</v>
      </c>
      <c r="Z254" s="16" t="s">
        <v>40</v>
      </c>
      <c r="AA254" s="16" t="s">
        <v>40</v>
      </c>
      <c r="AB254" s="21" t="s">
        <v>40</v>
      </c>
      <c r="AC254" s="16" t="s">
        <v>40</v>
      </c>
      <c r="AD254" s="16" t="s">
        <v>40</v>
      </c>
      <c r="AE254" s="21" t="s">
        <v>40</v>
      </c>
      <c r="AF254" s="16" t="s">
        <v>40</v>
      </c>
      <c r="AG254" s="16" t="s">
        <v>40</v>
      </c>
      <c r="AH254" s="21" t="s">
        <v>40</v>
      </c>
      <c r="AI254" s="42" t="s">
        <v>40</v>
      </c>
      <c r="AJ254" s="16" t="s">
        <v>40</v>
      </c>
      <c r="AK254" s="21" t="s">
        <v>40</v>
      </c>
      <c r="AL254" s="21" t="s">
        <v>40</v>
      </c>
      <c r="AM254" s="16" t="s">
        <v>40</v>
      </c>
      <c r="AN254" s="21" t="s">
        <v>40</v>
      </c>
      <c r="AO254" s="21" t="s">
        <v>40</v>
      </c>
      <c r="AP254" s="21" t="s">
        <v>40</v>
      </c>
      <c r="AQ254" s="9" t="s">
        <v>40</v>
      </c>
      <c r="AR254" s="21" t="s">
        <v>40</v>
      </c>
      <c r="AS254" s="9" t="s">
        <v>40</v>
      </c>
      <c r="AT254" s="9" t="s">
        <v>40</v>
      </c>
      <c r="AU254" s="21" t="s">
        <v>40</v>
      </c>
      <c r="AV254" s="21" t="s">
        <v>40</v>
      </c>
      <c r="AW254" s="9" t="s">
        <v>40</v>
      </c>
      <c r="AX254" s="21" t="s">
        <v>40</v>
      </c>
      <c r="AY254" s="21" t="s">
        <v>40</v>
      </c>
      <c r="AZ254" s="21" t="s">
        <v>40</v>
      </c>
      <c r="BA254" s="21" t="s">
        <v>40</v>
      </c>
      <c r="BB254" s="21" t="s">
        <v>40</v>
      </c>
      <c r="BC254" s="9" t="s">
        <v>40</v>
      </c>
      <c r="BD254" s="9" t="s">
        <v>40</v>
      </c>
    </row>
    <row r="255" spans="2:56">
      <c r="B255" s="54" t="s">
        <v>95</v>
      </c>
      <c r="C255" s="40" t="s">
        <v>36</v>
      </c>
      <c r="D255" s="41" t="s">
        <v>51</v>
      </c>
      <c r="E255" s="16"/>
      <c r="F255" s="16">
        <v>8441</v>
      </c>
      <c r="G255" s="21">
        <v>699</v>
      </c>
      <c r="H255" s="42"/>
      <c r="I255" s="16">
        <v>8493</v>
      </c>
      <c r="J255" s="16">
        <v>699</v>
      </c>
      <c r="K255" s="91">
        <v>2540</v>
      </c>
      <c r="L255" s="92">
        <v>-73</v>
      </c>
      <c r="M255" s="93">
        <v>2540</v>
      </c>
      <c r="N255" s="91" t="s">
        <v>44</v>
      </c>
      <c r="O255" s="93" t="s">
        <v>44</v>
      </c>
      <c r="P255" s="42">
        <f t="shared" si="6"/>
        <v>2613</v>
      </c>
      <c r="Q255" s="42" t="str">
        <f>IF(AND(ISNUMBER(E255),ISNUMBER(H255),ISBLANK(F255)),E255-H255,"NA")</f>
        <v>NA</v>
      </c>
      <c r="R255" s="21">
        <f>IF(AND(ISNUMBER(F255),ISNUMBER(I255),ISBLANK(E255)),F255-I255,"NA")</f>
        <v>-52</v>
      </c>
      <c r="S255" s="16">
        <f>IF(AND(ISNUMBER(G255),ISNUMBER(J255),ISBLANK(E255)),G255-J255,"NA")</f>
        <v>0</v>
      </c>
      <c r="T255" s="45">
        <f>IF(AND(ISNUMBER(R255),ISNUMBER(S255),ISBLANK(E255)),R255+S255,"NA")</f>
        <v>-52</v>
      </c>
      <c r="U255" s="21">
        <f t="shared" si="7"/>
        <v>-73</v>
      </c>
      <c r="V255" s="9">
        <f>MIN(IF(SUM(W255,AD255:AG255,AI255,AJ255:AM255,AP255:AS255,AC255,AO255,AU255,AV255:BC255)=0,0,1)+IF(O255="Smoothing ramp",1,0)+IF(SUM(W255,X255:AA255)=0,0,1),1)</f>
        <v>0</v>
      </c>
      <c r="W255" s="42" t="s">
        <v>40</v>
      </c>
      <c r="X255" s="16" t="s">
        <v>40</v>
      </c>
      <c r="Y255" s="21" t="s">
        <v>40</v>
      </c>
      <c r="Z255" s="16" t="s">
        <v>40</v>
      </c>
      <c r="AA255" s="16" t="s">
        <v>40</v>
      </c>
      <c r="AB255" s="21" t="s">
        <v>40</v>
      </c>
      <c r="AC255" s="16" t="s">
        <v>40</v>
      </c>
      <c r="AD255" s="16" t="s">
        <v>40</v>
      </c>
      <c r="AE255" s="21" t="s">
        <v>40</v>
      </c>
      <c r="AF255" s="16" t="s">
        <v>40</v>
      </c>
      <c r="AG255" s="16" t="s">
        <v>40</v>
      </c>
      <c r="AH255" s="21" t="s">
        <v>40</v>
      </c>
      <c r="AI255" s="42" t="s">
        <v>40</v>
      </c>
      <c r="AJ255" s="16" t="s">
        <v>40</v>
      </c>
      <c r="AK255" s="21" t="s">
        <v>40</v>
      </c>
      <c r="AL255" s="21" t="s">
        <v>40</v>
      </c>
      <c r="AM255" s="16" t="s">
        <v>40</v>
      </c>
      <c r="AN255" s="21" t="s">
        <v>40</v>
      </c>
      <c r="AO255" s="21" t="s">
        <v>40</v>
      </c>
      <c r="AP255" s="21" t="s">
        <v>40</v>
      </c>
      <c r="AQ255" s="9" t="s">
        <v>40</v>
      </c>
      <c r="AR255" s="21" t="s">
        <v>40</v>
      </c>
      <c r="AS255" s="9" t="s">
        <v>40</v>
      </c>
      <c r="AT255" s="9" t="s">
        <v>40</v>
      </c>
      <c r="AU255" s="21" t="s">
        <v>40</v>
      </c>
      <c r="AV255" s="21" t="s">
        <v>40</v>
      </c>
      <c r="AW255" s="9" t="s">
        <v>40</v>
      </c>
      <c r="AX255" s="21" t="s">
        <v>40</v>
      </c>
      <c r="AY255" s="21" t="s">
        <v>40</v>
      </c>
      <c r="AZ255" s="21" t="s">
        <v>40</v>
      </c>
      <c r="BA255" s="21" t="s">
        <v>40</v>
      </c>
      <c r="BB255" s="21" t="s">
        <v>40</v>
      </c>
      <c r="BC255" s="9" t="s">
        <v>40</v>
      </c>
      <c r="BD255" s="9" t="s">
        <v>40</v>
      </c>
    </row>
    <row r="256" spans="2:56">
      <c r="B256" s="54" t="s">
        <v>95</v>
      </c>
      <c r="C256" s="40" t="s">
        <v>36</v>
      </c>
      <c r="D256" s="41" t="s">
        <v>52</v>
      </c>
      <c r="E256" s="16"/>
      <c r="F256" s="16">
        <v>8045</v>
      </c>
      <c r="G256" s="21">
        <v>699</v>
      </c>
      <c r="H256" s="42"/>
      <c r="I256" s="16">
        <v>8216</v>
      </c>
      <c r="J256" s="16">
        <v>699</v>
      </c>
      <c r="K256" s="91">
        <v>2582</v>
      </c>
      <c r="L256" s="92">
        <v>-73</v>
      </c>
      <c r="M256" s="93">
        <v>2582</v>
      </c>
      <c r="N256" s="91" t="s">
        <v>44</v>
      </c>
      <c r="O256" s="93" t="s">
        <v>44</v>
      </c>
      <c r="P256" s="42">
        <f t="shared" si="6"/>
        <v>2655</v>
      </c>
      <c r="Q256" s="42" t="str">
        <f>IF(AND(ISNUMBER(E256),ISNUMBER(H256),ISBLANK(F256)),E256-H256,"NA")</f>
        <v>NA</v>
      </c>
      <c r="R256" s="21">
        <f>IF(AND(ISNUMBER(F256),ISNUMBER(I256),ISBLANK(E256)),F256-I256,"NA")</f>
        <v>-171</v>
      </c>
      <c r="S256" s="16">
        <f>IF(AND(ISNUMBER(G256),ISNUMBER(J256),ISBLANK(E256)),G256-J256,"NA")</f>
        <v>0</v>
      </c>
      <c r="T256" s="45">
        <f>IF(AND(ISNUMBER(R256),ISNUMBER(S256),ISBLANK(E256)),R256+S256,"NA")</f>
        <v>-171</v>
      </c>
      <c r="U256" s="21">
        <f t="shared" si="7"/>
        <v>-73</v>
      </c>
      <c r="V256" s="9">
        <f>MIN(IF(SUM(W256,AD256:AG256,AI256,AJ256:AM256,AP256:AS256,AC256,AO256,AU256,AV256:BC256)=0,0,1)+IF(O256="Smoothing ramp",1,0)+IF(SUM(W256,X256:AA256)=0,0,1),1)</f>
        <v>0</v>
      </c>
      <c r="W256" s="42" t="s">
        <v>40</v>
      </c>
      <c r="X256" s="16" t="s">
        <v>40</v>
      </c>
      <c r="Y256" s="21" t="s">
        <v>40</v>
      </c>
      <c r="Z256" s="16" t="s">
        <v>40</v>
      </c>
      <c r="AA256" s="16" t="s">
        <v>40</v>
      </c>
      <c r="AB256" s="21" t="s">
        <v>40</v>
      </c>
      <c r="AC256" s="16" t="s">
        <v>40</v>
      </c>
      <c r="AD256" s="16" t="s">
        <v>40</v>
      </c>
      <c r="AE256" s="21" t="s">
        <v>40</v>
      </c>
      <c r="AF256" s="16" t="s">
        <v>40</v>
      </c>
      <c r="AG256" s="16" t="s">
        <v>40</v>
      </c>
      <c r="AH256" s="21" t="s">
        <v>40</v>
      </c>
      <c r="AI256" s="42" t="s">
        <v>40</v>
      </c>
      <c r="AJ256" s="16" t="s">
        <v>40</v>
      </c>
      <c r="AK256" s="21" t="s">
        <v>40</v>
      </c>
      <c r="AL256" s="21" t="s">
        <v>40</v>
      </c>
      <c r="AM256" s="16" t="s">
        <v>40</v>
      </c>
      <c r="AN256" s="21" t="s">
        <v>40</v>
      </c>
      <c r="AO256" s="21" t="s">
        <v>40</v>
      </c>
      <c r="AP256" s="21" t="s">
        <v>40</v>
      </c>
      <c r="AQ256" s="9" t="s">
        <v>40</v>
      </c>
      <c r="AR256" s="21" t="s">
        <v>40</v>
      </c>
      <c r="AS256" s="9" t="s">
        <v>40</v>
      </c>
      <c r="AT256" s="9" t="s">
        <v>40</v>
      </c>
      <c r="AU256" s="21" t="s">
        <v>40</v>
      </c>
      <c r="AV256" s="21" t="s">
        <v>40</v>
      </c>
      <c r="AW256" s="9" t="s">
        <v>40</v>
      </c>
      <c r="AX256" s="21" t="s">
        <v>40</v>
      </c>
      <c r="AY256" s="21" t="s">
        <v>40</v>
      </c>
      <c r="AZ256" s="21" t="s">
        <v>40</v>
      </c>
      <c r="BA256" s="21" t="s">
        <v>40</v>
      </c>
      <c r="BB256" s="21" t="s">
        <v>40</v>
      </c>
      <c r="BC256" s="9" t="s">
        <v>40</v>
      </c>
      <c r="BD256" s="9" t="s">
        <v>40</v>
      </c>
    </row>
    <row r="257" spans="2:56">
      <c r="B257" s="54" t="s">
        <v>95</v>
      </c>
      <c r="C257" s="40" t="s">
        <v>36</v>
      </c>
      <c r="D257" s="41" t="s">
        <v>53</v>
      </c>
      <c r="E257" s="16">
        <v>9094</v>
      </c>
      <c r="F257" s="16"/>
      <c r="G257" s="21"/>
      <c r="H257" s="42">
        <v>9092</v>
      </c>
      <c r="I257" s="16"/>
      <c r="J257" s="16"/>
      <c r="K257" s="91">
        <v>-534</v>
      </c>
      <c r="L257" s="92">
        <v>-534</v>
      </c>
      <c r="M257" s="93">
        <v>-533</v>
      </c>
      <c r="N257" s="91" t="s">
        <v>50</v>
      </c>
      <c r="O257" s="93" t="s">
        <v>44</v>
      </c>
      <c r="P257" s="42">
        <f t="shared" si="6"/>
        <v>0</v>
      </c>
      <c r="Q257" s="42">
        <f>IF(AND(ISNUMBER(E257),ISNUMBER(H257),ISBLANK(F257)),E257-H257,"NA")</f>
        <v>2</v>
      </c>
      <c r="R257" s="21" t="str">
        <f>IF(AND(ISNUMBER(F257),ISNUMBER(I257),ISBLANK(E257)),F257-I257,"NA")</f>
        <v>NA</v>
      </c>
      <c r="S257" s="16" t="str">
        <f>IF(AND(ISNUMBER(G257),ISNUMBER(J257),ISBLANK(E257)),G257-J257,"NA")</f>
        <v>NA</v>
      </c>
      <c r="T257" s="45" t="str">
        <f>IF(AND(ISNUMBER(R257),ISNUMBER(S257),ISBLANK(E257)),R257+S257,"NA")</f>
        <v>NA</v>
      </c>
      <c r="U257" s="21">
        <f t="shared" si="7"/>
        <v>0</v>
      </c>
      <c r="V257" s="9">
        <f>MIN(IF(SUM(W257,AD257:AG257,AI257,AJ257:AM257,AP257:AS257,AC257,AO257,AU257,AV257:BC257)=0,0,1)+IF(O257="Smoothing ramp",1,0)+IF(SUM(W257,X257:AA257)=0,0,1),1)</f>
        <v>0</v>
      </c>
      <c r="W257" s="42" t="s">
        <v>40</v>
      </c>
      <c r="X257" s="16" t="s">
        <v>40</v>
      </c>
      <c r="Y257" s="21" t="s">
        <v>40</v>
      </c>
      <c r="Z257" s="16" t="s">
        <v>40</v>
      </c>
      <c r="AA257" s="16" t="s">
        <v>40</v>
      </c>
      <c r="AB257" s="21" t="s">
        <v>40</v>
      </c>
      <c r="AC257" s="16" t="s">
        <v>40</v>
      </c>
      <c r="AD257" s="16" t="s">
        <v>40</v>
      </c>
      <c r="AE257" s="21" t="s">
        <v>40</v>
      </c>
      <c r="AF257" s="16" t="s">
        <v>40</v>
      </c>
      <c r="AG257" s="16" t="s">
        <v>40</v>
      </c>
      <c r="AH257" s="21" t="s">
        <v>40</v>
      </c>
      <c r="AI257" s="42" t="s">
        <v>40</v>
      </c>
      <c r="AJ257" s="16" t="s">
        <v>40</v>
      </c>
      <c r="AK257" s="21" t="s">
        <v>40</v>
      </c>
      <c r="AL257" s="21" t="s">
        <v>40</v>
      </c>
      <c r="AM257" s="16" t="s">
        <v>40</v>
      </c>
      <c r="AN257" s="21" t="s">
        <v>40</v>
      </c>
      <c r="AO257" s="21" t="s">
        <v>40</v>
      </c>
      <c r="AP257" s="21" t="s">
        <v>40</v>
      </c>
      <c r="AQ257" s="9" t="s">
        <v>40</v>
      </c>
      <c r="AR257" s="21" t="s">
        <v>40</v>
      </c>
      <c r="AS257" s="9" t="s">
        <v>40</v>
      </c>
      <c r="AT257" s="9" t="s">
        <v>40</v>
      </c>
      <c r="AU257" s="21" t="s">
        <v>40</v>
      </c>
      <c r="AV257" s="21" t="s">
        <v>40</v>
      </c>
      <c r="AW257" s="9" t="s">
        <v>40</v>
      </c>
      <c r="AX257" s="21" t="s">
        <v>40</v>
      </c>
      <c r="AY257" s="21" t="s">
        <v>40</v>
      </c>
      <c r="AZ257" s="21" t="s">
        <v>40</v>
      </c>
      <c r="BA257" s="21" t="s">
        <v>40</v>
      </c>
      <c r="BB257" s="21" t="s">
        <v>40</v>
      </c>
      <c r="BC257" s="9" t="s">
        <v>40</v>
      </c>
      <c r="BD257" s="9" t="s">
        <v>40</v>
      </c>
    </row>
    <row r="258" spans="2:56">
      <c r="B258" s="54" t="s">
        <v>95</v>
      </c>
      <c r="C258" s="40" t="s">
        <v>36</v>
      </c>
      <c r="D258" s="41" t="s">
        <v>56</v>
      </c>
      <c r="E258" s="16">
        <v>9094</v>
      </c>
      <c r="F258" s="16"/>
      <c r="G258" s="21"/>
      <c r="H258" s="42">
        <v>9093</v>
      </c>
      <c r="I258" s="16"/>
      <c r="J258" s="16"/>
      <c r="K258" s="91">
        <v>-540</v>
      </c>
      <c r="L258" s="92">
        <v>-540</v>
      </c>
      <c r="M258" s="93">
        <v>-539</v>
      </c>
      <c r="N258" s="91" t="s">
        <v>50</v>
      </c>
      <c r="O258" s="93" t="s">
        <v>44</v>
      </c>
      <c r="P258" s="42">
        <f t="shared" si="6"/>
        <v>0</v>
      </c>
      <c r="Q258" s="42">
        <f>IF(AND(ISNUMBER(E258),ISNUMBER(H258),ISBLANK(F258)),E258-H258,"NA")</f>
        <v>1</v>
      </c>
      <c r="R258" s="21" t="str">
        <f>IF(AND(ISNUMBER(F258),ISNUMBER(I258),ISBLANK(E258)),F258-I258,"NA")</f>
        <v>NA</v>
      </c>
      <c r="S258" s="16" t="str">
        <f>IF(AND(ISNUMBER(G258),ISNUMBER(J258),ISBLANK(E258)),G258-J258,"NA")</f>
        <v>NA</v>
      </c>
      <c r="T258" s="45" t="str">
        <f>IF(AND(ISNUMBER(R258),ISNUMBER(S258),ISBLANK(E258)),R258+S258,"NA")</f>
        <v>NA</v>
      </c>
      <c r="U258" s="21">
        <f t="shared" si="7"/>
        <v>0</v>
      </c>
      <c r="V258" s="9">
        <f>MIN(IF(SUM(W258,AD258:AG258,AI258,AJ258:AM258,AP258:AS258,AC258,AO258,AU258,AV258:BC258)=0,0,1)+IF(O258="Smoothing ramp",1,0)+IF(SUM(W258,X258:AA258)=0,0,1),1)</f>
        <v>0</v>
      </c>
      <c r="W258" s="42" t="s">
        <v>40</v>
      </c>
      <c r="X258" s="16" t="s">
        <v>40</v>
      </c>
      <c r="Y258" s="21" t="s">
        <v>40</v>
      </c>
      <c r="Z258" s="16" t="s">
        <v>40</v>
      </c>
      <c r="AA258" s="16" t="s">
        <v>40</v>
      </c>
      <c r="AB258" s="21" t="s">
        <v>40</v>
      </c>
      <c r="AC258" s="16" t="s">
        <v>40</v>
      </c>
      <c r="AD258" s="16" t="s">
        <v>40</v>
      </c>
      <c r="AE258" s="21" t="s">
        <v>40</v>
      </c>
      <c r="AF258" s="16" t="s">
        <v>40</v>
      </c>
      <c r="AG258" s="16" t="s">
        <v>40</v>
      </c>
      <c r="AH258" s="21" t="s">
        <v>40</v>
      </c>
      <c r="AI258" s="42" t="s">
        <v>40</v>
      </c>
      <c r="AJ258" s="16" t="s">
        <v>40</v>
      </c>
      <c r="AK258" s="21" t="s">
        <v>40</v>
      </c>
      <c r="AL258" s="21" t="s">
        <v>40</v>
      </c>
      <c r="AM258" s="16" t="s">
        <v>40</v>
      </c>
      <c r="AN258" s="21" t="s">
        <v>40</v>
      </c>
      <c r="AO258" s="21" t="s">
        <v>40</v>
      </c>
      <c r="AP258" s="21" t="s">
        <v>40</v>
      </c>
      <c r="AQ258" s="9" t="s">
        <v>40</v>
      </c>
      <c r="AR258" s="21" t="s">
        <v>40</v>
      </c>
      <c r="AS258" s="9" t="s">
        <v>40</v>
      </c>
      <c r="AT258" s="9" t="s">
        <v>40</v>
      </c>
      <c r="AU258" s="21" t="s">
        <v>40</v>
      </c>
      <c r="AV258" s="21" t="s">
        <v>40</v>
      </c>
      <c r="AW258" s="9" t="s">
        <v>40</v>
      </c>
      <c r="AX258" s="21" t="s">
        <v>40</v>
      </c>
      <c r="AY258" s="21" t="s">
        <v>40</v>
      </c>
      <c r="AZ258" s="21" t="s">
        <v>40</v>
      </c>
      <c r="BA258" s="21" t="s">
        <v>40</v>
      </c>
      <c r="BB258" s="21" t="s">
        <v>40</v>
      </c>
      <c r="BC258" s="9" t="s">
        <v>40</v>
      </c>
      <c r="BD258" s="9" t="s">
        <v>40</v>
      </c>
    </row>
    <row r="259" spans="2:56" ht="15" thickBot="1">
      <c r="B259" s="55" t="s">
        <v>95</v>
      </c>
      <c r="C259" s="47" t="s">
        <v>36</v>
      </c>
      <c r="D259" s="48" t="s">
        <v>57</v>
      </c>
      <c r="E259" s="49">
        <v>8279</v>
      </c>
      <c r="F259" s="49"/>
      <c r="G259" s="22"/>
      <c r="H259" s="50">
        <v>8278</v>
      </c>
      <c r="I259" s="49"/>
      <c r="J259" s="49"/>
      <c r="K259" s="127">
        <v>-148</v>
      </c>
      <c r="L259" s="128">
        <v>-148</v>
      </c>
      <c r="M259" s="129">
        <v>-148</v>
      </c>
      <c r="N259" s="127" t="s">
        <v>50</v>
      </c>
      <c r="O259" s="129" t="s">
        <v>44</v>
      </c>
      <c r="P259" s="50">
        <f t="shared" si="6"/>
        <v>0</v>
      </c>
      <c r="Q259" s="50">
        <f>IF(AND(ISNUMBER(E259),ISNUMBER(H259),ISBLANK(F259)),E259-H259,"NA")</f>
        <v>1</v>
      </c>
      <c r="R259" s="22" t="str">
        <f>IF(AND(ISNUMBER(F259),ISNUMBER(I259),ISBLANK(E259)),F259-I259,"NA")</f>
        <v>NA</v>
      </c>
      <c r="S259" s="16" t="str">
        <f>IF(AND(ISNUMBER(G259),ISNUMBER(J259),ISBLANK(E259)),G259-J259,"NA")</f>
        <v>NA</v>
      </c>
      <c r="T259" s="45" t="str">
        <f>IF(AND(ISNUMBER(R259),ISNUMBER(S259),ISBLANK(E259)),R259+S259,"NA")</f>
        <v>NA</v>
      </c>
      <c r="U259" s="22">
        <f t="shared" si="7"/>
        <v>0</v>
      </c>
      <c r="V259" s="9">
        <f>MIN(IF(SUM(W259,AD259:AG259,AI259,AJ259:AM259,AP259:AS259,AC259,AO259,AU259,AV259:BC259)=0,0,1)+IF(O259="Smoothing ramp",1,0)+IF(SUM(W259,X259:AA259)=0,0,1),1)</f>
        <v>0</v>
      </c>
      <c r="W259" s="50" t="s">
        <v>40</v>
      </c>
      <c r="X259" s="49" t="s">
        <v>40</v>
      </c>
      <c r="Y259" s="21" t="s">
        <v>40</v>
      </c>
      <c r="Z259" s="49" t="s">
        <v>40</v>
      </c>
      <c r="AA259" s="49" t="s">
        <v>40</v>
      </c>
      <c r="AB259" s="21" t="s">
        <v>40</v>
      </c>
      <c r="AC259" s="49" t="s">
        <v>40</v>
      </c>
      <c r="AD259" s="49" t="s">
        <v>40</v>
      </c>
      <c r="AE259" s="22" t="s">
        <v>40</v>
      </c>
      <c r="AF259" s="49" t="s">
        <v>40</v>
      </c>
      <c r="AG259" s="49" t="s">
        <v>40</v>
      </c>
      <c r="AH259" s="22" t="s">
        <v>40</v>
      </c>
      <c r="AI259" s="50" t="s">
        <v>40</v>
      </c>
      <c r="AJ259" s="49" t="s">
        <v>40</v>
      </c>
      <c r="AK259" s="22" t="s">
        <v>40</v>
      </c>
      <c r="AL259" s="22" t="s">
        <v>40</v>
      </c>
      <c r="AM259" s="49" t="s">
        <v>40</v>
      </c>
      <c r="AN259" s="22" t="s">
        <v>40</v>
      </c>
      <c r="AO259" s="22" t="s">
        <v>40</v>
      </c>
      <c r="AP259" s="22" t="s">
        <v>40</v>
      </c>
      <c r="AQ259" s="7" t="s">
        <v>40</v>
      </c>
      <c r="AR259" s="22" t="s">
        <v>40</v>
      </c>
      <c r="AS259" s="7" t="s">
        <v>40</v>
      </c>
      <c r="AT259" s="7" t="s">
        <v>40</v>
      </c>
      <c r="AU259" s="22" t="s">
        <v>40</v>
      </c>
      <c r="AV259" s="22" t="s">
        <v>40</v>
      </c>
      <c r="AW259" s="7" t="s">
        <v>40</v>
      </c>
      <c r="AX259" s="22" t="s">
        <v>40</v>
      </c>
      <c r="AY259" s="22" t="s">
        <v>40</v>
      </c>
      <c r="AZ259" s="22" t="s">
        <v>40</v>
      </c>
      <c r="BA259" s="22" t="s">
        <v>40</v>
      </c>
      <c r="BB259" s="22" t="s">
        <v>40</v>
      </c>
      <c r="BC259" s="7" t="s">
        <v>40</v>
      </c>
      <c r="BD259" s="7" t="s">
        <v>40</v>
      </c>
    </row>
    <row r="260" spans="2:56">
      <c r="B260" s="51" t="s">
        <v>96</v>
      </c>
      <c r="C260" s="52" t="s">
        <v>36</v>
      </c>
      <c r="D260" s="53" t="s">
        <v>37</v>
      </c>
      <c r="E260" s="43">
        <v>7671</v>
      </c>
      <c r="F260" s="43"/>
      <c r="G260" s="20"/>
      <c r="H260" s="44">
        <v>7669</v>
      </c>
      <c r="I260" s="43"/>
      <c r="J260" s="43"/>
      <c r="K260" s="130">
        <v>0</v>
      </c>
      <c r="L260" s="131">
        <v>0</v>
      </c>
      <c r="M260" s="132">
        <v>0</v>
      </c>
      <c r="N260" s="130" t="s">
        <v>97</v>
      </c>
      <c r="O260" s="132" t="s">
        <v>39</v>
      </c>
      <c r="P260" s="44">
        <f t="shared" si="6"/>
        <v>0</v>
      </c>
      <c r="Q260" s="44">
        <f>IF(AND(ISNUMBER(E260),ISNUMBER(H260),ISBLANK(F260)),E260-H260,"NA")</f>
        <v>2</v>
      </c>
      <c r="R260" s="20" t="str">
        <f>IF(AND(ISNUMBER(F260),ISNUMBER(I260),ISBLANK(E260)),F260-I260,"NA")</f>
        <v>NA</v>
      </c>
      <c r="S260" s="16" t="str">
        <f>IF(AND(ISNUMBER(G260),ISNUMBER(J260),ISBLANK(E260)),G260-J260,"NA")</f>
        <v>NA</v>
      </c>
      <c r="T260" s="45" t="str">
        <f>IF(AND(ISNUMBER(R260),ISNUMBER(S260),ISBLANK(E260)),R260+S260,"NA")</f>
        <v>NA</v>
      </c>
      <c r="U260" s="20">
        <f t="shared" si="7"/>
        <v>0</v>
      </c>
      <c r="V260" s="9">
        <f>MIN(IF(SUM(W260,AD260:AG260,AI260,AJ260:AM260,AP260:AS260,AC260,AO260,AU260,AV260:BC260)=0,0,1)+IF(O260="Smoothing ramp",1,0)+IF(SUM(W260,X260:AA260)=0,0,1),1)</f>
        <v>1</v>
      </c>
      <c r="W260" s="44">
        <v>120</v>
      </c>
      <c r="X260" s="43" t="s">
        <v>40</v>
      </c>
      <c r="Y260" s="20" t="s">
        <v>41</v>
      </c>
      <c r="Z260" s="43">
        <v>303</v>
      </c>
      <c r="AA260" s="43" t="s">
        <v>40</v>
      </c>
      <c r="AB260" s="20" t="s">
        <v>41</v>
      </c>
      <c r="AC260" s="43" t="s">
        <v>40</v>
      </c>
      <c r="AD260" s="43" t="s">
        <v>40</v>
      </c>
      <c r="AE260" s="20" t="s">
        <v>40</v>
      </c>
      <c r="AF260" s="43" t="s">
        <v>40</v>
      </c>
      <c r="AG260" s="43" t="s">
        <v>40</v>
      </c>
      <c r="AH260" s="20" t="s">
        <v>40</v>
      </c>
      <c r="AI260" s="44" t="s">
        <v>40</v>
      </c>
      <c r="AJ260" s="43" t="s">
        <v>40</v>
      </c>
      <c r="AK260" s="20" t="s">
        <v>40</v>
      </c>
      <c r="AL260" s="43" t="s">
        <v>40</v>
      </c>
      <c r="AM260" s="43" t="s">
        <v>40</v>
      </c>
      <c r="AN260" s="20" t="s">
        <v>40</v>
      </c>
      <c r="AO260" s="20" t="s">
        <v>40</v>
      </c>
      <c r="AP260" s="20" t="s">
        <v>40</v>
      </c>
      <c r="AQ260" s="6" t="s">
        <v>40</v>
      </c>
      <c r="AR260" s="20" t="s">
        <v>40</v>
      </c>
      <c r="AS260" s="6" t="s">
        <v>40</v>
      </c>
      <c r="AT260" s="6" t="s">
        <v>40</v>
      </c>
      <c r="AU260" s="20">
        <v>-10000</v>
      </c>
      <c r="AV260" s="20" t="s">
        <v>42</v>
      </c>
      <c r="AW260" s="6" t="s">
        <v>40</v>
      </c>
      <c r="AX260" s="20" t="s">
        <v>40</v>
      </c>
      <c r="AY260" s="20" t="s">
        <v>40</v>
      </c>
      <c r="AZ260" s="20" t="s">
        <v>40</v>
      </c>
      <c r="BA260" s="20" t="s">
        <v>40</v>
      </c>
      <c r="BB260" s="20" t="s">
        <v>40</v>
      </c>
      <c r="BC260" s="6" t="s">
        <v>40</v>
      </c>
      <c r="BD260" s="6" t="s">
        <v>40</v>
      </c>
    </row>
    <row r="261" spans="2:56">
      <c r="B261" s="54" t="s">
        <v>96</v>
      </c>
      <c r="C261" s="40" t="s">
        <v>36</v>
      </c>
      <c r="D261" s="41" t="s">
        <v>43</v>
      </c>
      <c r="E261" s="16">
        <v>7671</v>
      </c>
      <c r="F261" s="16"/>
      <c r="G261" s="21"/>
      <c r="H261" s="42">
        <v>7669</v>
      </c>
      <c r="I261" s="16"/>
      <c r="J261" s="16"/>
      <c r="K261" s="91">
        <v>0</v>
      </c>
      <c r="L261" s="92">
        <v>0</v>
      </c>
      <c r="M261" s="93">
        <v>0</v>
      </c>
      <c r="N261" s="91" t="s">
        <v>97</v>
      </c>
      <c r="O261" s="93" t="s">
        <v>39</v>
      </c>
      <c r="P261" s="42">
        <f t="shared" si="6"/>
        <v>0</v>
      </c>
      <c r="Q261" s="42">
        <f>IF(AND(ISNUMBER(E261),ISNUMBER(H261),ISBLANK(F261)),E261-H261,"NA")</f>
        <v>2</v>
      </c>
      <c r="R261" s="21" t="str">
        <f>IF(AND(ISNUMBER(F261),ISNUMBER(I261),ISBLANK(E261)),F261-I261,"NA")</f>
        <v>NA</v>
      </c>
      <c r="S261" s="16" t="str">
        <f>IF(AND(ISNUMBER(G261),ISNUMBER(J261),ISBLANK(E261)),G261-J261,"NA")</f>
        <v>NA</v>
      </c>
      <c r="T261" s="45" t="str">
        <f>IF(AND(ISNUMBER(R261),ISNUMBER(S261),ISBLANK(E261)),R261+S261,"NA")</f>
        <v>NA</v>
      </c>
      <c r="U261" s="21">
        <f t="shared" si="7"/>
        <v>0</v>
      </c>
      <c r="V261" s="9">
        <f>MIN(IF(SUM(W261,AD261:AG261,AI261,AJ261:AM261,AP261:AS261,AC261,AO261,AU261,AV261:BC261)=0,0,1)+IF(O261="Smoothing ramp",1,0)+IF(SUM(W261,X261:AA261)=0,0,1),1)</f>
        <v>1</v>
      </c>
      <c r="W261" s="42">
        <v>120</v>
      </c>
      <c r="X261" s="16" t="s">
        <v>40</v>
      </c>
      <c r="Y261" s="21" t="s">
        <v>41</v>
      </c>
      <c r="Z261" s="16">
        <v>303</v>
      </c>
      <c r="AA261" s="16" t="s">
        <v>40</v>
      </c>
      <c r="AB261" s="21" t="s">
        <v>41</v>
      </c>
      <c r="AC261" s="16" t="s">
        <v>40</v>
      </c>
      <c r="AD261" s="16" t="s">
        <v>40</v>
      </c>
      <c r="AE261" s="21" t="s">
        <v>40</v>
      </c>
      <c r="AF261" s="16" t="s">
        <v>40</v>
      </c>
      <c r="AG261" s="16" t="s">
        <v>40</v>
      </c>
      <c r="AH261" s="21" t="s">
        <v>40</v>
      </c>
      <c r="AI261" s="42" t="s">
        <v>40</v>
      </c>
      <c r="AJ261" s="16" t="s">
        <v>40</v>
      </c>
      <c r="AK261" s="21" t="s">
        <v>40</v>
      </c>
      <c r="AL261" s="16" t="s">
        <v>40</v>
      </c>
      <c r="AM261" s="16" t="s">
        <v>40</v>
      </c>
      <c r="AN261" s="21" t="s">
        <v>40</v>
      </c>
      <c r="AO261" s="21" t="s">
        <v>40</v>
      </c>
      <c r="AP261" s="21" t="s">
        <v>40</v>
      </c>
      <c r="AQ261" s="9" t="s">
        <v>40</v>
      </c>
      <c r="AR261" s="21" t="s">
        <v>40</v>
      </c>
      <c r="AS261" s="9" t="s">
        <v>40</v>
      </c>
      <c r="AT261" s="9" t="s">
        <v>40</v>
      </c>
      <c r="AU261" s="21">
        <v>-10000</v>
      </c>
      <c r="AV261" s="21" t="s">
        <v>42</v>
      </c>
      <c r="AW261" s="9" t="s">
        <v>40</v>
      </c>
      <c r="AX261" s="21" t="s">
        <v>40</v>
      </c>
      <c r="AY261" s="21" t="s">
        <v>40</v>
      </c>
      <c r="AZ261" s="21" t="s">
        <v>40</v>
      </c>
      <c r="BA261" s="21" t="s">
        <v>40</v>
      </c>
      <c r="BB261" s="21" t="s">
        <v>40</v>
      </c>
      <c r="BC261" s="9" t="s">
        <v>40</v>
      </c>
      <c r="BD261" s="9" t="s">
        <v>40</v>
      </c>
    </row>
    <row r="262" spans="2:56">
      <c r="B262" s="54" t="s">
        <v>96</v>
      </c>
      <c r="C262" s="40" t="s">
        <v>36</v>
      </c>
      <c r="D262" s="41" t="s">
        <v>45</v>
      </c>
      <c r="E262" s="16">
        <v>7671</v>
      </c>
      <c r="F262" s="16"/>
      <c r="G262" s="21"/>
      <c r="H262" s="42">
        <v>7669</v>
      </c>
      <c r="I262" s="16"/>
      <c r="J262" s="16"/>
      <c r="K262" s="91">
        <v>0</v>
      </c>
      <c r="L262" s="92">
        <v>0</v>
      </c>
      <c r="M262" s="93">
        <v>0</v>
      </c>
      <c r="N262" s="91" t="s">
        <v>97</v>
      </c>
      <c r="O262" s="93" t="s">
        <v>39</v>
      </c>
      <c r="P262" s="42">
        <f t="shared" si="6"/>
        <v>0</v>
      </c>
      <c r="Q262" s="42">
        <f>IF(AND(ISNUMBER(E262),ISNUMBER(H262),ISBLANK(F262)),E262-H262,"NA")</f>
        <v>2</v>
      </c>
      <c r="R262" s="21" t="str">
        <f>IF(AND(ISNUMBER(F262),ISNUMBER(I262),ISBLANK(E262)),F262-I262,"NA")</f>
        <v>NA</v>
      </c>
      <c r="S262" s="16" t="str">
        <f>IF(AND(ISNUMBER(G262),ISNUMBER(J262),ISBLANK(E262)),G262-J262,"NA")</f>
        <v>NA</v>
      </c>
      <c r="T262" s="45" t="str">
        <f>IF(AND(ISNUMBER(R262),ISNUMBER(S262),ISBLANK(E262)),R262+S262,"NA")</f>
        <v>NA</v>
      </c>
      <c r="U262" s="21">
        <f t="shared" si="7"/>
        <v>0</v>
      </c>
      <c r="V262" s="9">
        <f>MIN(IF(SUM(W262,AD262:AG262,AI262,AJ262:AM262,AP262:AS262,AC262,AO262,AU262,AV262:BC262)=0,0,1)+IF(O262="Smoothing ramp",1,0)+IF(SUM(W262,X262:AA262)=0,0,1),1)</f>
        <v>1</v>
      </c>
      <c r="W262" s="42">
        <v>120</v>
      </c>
      <c r="X262" s="16" t="s">
        <v>40</v>
      </c>
      <c r="Y262" s="21" t="s">
        <v>41</v>
      </c>
      <c r="Z262" s="16">
        <v>303</v>
      </c>
      <c r="AA262" s="16" t="s">
        <v>40</v>
      </c>
      <c r="AB262" s="21" t="s">
        <v>41</v>
      </c>
      <c r="AC262" s="16" t="s">
        <v>40</v>
      </c>
      <c r="AD262" s="16" t="s">
        <v>40</v>
      </c>
      <c r="AE262" s="21" t="s">
        <v>40</v>
      </c>
      <c r="AF262" s="16" t="s">
        <v>40</v>
      </c>
      <c r="AG262" s="16" t="s">
        <v>40</v>
      </c>
      <c r="AH262" s="21" t="s">
        <v>40</v>
      </c>
      <c r="AI262" s="42" t="s">
        <v>40</v>
      </c>
      <c r="AJ262" s="16" t="s">
        <v>40</v>
      </c>
      <c r="AK262" s="21" t="s">
        <v>40</v>
      </c>
      <c r="AL262" s="16" t="s">
        <v>40</v>
      </c>
      <c r="AM262" s="16" t="s">
        <v>40</v>
      </c>
      <c r="AN262" s="21" t="s">
        <v>40</v>
      </c>
      <c r="AO262" s="21" t="s">
        <v>40</v>
      </c>
      <c r="AP262" s="21" t="s">
        <v>40</v>
      </c>
      <c r="AQ262" s="9" t="s">
        <v>40</v>
      </c>
      <c r="AR262" s="21" t="s">
        <v>40</v>
      </c>
      <c r="AS262" s="9" t="s">
        <v>40</v>
      </c>
      <c r="AT262" s="9" t="s">
        <v>40</v>
      </c>
      <c r="AU262" s="21">
        <v>-10000</v>
      </c>
      <c r="AV262" s="21" t="s">
        <v>42</v>
      </c>
      <c r="AW262" s="9" t="s">
        <v>40</v>
      </c>
      <c r="AX262" s="21" t="s">
        <v>40</v>
      </c>
      <c r="AY262" s="21" t="s">
        <v>40</v>
      </c>
      <c r="AZ262" s="21" t="s">
        <v>40</v>
      </c>
      <c r="BA262" s="21" t="s">
        <v>40</v>
      </c>
      <c r="BB262" s="21" t="s">
        <v>40</v>
      </c>
      <c r="BC262" s="9" t="s">
        <v>40</v>
      </c>
      <c r="BD262" s="9" t="s">
        <v>40</v>
      </c>
    </row>
    <row r="263" spans="2:56">
      <c r="B263" s="54" t="s">
        <v>96</v>
      </c>
      <c r="C263" s="40" t="s">
        <v>36</v>
      </c>
      <c r="D263" s="41" t="s">
        <v>46</v>
      </c>
      <c r="E263" s="16">
        <v>7671</v>
      </c>
      <c r="F263" s="16"/>
      <c r="G263" s="21"/>
      <c r="H263" s="42">
        <v>7670</v>
      </c>
      <c r="I263" s="16"/>
      <c r="J263" s="16"/>
      <c r="K263" s="91">
        <v>0</v>
      </c>
      <c r="L263" s="92">
        <v>0</v>
      </c>
      <c r="M263" s="93">
        <v>0</v>
      </c>
      <c r="N263" s="91" t="s">
        <v>97</v>
      </c>
      <c r="O263" s="93" t="s">
        <v>39</v>
      </c>
      <c r="P263" s="42">
        <f t="shared" si="6"/>
        <v>0</v>
      </c>
      <c r="Q263" s="42">
        <f>IF(AND(ISNUMBER(E263),ISNUMBER(H263),ISBLANK(F263)),E263-H263,"NA")</f>
        <v>1</v>
      </c>
      <c r="R263" s="21" t="str">
        <f>IF(AND(ISNUMBER(F263),ISNUMBER(I263),ISBLANK(E263)),F263-I263,"NA")</f>
        <v>NA</v>
      </c>
      <c r="S263" s="16" t="str">
        <f>IF(AND(ISNUMBER(G263),ISNUMBER(J263),ISBLANK(E263)),G263-J263,"NA")</f>
        <v>NA</v>
      </c>
      <c r="T263" s="45" t="str">
        <f>IF(AND(ISNUMBER(R263),ISNUMBER(S263),ISBLANK(E263)),R263+S263,"NA")</f>
        <v>NA</v>
      </c>
      <c r="U263" s="21">
        <f t="shared" si="7"/>
        <v>0</v>
      </c>
      <c r="V263" s="9">
        <f>MIN(IF(SUM(W263,AD263:AG263,AI263,AJ263:AM263,AP263:AS263,AC263,AO263,AU263,AV263:BC263)=0,0,1)+IF(O263="Smoothing ramp",1,0)+IF(SUM(W263,X263:AA263)=0,0,1),1)</f>
        <v>1</v>
      </c>
      <c r="W263" s="42">
        <v>120</v>
      </c>
      <c r="X263" s="16" t="s">
        <v>40</v>
      </c>
      <c r="Y263" s="21" t="s">
        <v>41</v>
      </c>
      <c r="Z263" s="16">
        <v>260</v>
      </c>
      <c r="AA263" s="16" t="s">
        <v>40</v>
      </c>
      <c r="AB263" s="21" t="s">
        <v>41</v>
      </c>
      <c r="AC263" s="16" t="s">
        <v>40</v>
      </c>
      <c r="AD263" s="16" t="s">
        <v>40</v>
      </c>
      <c r="AE263" s="21" t="s">
        <v>40</v>
      </c>
      <c r="AF263" s="16" t="s">
        <v>40</v>
      </c>
      <c r="AG263" s="16" t="s">
        <v>40</v>
      </c>
      <c r="AH263" s="21" t="s">
        <v>40</v>
      </c>
      <c r="AI263" s="42" t="s">
        <v>40</v>
      </c>
      <c r="AJ263" s="16" t="s">
        <v>40</v>
      </c>
      <c r="AK263" s="21" t="s">
        <v>40</v>
      </c>
      <c r="AL263" s="16" t="s">
        <v>40</v>
      </c>
      <c r="AM263" s="16" t="s">
        <v>40</v>
      </c>
      <c r="AN263" s="21" t="s">
        <v>40</v>
      </c>
      <c r="AO263" s="21" t="s">
        <v>40</v>
      </c>
      <c r="AP263" s="21" t="s">
        <v>40</v>
      </c>
      <c r="AQ263" s="9" t="s">
        <v>40</v>
      </c>
      <c r="AR263" s="21" t="s">
        <v>40</v>
      </c>
      <c r="AS263" s="9" t="s">
        <v>40</v>
      </c>
      <c r="AT263" s="9" t="s">
        <v>40</v>
      </c>
      <c r="AU263" s="21">
        <v>-10000</v>
      </c>
      <c r="AV263" s="21" t="s">
        <v>42</v>
      </c>
      <c r="AW263" s="9" t="s">
        <v>40</v>
      </c>
      <c r="AX263" s="21" t="s">
        <v>40</v>
      </c>
      <c r="AY263" s="21" t="s">
        <v>40</v>
      </c>
      <c r="AZ263" s="21" t="s">
        <v>40</v>
      </c>
      <c r="BA263" s="21" t="s">
        <v>40</v>
      </c>
      <c r="BB263" s="21" t="s">
        <v>40</v>
      </c>
      <c r="BC263" s="9" t="s">
        <v>40</v>
      </c>
      <c r="BD263" s="9" t="s">
        <v>40</v>
      </c>
    </row>
    <row r="264" spans="2:56">
      <c r="B264" s="54" t="s">
        <v>96</v>
      </c>
      <c r="C264" s="40" t="s">
        <v>36</v>
      </c>
      <c r="D264" s="41" t="s">
        <v>47</v>
      </c>
      <c r="E264" s="16">
        <v>7671</v>
      </c>
      <c r="F264" s="16"/>
      <c r="G264" s="21"/>
      <c r="H264" s="42">
        <v>7670</v>
      </c>
      <c r="I264" s="16"/>
      <c r="J264" s="16"/>
      <c r="K264" s="91">
        <v>0</v>
      </c>
      <c r="L264" s="92">
        <v>0</v>
      </c>
      <c r="M264" s="93">
        <v>0</v>
      </c>
      <c r="N264" s="91" t="s">
        <v>97</v>
      </c>
      <c r="O264" s="93" t="s">
        <v>39</v>
      </c>
      <c r="P264" s="42">
        <f t="shared" ref="P264:P327" si="8">IFERROR(K264-L264,0)</f>
        <v>0</v>
      </c>
      <c r="Q264" s="42">
        <f>IF(AND(ISNUMBER(E264),ISNUMBER(H264),ISBLANK(F264)),E264-H264,"NA")</f>
        <v>1</v>
      </c>
      <c r="R264" s="21" t="str">
        <f>IF(AND(ISNUMBER(F264),ISNUMBER(I264),ISBLANK(E264)),F264-I264,"NA")</f>
        <v>NA</v>
      </c>
      <c r="S264" s="16" t="str">
        <f>IF(AND(ISNUMBER(G264),ISNUMBER(J264),ISBLANK(E264)),G264-J264,"NA")</f>
        <v>NA</v>
      </c>
      <c r="T264" s="45" t="str">
        <f>IF(AND(ISNUMBER(R264),ISNUMBER(S264),ISBLANK(E264)),R264+S264,"NA")</f>
        <v>NA</v>
      </c>
      <c r="U264" s="21">
        <f t="shared" ref="U264:U327" si="9">IF(M264&lt;0,0,IF(L264=K264,M264,M264-(K264-L264)))</f>
        <v>0</v>
      </c>
      <c r="V264" s="9">
        <f>MIN(IF(SUM(W264,AD264:AG264,AI264,AJ264:AM264,AP264:AS264,AC264,AO264,AU264,AV264:BC264)=0,0,1)+IF(O264="Smoothing ramp",1,0)+IF(SUM(W264,X264:AA264)=0,0,1),1)</f>
        <v>1</v>
      </c>
      <c r="W264" s="42">
        <v>120</v>
      </c>
      <c r="X264" s="16" t="s">
        <v>40</v>
      </c>
      <c r="Y264" s="21" t="s">
        <v>41</v>
      </c>
      <c r="Z264" s="16">
        <v>198</v>
      </c>
      <c r="AA264" s="16" t="s">
        <v>40</v>
      </c>
      <c r="AB264" s="21" t="s">
        <v>41</v>
      </c>
      <c r="AC264" s="16" t="s">
        <v>40</v>
      </c>
      <c r="AD264" s="16" t="s">
        <v>40</v>
      </c>
      <c r="AE264" s="21" t="s">
        <v>40</v>
      </c>
      <c r="AF264" s="16" t="s">
        <v>40</v>
      </c>
      <c r="AG264" s="16" t="s">
        <v>40</v>
      </c>
      <c r="AH264" s="21" t="s">
        <v>40</v>
      </c>
      <c r="AI264" s="42" t="s">
        <v>40</v>
      </c>
      <c r="AJ264" s="16" t="s">
        <v>40</v>
      </c>
      <c r="AK264" s="21" t="s">
        <v>40</v>
      </c>
      <c r="AL264" s="16" t="s">
        <v>40</v>
      </c>
      <c r="AM264" s="16" t="s">
        <v>40</v>
      </c>
      <c r="AN264" s="21" t="s">
        <v>40</v>
      </c>
      <c r="AO264" s="21" t="s">
        <v>40</v>
      </c>
      <c r="AP264" s="21" t="s">
        <v>40</v>
      </c>
      <c r="AQ264" s="9" t="s">
        <v>40</v>
      </c>
      <c r="AR264" s="21" t="s">
        <v>40</v>
      </c>
      <c r="AS264" s="9" t="s">
        <v>40</v>
      </c>
      <c r="AT264" s="9" t="s">
        <v>40</v>
      </c>
      <c r="AU264" s="21">
        <v>-10000</v>
      </c>
      <c r="AV264" s="21" t="s">
        <v>42</v>
      </c>
      <c r="AW264" s="9" t="s">
        <v>40</v>
      </c>
      <c r="AX264" s="21" t="s">
        <v>40</v>
      </c>
      <c r="AY264" s="21" t="s">
        <v>40</v>
      </c>
      <c r="AZ264" s="21" t="s">
        <v>40</v>
      </c>
      <c r="BA264" s="21" t="s">
        <v>40</v>
      </c>
      <c r="BB264" s="21" t="s">
        <v>40</v>
      </c>
      <c r="BC264" s="9" t="s">
        <v>40</v>
      </c>
      <c r="BD264" s="9" t="s">
        <v>40</v>
      </c>
    </row>
    <row r="265" spans="2:56">
      <c r="B265" s="54" t="s">
        <v>96</v>
      </c>
      <c r="C265" s="40" t="s">
        <v>36</v>
      </c>
      <c r="D265" s="41" t="s">
        <v>48</v>
      </c>
      <c r="E265" s="16">
        <v>7671</v>
      </c>
      <c r="F265" s="16"/>
      <c r="G265" s="21"/>
      <c r="H265" s="42">
        <v>7670</v>
      </c>
      <c r="I265" s="16"/>
      <c r="J265" s="16"/>
      <c r="K265" s="91">
        <v>0</v>
      </c>
      <c r="L265" s="92">
        <v>0</v>
      </c>
      <c r="M265" s="93">
        <v>0</v>
      </c>
      <c r="N265" s="91" t="s">
        <v>97</v>
      </c>
      <c r="O265" s="93" t="s">
        <v>39</v>
      </c>
      <c r="P265" s="42">
        <f t="shared" si="8"/>
        <v>0</v>
      </c>
      <c r="Q265" s="42">
        <f>IF(AND(ISNUMBER(E265),ISNUMBER(H265),ISBLANK(F265)),E265-H265,"NA")</f>
        <v>1</v>
      </c>
      <c r="R265" s="21" t="str">
        <f>IF(AND(ISNUMBER(F265),ISNUMBER(I265),ISBLANK(E265)),F265-I265,"NA")</f>
        <v>NA</v>
      </c>
      <c r="S265" s="16" t="str">
        <f>IF(AND(ISNUMBER(G265),ISNUMBER(J265),ISBLANK(E265)),G265-J265,"NA")</f>
        <v>NA</v>
      </c>
      <c r="T265" s="45" t="str">
        <f>IF(AND(ISNUMBER(R265),ISNUMBER(S265),ISBLANK(E265)),R265+S265,"NA")</f>
        <v>NA</v>
      </c>
      <c r="U265" s="21">
        <f t="shared" si="9"/>
        <v>0</v>
      </c>
      <c r="V265" s="9">
        <f>MIN(IF(SUM(W265,AD265:AG265,AI265,AJ265:AM265,AP265:AS265,AC265,AO265,AU265,AV265:BC265)=0,0,1)+IF(O265="Smoothing ramp",1,0)+IF(SUM(W265,X265:AA265)=0,0,1),1)</f>
        <v>1</v>
      </c>
      <c r="W265" s="42">
        <v>120</v>
      </c>
      <c r="X265" s="16" t="s">
        <v>40</v>
      </c>
      <c r="Y265" s="21" t="s">
        <v>41</v>
      </c>
      <c r="Z265" s="16">
        <v>198</v>
      </c>
      <c r="AA265" s="16" t="s">
        <v>40</v>
      </c>
      <c r="AB265" s="21" t="s">
        <v>41</v>
      </c>
      <c r="AC265" s="16" t="s">
        <v>40</v>
      </c>
      <c r="AD265" s="16" t="s">
        <v>40</v>
      </c>
      <c r="AE265" s="21" t="s">
        <v>40</v>
      </c>
      <c r="AF265" s="16" t="s">
        <v>40</v>
      </c>
      <c r="AG265" s="16" t="s">
        <v>40</v>
      </c>
      <c r="AH265" s="21" t="s">
        <v>40</v>
      </c>
      <c r="AI265" s="42" t="s">
        <v>40</v>
      </c>
      <c r="AJ265" s="16" t="s">
        <v>40</v>
      </c>
      <c r="AK265" s="21" t="s">
        <v>40</v>
      </c>
      <c r="AL265" s="16" t="s">
        <v>40</v>
      </c>
      <c r="AM265" s="16" t="s">
        <v>40</v>
      </c>
      <c r="AN265" s="21" t="s">
        <v>40</v>
      </c>
      <c r="AO265" s="21" t="s">
        <v>40</v>
      </c>
      <c r="AP265" s="21" t="s">
        <v>40</v>
      </c>
      <c r="AQ265" s="9" t="s">
        <v>40</v>
      </c>
      <c r="AR265" s="21" t="s">
        <v>40</v>
      </c>
      <c r="AS265" s="9" t="s">
        <v>40</v>
      </c>
      <c r="AT265" s="9" t="s">
        <v>40</v>
      </c>
      <c r="AU265" s="21">
        <v>-10000</v>
      </c>
      <c r="AV265" s="21" t="s">
        <v>42</v>
      </c>
      <c r="AW265" s="9" t="s">
        <v>40</v>
      </c>
      <c r="AX265" s="21" t="s">
        <v>40</v>
      </c>
      <c r="AY265" s="21" t="s">
        <v>40</v>
      </c>
      <c r="AZ265" s="21" t="s">
        <v>40</v>
      </c>
      <c r="BA265" s="21" t="s">
        <v>40</v>
      </c>
      <c r="BB265" s="21" t="s">
        <v>40</v>
      </c>
      <c r="BC265" s="9" t="s">
        <v>40</v>
      </c>
      <c r="BD265" s="9" t="s">
        <v>40</v>
      </c>
    </row>
    <row r="266" spans="2:56">
      <c r="B266" s="54" t="s">
        <v>96</v>
      </c>
      <c r="C266" s="40" t="s">
        <v>36</v>
      </c>
      <c r="D266" s="41" t="s">
        <v>49</v>
      </c>
      <c r="E266" s="16">
        <v>7671</v>
      </c>
      <c r="F266" s="16"/>
      <c r="G266" s="21"/>
      <c r="H266" s="42">
        <v>7670</v>
      </c>
      <c r="I266" s="16"/>
      <c r="J266" s="16"/>
      <c r="K266" s="91">
        <v>0</v>
      </c>
      <c r="L266" s="92">
        <v>0</v>
      </c>
      <c r="M266" s="93">
        <v>0</v>
      </c>
      <c r="N266" s="91" t="s">
        <v>97</v>
      </c>
      <c r="O266" s="93" t="s">
        <v>39</v>
      </c>
      <c r="P266" s="42">
        <f t="shared" si="8"/>
        <v>0</v>
      </c>
      <c r="Q266" s="42">
        <f>IF(AND(ISNUMBER(E266),ISNUMBER(H266),ISBLANK(F266)),E266-H266,"NA")</f>
        <v>1</v>
      </c>
      <c r="R266" s="21" t="str">
        <f>IF(AND(ISNUMBER(F266),ISNUMBER(I266),ISBLANK(E266)),F266-I266,"NA")</f>
        <v>NA</v>
      </c>
      <c r="S266" s="16" t="str">
        <f>IF(AND(ISNUMBER(G266),ISNUMBER(J266),ISBLANK(E266)),G266-J266,"NA")</f>
        <v>NA</v>
      </c>
      <c r="T266" s="45" t="str">
        <f>IF(AND(ISNUMBER(R266),ISNUMBER(S266),ISBLANK(E266)),R266+S266,"NA")</f>
        <v>NA</v>
      </c>
      <c r="U266" s="21">
        <f t="shared" si="9"/>
        <v>0</v>
      </c>
      <c r="V266" s="9">
        <f>MIN(IF(SUM(W266,AD266:AG266,AI266,AJ266:AM266,AP266:AS266,AC266,AO266,AU266,AV266:BC266)=0,0,1)+IF(O266="Smoothing ramp",1,0)+IF(SUM(W266,X266:AA266)=0,0,1),1)</f>
        <v>1</v>
      </c>
      <c r="W266" s="42">
        <v>120</v>
      </c>
      <c r="X266" s="16" t="s">
        <v>40</v>
      </c>
      <c r="Y266" s="21" t="s">
        <v>41</v>
      </c>
      <c r="Z266" s="16">
        <v>213</v>
      </c>
      <c r="AA266" s="16" t="s">
        <v>40</v>
      </c>
      <c r="AB266" s="21" t="s">
        <v>41</v>
      </c>
      <c r="AC266" s="16" t="s">
        <v>40</v>
      </c>
      <c r="AD266" s="16" t="s">
        <v>40</v>
      </c>
      <c r="AE266" s="21" t="s">
        <v>40</v>
      </c>
      <c r="AF266" s="16" t="s">
        <v>40</v>
      </c>
      <c r="AG266" s="16" t="s">
        <v>40</v>
      </c>
      <c r="AH266" s="21" t="s">
        <v>40</v>
      </c>
      <c r="AI266" s="42" t="s">
        <v>40</v>
      </c>
      <c r="AJ266" s="16" t="s">
        <v>40</v>
      </c>
      <c r="AK266" s="21" t="s">
        <v>40</v>
      </c>
      <c r="AL266" s="16" t="s">
        <v>40</v>
      </c>
      <c r="AM266" s="16" t="s">
        <v>40</v>
      </c>
      <c r="AN266" s="21" t="s">
        <v>40</v>
      </c>
      <c r="AO266" s="21" t="s">
        <v>40</v>
      </c>
      <c r="AP266" s="21" t="s">
        <v>40</v>
      </c>
      <c r="AQ266" s="9" t="s">
        <v>40</v>
      </c>
      <c r="AR266" s="21" t="s">
        <v>40</v>
      </c>
      <c r="AS266" s="9" t="s">
        <v>40</v>
      </c>
      <c r="AT266" s="9" t="s">
        <v>40</v>
      </c>
      <c r="AU266" s="21">
        <v>-10000</v>
      </c>
      <c r="AV266" s="21" t="s">
        <v>42</v>
      </c>
      <c r="AW266" s="9" t="s">
        <v>40</v>
      </c>
      <c r="AX266" s="21" t="s">
        <v>40</v>
      </c>
      <c r="AY266" s="21" t="s">
        <v>40</v>
      </c>
      <c r="AZ266" s="21" t="s">
        <v>40</v>
      </c>
      <c r="BA266" s="21" t="s">
        <v>40</v>
      </c>
      <c r="BB266" s="21" t="s">
        <v>40</v>
      </c>
      <c r="BC266" s="9" t="s">
        <v>40</v>
      </c>
      <c r="BD266" s="9" t="s">
        <v>40</v>
      </c>
    </row>
    <row r="267" spans="2:56">
      <c r="B267" s="54" t="s">
        <v>96</v>
      </c>
      <c r="C267" s="40" t="s">
        <v>36</v>
      </c>
      <c r="D267" s="41" t="s">
        <v>51</v>
      </c>
      <c r="E267" s="16">
        <v>7671</v>
      </c>
      <c r="F267" s="16"/>
      <c r="G267" s="21"/>
      <c r="H267" s="42">
        <v>7670</v>
      </c>
      <c r="I267" s="16"/>
      <c r="J267" s="16"/>
      <c r="K267" s="91">
        <v>0</v>
      </c>
      <c r="L267" s="92">
        <v>0</v>
      </c>
      <c r="M267" s="93">
        <v>0</v>
      </c>
      <c r="N267" s="91" t="s">
        <v>97</v>
      </c>
      <c r="O267" s="93" t="s">
        <v>39</v>
      </c>
      <c r="P267" s="42">
        <f t="shared" si="8"/>
        <v>0</v>
      </c>
      <c r="Q267" s="42">
        <f>IF(AND(ISNUMBER(E267),ISNUMBER(H267),ISBLANK(F267)),E267-H267,"NA")</f>
        <v>1</v>
      </c>
      <c r="R267" s="21" t="str">
        <f>IF(AND(ISNUMBER(F267),ISNUMBER(I267),ISBLANK(E267)),F267-I267,"NA")</f>
        <v>NA</v>
      </c>
      <c r="S267" s="16" t="str">
        <f>IF(AND(ISNUMBER(G267),ISNUMBER(J267),ISBLANK(E267)),G267-J267,"NA")</f>
        <v>NA</v>
      </c>
      <c r="T267" s="45" t="str">
        <f>IF(AND(ISNUMBER(R267),ISNUMBER(S267),ISBLANK(E267)),R267+S267,"NA")</f>
        <v>NA</v>
      </c>
      <c r="U267" s="21">
        <f t="shared" si="9"/>
        <v>0</v>
      </c>
      <c r="V267" s="9">
        <f>MIN(IF(SUM(W267,AD267:AG267,AI267,AJ267:AM267,AP267:AS267,AC267,AO267,AU267,AV267:BC267)=0,0,1)+IF(O267="Smoothing ramp",1,0)+IF(SUM(W267,X267:AA267)=0,0,1),1)</f>
        <v>1</v>
      </c>
      <c r="W267" s="42">
        <v>120</v>
      </c>
      <c r="X267" s="16" t="s">
        <v>40</v>
      </c>
      <c r="Y267" s="21" t="s">
        <v>41</v>
      </c>
      <c r="Z267" s="16">
        <v>213</v>
      </c>
      <c r="AA267" s="16" t="s">
        <v>40</v>
      </c>
      <c r="AB267" s="21" t="s">
        <v>41</v>
      </c>
      <c r="AC267" s="16" t="s">
        <v>40</v>
      </c>
      <c r="AD267" s="16" t="s">
        <v>40</v>
      </c>
      <c r="AE267" s="21" t="s">
        <v>40</v>
      </c>
      <c r="AF267" s="16" t="s">
        <v>40</v>
      </c>
      <c r="AG267" s="16" t="s">
        <v>40</v>
      </c>
      <c r="AH267" s="21" t="s">
        <v>40</v>
      </c>
      <c r="AI267" s="42" t="s">
        <v>40</v>
      </c>
      <c r="AJ267" s="16" t="s">
        <v>40</v>
      </c>
      <c r="AK267" s="21" t="s">
        <v>40</v>
      </c>
      <c r="AL267" s="16" t="s">
        <v>40</v>
      </c>
      <c r="AM267" s="16" t="s">
        <v>40</v>
      </c>
      <c r="AN267" s="21" t="s">
        <v>40</v>
      </c>
      <c r="AO267" s="21" t="s">
        <v>40</v>
      </c>
      <c r="AP267" s="21" t="s">
        <v>40</v>
      </c>
      <c r="AQ267" s="9" t="s">
        <v>40</v>
      </c>
      <c r="AR267" s="21" t="s">
        <v>40</v>
      </c>
      <c r="AS267" s="9" t="s">
        <v>40</v>
      </c>
      <c r="AT267" s="9" t="s">
        <v>40</v>
      </c>
      <c r="AU267" s="21">
        <v>-10000</v>
      </c>
      <c r="AV267" s="21" t="s">
        <v>42</v>
      </c>
      <c r="AW267" s="9" t="s">
        <v>40</v>
      </c>
      <c r="AX267" s="21" t="s">
        <v>40</v>
      </c>
      <c r="AY267" s="21" t="s">
        <v>40</v>
      </c>
      <c r="AZ267" s="21" t="s">
        <v>40</v>
      </c>
      <c r="BA267" s="21" t="s">
        <v>40</v>
      </c>
      <c r="BB267" s="21" t="s">
        <v>40</v>
      </c>
      <c r="BC267" s="9" t="s">
        <v>40</v>
      </c>
      <c r="BD267" s="9" t="s">
        <v>40</v>
      </c>
    </row>
    <row r="268" spans="2:56">
      <c r="B268" s="54" t="s">
        <v>96</v>
      </c>
      <c r="C268" s="40" t="s">
        <v>36</v>
      </c>
      <c r="D268" s="41" t="s">
        <v>52</v>
      </c>
      <c r="E268" s="16">
        <v>7671</v>
      </c>
      <c r="F268" s="16"/>
      <c r="G268" s="21"/>
      <c r="H268" s="42">
        <v>7670</v>
      </c>
      <c r="I268" s="16"/>
      <c r="J268" s="16"/>
      <c r="K268" s="91">
        <v>0</v>
      </c>
      <c r="L268" s="92">
        <v>0</v>
      </c>
      <c r="M268" s="93">
        <v>0</v>
      </c>
      <c r="N268" s="91" t="s">
        <v>97</v>
      </c>
      <c r="O268" s="93" t="s">
        <v>39</v>
      </c>
      <c r="P268" s="42">
        <f t="shared" si="8"/>
        <v>0</v>
      </c>
      <c r="Q268" s="42">
        <f>IF(AND(ISNUMBER(E268),ISNUMBER(H268),ISBLANK(F268)),E268-H268,"NA")</f>
        <v>1</v>
      </c>
      <c r="R268" s="21" t="str">
        <f>IF(AND(ISNUMBER(F268),ISNUMBER(I268),ISBLANK(E268)),F268-I268,"NA")</f>
        <v>NA</v>
      </c>
      <c r="S268" s="16" t="str">
        <f>IF(AND(ISNUMBER(G268),ISNUMBER(J268),ISBLANK(E268)),G268-J268,"NA")</f>
        <v>NA</v>
      </c>
      <c r="T268" s="45" t="str">
        <f>IF(AND(ISNUMBER(R268),ISNUMBER(S268),ISBLANK(E268)),R268+S268,"NA")</f>
        <v>NA</v>
      </c>
      <c r="U268" s="21">
        <f t="shared" si="9"/>
        <v>0</v>
      </c>
      <c r="V268" s="9">
        <f>MIN(IF(SUM(W268,AD268:AG268,AI268,AJ268:AM268,AP268:AS268,AC268,AO268,AU268,AV268:BC268)=0,0,1)+IF(O268="Smoothing ramp",1,0)+IF(SUM(W268,X268:AA268)=0,0,1),1)</f>
        <v>1</v>
      </c>
      <c r="W268" s="42">
        <v>120</v>
      </c>
      <c r="X268" s="16" t="s">
        <v>40</v>
      </c>
      <c r="Y268" s="21" t="s">
        <v>41</v>
      </c>
      <c r="Z268" s="16">
        <v>213</v>
      </c>
      <c r="AA268" s="16" t="s">
        <v>40</v>
      </c>
      <c r="AB268" s="21" t="s">
        <v>41</v>
      </c>
      <c r="AC268" s="16" t="s">
        <v>40</v>
      </c>
      <c r="AD268" s="16" t="s">
        <v>40</v>
      </c>
      <c r="AE268" s="21" t="s">
        <v>40</v>
      </c>
      <c r="AF268" s="16" t="s">
        <v>40</v>
      </c>
      <c r="AG268" s="16" t="s">
        <v>40</v>
      </c>
      <c r="AH268" s="21" t="s">
        <v>40</v>
      </c>
      <c r="AI268" s="42" t="s">
        <v>40</v>
      </c>
      <c r="AJ268" s="16" t="s">
        <v>40</v>
      </c>
      <c r="AK268" s="21" t="s">
        <v>40</v>
      </c>
      <c r="AL268" s="16" t="s">
        <v>40</v>
      </c>
      <c r="AM268" s="16" t="s">
        <v>40</v>
      </c>
      <c r="AN268" s="21" t="s">
        <v>40</v>
      </c>
      <c r="AO268" s="21" t="s">
        <v>40</v>
      </c>
      <c r="AP268" s="21" t="s">
        <v>40</v>
      </c>
      <c r="AQ268" s="9" t="s">
        <v>40</v>
      </c>
      <c r="AR268" s="21" t="s">
        <v>40</v>
      </c>
      <c r="AS268" s="9" t="s">
        <v>40</v>
      </c>
      <c r="AT268" s="9" t="s">
        <v>40</v>
      </c>
      <c r="AU268" s="21">
        <v>-10000</v>
      </c>
      <c r="AV268" s="21" t="s">
        <v>42</v>
      </c>
      <c r="AW268" s="9" t="s">
        <v>40</v>
      </c>
      <c r="AX268" s="21" t="s">
        <v>40</v>
      </c>
      <c r="AY268" s="21" t="s">
        <v>40</v>
      </c>
      <c r="AZ268" s="21" t="s">
        <v>40</v>
      </c>
      <c r="BA268" s="21" t="s">
        <v>40</v>
      </c>
      <c r="BB268" s="21" t="s">
        <v>40</v>
      </c>
      <c r="BC268" s="9" t="s">
        <v>40</v>
      </c>
      <c r="BD268" s="9" t="s">
        <v>40</v>
      </c>
    </row>
    <row r="269" spans="2:56">
      <c r="B269" s="54" t="s">
        <v>96</v>
      </c>
      <c r="C269" s="40" t="s">
        <v>36</v>
      </c>
      <c r="D269" s="41" t="s">
        <v>53</v>
      </c>
      <c r="E269" s="16">
        <v>7671</v>
      </c>
      <c r="F269" s="16"/>
      <c r="G269" s="21"/>
      <c r="H269" s="42">
        <v>7670</v>
      </c>
      <c r="I269" s="16"/>
      <c r="J269" s="16"/>
      <c r="K269" s="91">
        <v>0</v>
      </c>
      <c r="L269" s="92">
        <v>0</v>
      </c>
      <c r="M269" s="93">
        <v>0</v>
      </c>
      <c r="N269" s="91" t="s">
        <v>97</v>
      </c>
      <c r="O269" s="93" t="s">
        <v>39</v>
      </c>
      <c r="P269" s="42">
        <f t="shared" si="8"/>
        <v>0</v>
      </c>
      <c r="Q269" s="42">
        <f>IF(AND(ISNUMBER(E269),ISNUMBER(H269),ISBLANK(F269)),E269-H269,"NA")</f>
        <v>1</v>
      </c>
      <c r="R269" s="21" t="str">
        <f>IF(AND(ISNUMBER(F269),ISNUMBER(I269),ISBLANK(E269)),F269-I269,"NA")</f>
        <v>NA</v>
      </c>
      <c r="S269" s="16" t="str">
        <f>IF(AND(ISNUMBER(G269),ISNUMBER(J269),ISBLANK(E269)),G269-J269,"NA")</f>
        <v>NA</v>
      </c>
      <c r="T269" s="45" t="str">
        <f>IF(AND(ISNUMBER(R269),ISNUMBER(S269),ISBLANK(E269)),R269+S269,"NA")</f>
        <v>NA</v>
      </c>
      <c r="U269" s="21">
        <f t="shared" si="9"/>
        <v>0</v>
      </c>
      <c r="V269" s="9">
        <f>MIN(IF(SUM(W269,AD269:AG269,AI269,AJ269:AM269,AP269:AS269,AC269,AO269,AU269,AV269:BC269)=0,0,1)+IF(O269="Smoothing ramp",1,0)+IF(SUM(W269,X269:AA269)=0,0,1),1)</f>
        <v>1</v>
      </c>
      <c r="W269" s="42">
        <v>120</v>
      </c>
      <c r="X269" s="16" t="s">
        <v>40</v>
      </c>
      <c r="Y269" s="21" t="s">
        <v>41</v>
      </c>
      <c r="Z269" s="16">
        <v>316</v>
      </c>
      <c r="AA269" s="16" t="s">
        <v>40</v>
      </c>
      <c r="AB269" s="21" t="s">
        <v>41</v>
      </c>
      <c r="AC269" s="16" t="s">
        <v>40</v>
      </c>
      <c r="AD269" s="16" t="s">
        <v>40</v>
      </c>
      <c r="AE269" s="21" t="s">
        <v>40</v>
      </c>
      <c r="AF269" s="16" t="s">
        <v>40</v>
      </c>
      <c r="AG269" s="16" t="s">
        <v>40</v>
      </c>
      <c r="AH269" s="21" t="s">
        <v>40</v>
      </c>
      <c r="AI269" s="42" t="s">
        <v>40</v>
      </c>
      <c r="AJ269" s="16" t="s">
        <v>40</v>
      </c>
      <c r="AK269" s="21" t="s">
        <v>40</v>
      </c>
      <c r="AL269" s="16" t="s">
        <v>40</v>
      </c>
      <c r="AM269" s="16" t="s">
        <v>40</v>
      </c>
      <c r="AN269" s="21" t="s">
        <v>40</v>
      </c>
      <c r="AO269" s="21" t="s">
        <v>40</v>
      </c>
      <c r="AP269" s="21" t="s">
        <v>40</v>
      </c>
      <c r="AQ269" s="9" t="s">
        <v>40</v>
      </c>
      <c r="AR269" s="21" t="s">
        <v>40</v>
      </c>
      <c r="AS269" s="9" t="s">
        <v>40</v>
      </c>
      <c r="AT269" s="9" t="s">
        <v>40</v>
      </c>
      <c r="AU269" s="21">
        <v>-10000</v>
      </c>
      <c r="AV269" s="21" t="s">
        <v>42</v>
      </c>
      <c r="AW269" s="9" t="s">
        <v>40</v>
      </c>
      <c r="AX269" s="21" t="s">
        <v>40</v>
      </c>
      <c r="AY269" s="21" t="s">
        <v>40</v>
      </c>
      <c r="AZ269" s="21" t="s">
        <v>40</v>
      </c>
      <c r="BA269" s="21" t="s">
        <v>40</v>
      </c>
      <c r="BB269" s="21" t="s">
        <v>40</v>
      </c>
      <c r="BC269" s="9" t="s">
        <v>40</v>
      </c>
      <c r="BD269" s="9" t="s">
        <v>40</v>
      </c>
    </row>
    <row r="270" spans="2:56">
      <c r="B270" s="54" t="s">
        <v>96</v>
      </c>
      <c r="C270" s="40" t="s">
        <v>36</v>
      </c>
      <c r="D270" s="41" t="s">
        <v>56</v>
      </c>
      <c r="E270" s="16">
        <v>7671</v>
      </c>
      <c r="F270" s="16"/>
      <c r="G270" s="21"/>
      <c r="H270" s="42">
        <v>7670</v>
      </c>
      <c r="I270" s="16"/>
      <c r="J270" s="16"/>
      <c r="K270" s="91">
        <v>0</v>
      </c>
      <c r="L270" s="92">
        <v>0</v>
      </c>
      <c r="M270" s="93">
        <v>0</v>
      </c>
      <c r="N270" s="91" t="s">
        <v>97</v>
      </c>
      <c r="O270" s="93" t="s">
        <v>39</v>
      </c>
      <c r="P270" s="42">
        <f t="shared" si="8"/>
        <v>0</v>
      </c>
      <c r="Q270" s="42">
        <f>IF(AND(ISNUMBER(E270),ISNUMBER(H270),ISBLANK(F270)),E270-H270,"NA")</f>
        <v>1</v>
      </c>
      <c r="R270" s="21" t="str">
        <f>IF(AND(ISNUMBER(F270),ISNUMBER(I270),ISBLANK(E270)),F270-I270,"NA")</f>
        <v>NA</v>
      </c>
      <c r="S270" s="16" t="str">
        <f>IF(AND(ISNUMBER(G270),ISNUMBER(J270),ISBLANK(E270)),G270-J270,"NA")</f>
        <v>NA</v>
      </c>
      <c r="T270" s="45" t="str">
        <f>IF(AND(ISNUMBER(R270),ISNUMBER(S270),ISBLANK(E270)),R270+S270,"NA")</f>
        <v>NA</v>
      </c>
      <c r="U270" s="21">
        <f t="shared" si="9"/>
        <v>0</v>
      </c>
      <c r="V270" s="9">
        <f>MIN(IF(SUM(W270,AD270:AG270,AI270,AJ270:AM270,AP270:AS270,AC270,AO270,AU270,AV270:BC270)=0,0,1)+IF(O270="Smoothing ramp",1,0)+IF(SUM(W270,X270:AA270)=0,0,1),1)</f>
        <v>1</v>
      </c>
      <c r="W270" s="42">
        <v>120</v>
      </c>
      <c r="X270" s="16" t="s">
        <v>40</v>
      </c>
      <c r="Y270" s="21" t="s">
        <v>41</v>
      </c>
      <c r="Z270" s="16">
        <v>274</v>
      </c>
      <c r="AA270" s="16" t="s">
        <v>40</v>
      </c>
      <c r="AB270" s="21" t="s">
        <v>41</v>
      </c>
      <c r="AC270" s="16" t="s">
        <v>40</v>
      </c>
      <c r="AD270" s="16" t="s">
        <v>40</v>
      </c>
      <c r="AE270" s="21" t="s">
        <v>40</v>
      </c>
      <c r="AF270" s="16" t="s">
        <v>40</v>
      </c>
      <c r="AG270" s="16" t="s">
        <v>40</v>
      </c>
      <c r="AH270" s="21" t="s">
        <v>40</v>
      </c>
      <c r="AI270" s="42" t="s">
        <v>40</v>
      </c>
      <c r="AJ270" s="16" t="s">
        <v>40</v>
      </c>
      <c r="AK270" s="21" t="s">
        <v>40</v>
      </c>
      <c r="AL270" s="16" t="s">
        <v>40</v>
      </c>
      <c r="AM270" s="16" t="s">
        <v>40</v>
      </c>
      <c r="AN270" s="21" t="s">
        <v>40</v>
      </c>
      <c r="AO270" s="21" t="s">
        <v>40</v>
      </c>
      <c r="AP270" s="21" t="s">
        <v>40</v>
      </c>
      <c r="AQ270" s="9" t="s">
        <v>40</v>
      </c>
      <c r="AR270" s="21" t="s">
        <v>40</v>
      </c>
      <c r="AS270" s="9" t="s">
        <v>40</v>
      </c>
      <c r="AT270" s="9" t="s">
        <v>40</v>
      </c>
      <c r="AU270" s="21">
        <v>-10000</v>
      </c>
      <c r="AV270" s="21" t="s">
        <v>42</v>
      </c>
      <c r="AW270" s="9" t="s">
        <v>40</v>
      </c>
      <c r="AX270" s="21" t="s">
        <v>40</v>
      </c>
      <c r="AY270" s="21" t="s">
        <v>40</v>
      </c>
      <c r="AZ270" s="21" t="s">
        <v>40</v>
      </c>
      <c r="BA270" s="21" t="s">
        <v>40</v>
      </c>
      <c r="BB270" s="21" t="s">
        <v>40</v>
      </c>
      <c r="BC270" s="9" t="s">
        <v>40</v>
      </c>
      <c r="BD270" s="9" t="s">
        <v>40</v>
      </c>
    </row>
    <row r="271" spans="2:56" ht="15" thickBot="1">
      <c r="B271" s="55" t="s">
        <v>96</v>
      </c>
      <c r="C271" s="47" t="s">
        <v>36</v>
      </c>
      <c r="D271" s="48" t="s">
        <v>57</v>
      </c>
      <c r="E271" s="49">
        <v>6856</v>
      </c>
      <c r="F271" s="49"/>
      <c r="G271" s="22"/>
      <c r="H271" s="50">
        <v>6855</v>
      </c>
      <c r="I271" s="49"/>
      <c r="J271" s="49"/>
      <c r="K271" s="127">
        <v>0</v>
      </c>
      <c r="L271" s="128">
        <v>0</v>
      </c>
      <c r="M271" s="129">
        <v>0</v>
      </c>
      <c r="N271" s="127" t="s">
        <v>97</v>
      </c>
      <c r="O271" s="129" t="s">
        <v>39</v>
      </c>
      <c r="P271" s="50">
        <f t="shared" si="8"/>
        <v>0</v>
      </c>
      <c r="Q271" s="50">
        <f>IF(AND(ISNUMBER(E271),ISNUMBER(H271),ISBLANK(F271)),E271-H271,"NA")</f>
        <v>1</v>
      </c>
      <c r="R271" s="22" t="str">
        <f>IF(AND(ISNUMBER(F271),ISNUMBER(I271),ISBLANK(E271)),F271-I271,"NA")</f>
        <v>NA</v>
      </c>
      <c r="S271" s="16" t="str">
        <f>IF(AND(ISNUMBER(G271),ISNUMBER(J271),ISBLANK(E271)),G271-J271,"NA")</f>
        <v>NA</v>
      </c>
      <c r="T271" s="45" t="str">
        <f>IF(AND(ISNUMBER(R271),ISNUMBER(S271),ISBLANK(E271)),R271+S271,"NA")</f>
        <v>NA</v>
      </c>
      <c r="U271" s="22">
        <f t="shared" si="9"/>
        <v>0</v>
      </c>
      <c r="V271" s="9">
        <f>MIN(IF(SUM(W271,AD271:AG271,AI271,AJ271:AM271,AP271:AS271,AC271,AO271,AU271,AV271:BC271)=0,0,1)+IF(O271="Smoothing ramp",1,0)+IF(SUM(W271,X271:AA271)=0,0,1),1)</f>
        <v>1</v>
      </c>
      <c r="W271" s="50">
        <v>165</v>
      </c>
      <c r="X271" s="49" t="s">
        <v>40</v>
      </c>
      <c r="Y271" s="22" t="s">
        <v>41</v>
      </c>
      <c r="Z271" s="49">
        <v>249</v>
      </c>
      <c r="AA271" s="49" t="s">
        <v>40</v>
      </c>
      <c r="AB271" s="22" t="s">
        <v>41</v>
      </c>
      <c r="AC271" s="49" t="s">
        <v>40</v>
      </c>
      <c r="AD271" s="49" t="s">
        <v>40</v>
      </c>
      <c r="AE271" s="22" t="s">
        <v>40</v>
      </c>
      <c r="AF271" s="49" t="s">
        <v>40</v>
      </c>
      <c r="AG271" s="49" t="s">
        <v>40</v>
      </c>
      <c r="AH271" s="22" t="s">
        <v>40</v>
      </c>
      <c r="AI271" s="50" t="s">
        <v>40</v>
      </c>
      <c r="AJ271" s="49" t="s">
        <v>40</v>
      </c>
      <c r="AK271" s="22" t="s">
        <v>40</v>
      </c>
      <c r="AL271" s="49" t="s">
        <v>40</v>
      </c>
      <c r="AM271" s="49" t="s">
        <v>40</v>
      </c>
      <c r="AN271" s="22" t="s">
        <v>40</v>
      </c>
      <c r="AO271" s="22" t="s">
        <v>40</v>
      </c>
      <c r="AP271" s="22" t="s">
        <v>40</v>
      </c>
      <c r="AQ271" s="7" t="s">
        <v>40</v>
      </c>
      <c r="AR271" s="22" t="s">
        <v>40</v>
      </c>
      <c r="AS271" s="7" t="s">
        <v>40</v>
      </c>
      <c r="AT271" s="7" t="s">
        <v>40</v>
      </c>
      <c r="AU271" s="22">
        <v>-10000</v>
      </c>
      <c r="AV271" s="22" t="s">
        <v>42</v>
      </c>
      <c r="AW271" s="7" t="s">
        <v>40</v>
      </c>
      <c r="AX271" s="22" t="s">
        <v>40</v>
      </c>
      <c r="AY271" s="22" t="s">
        <v>40</v>
      </c>
      <c r="AZ271" s="22" t="s">
        <v>40</v>
      </c>
      <c r="BA271" s="22" t="s">
        <v>40</v>
      </c>
      <c r="BB271" s="22" t="s">
        <v>40</v>
      </c>
      <c r="BC271" s="7" t="s">
        <v>40</v>
      </c>
      <c r="BD271" s="7" t="s">
        <v>40</v>
      </c>
    </row>
    <row r="272" spans="2:56">
      <c r="B272" s="51" t="s">
        <v>98</v>
      </c>
      <c r="C272" s="52" t="s">
        <v>36</v>
      </c>
      <c r="D272" s="53" t="s">
        <v>37</v>
      </c>
      <c r="E272" s="43"/>
      <c r="F272" s="43">
        <v>7800</v>
      </c>
      <c r="G272" s="20">
        <v>837</v>
      </c>
      <c r="H272" s="44"/>
      <c r="I272" s="43">
        <v>7880</v>
      </c>
      <c r="J272" s="43">
        <v>837</v>
      </c>
      <c r="K272" s="130">
        <v>-3316</v>
      </c>
      <c r="L272" s="131">
        <v>-3316</v>
      </c>
      <c r="M272" s="132">
        <v>-3316</v>
      </c>
      <c r="N272" s="130" t="s">
        <v>44</v>
      </c>
      <c r="O272" s="132" t="s">
        <v>44</v>
      </c>
      <c r="P272" s="44">
        <f t="shared" si="8"/>
        <v>0</v>
      </c>
      <c r="Q272" s="44" t="str">
        <f>IF(AND(ISNUMBER(E272),ISNUMBER(H272),ISBLANK(F272)),E272-H272,"NA")</f>
        <v>NA</v>
      </c>
      <c r="R272" s="20">
        <f>IF(AND(ISNUMBER(F272),ISNUMBER(I272),ISBLANK(E272)),F272-I272,"NA")</f>
        <v>-80</v>
      </c>
      <c r="S272" s="16">
        <f>IF(AND(ISNUMBER(G272),ISNUMBER(J272),ISBLANK(E272)),G272-J272,"NA")</f>
        <v>0</v>
      </c>
      <c r="T272" s="45">
        <f>IF(AND(ISNUMBER(R272),ISNUMBER(S272),ISBLANK(E272)),R272+S272,"NA")</f>
        <v>-80</v>
      </c>
      <c r="U272" s="20">
        <f t="shared" si="9"/>
        <v>0</v>
      </c>
      <c r="V272" s="9">
        <f>MIN(IF(SUM(W272,AD272:AG272,AI272,AJ272:AM272,AP272:AS272,AC272,AO272,AU272,AV272:BC272)=0,0,1)+IF(O272="Smoothing ramp",1,0)+IF(SUM(W272,X272:AA272)=0,0,1),1)</f>
        <v>1</v>
      </c>
      <c r="W272" s="44">
        <v>120</v>
      </c>
      <c r="X272" s="43" t="s">
        <v>40</v>
      </c>
      <c r="Y272" s="20" t="s">
        <v>40</v>
      </c>
      <c r="Z272" s="43">
        <v>293</v>
      </c>
      <c r="AA272" s="43" t="s">
        <v>40</v>
      </c>
      <c r="AB272" s="20" t="s">
        <v>40</v>
      </c>
      <c r="AC272" s="43" t="s">
        <v>40</v>
      </c>
      <c r="AD272" s="43" t="s">
        <v>40</v>
      </c>
      <c r="AE272" s="20" t="s">
        <v>40</v>
      </c>
      <c r="AF272" s="43" t="s">
        <v>40</v>
      </c>
      <c r="AG272" s="43" t="s">
        <v>40</v>
      </c>
      <c r="AH272" s="20" t="s">
        <v>40</v>
      </c>
      <c r="AI272" s="44" t="s">
        <v>40</v>
      </c>
      <c r="AJ272" s="43" t="s">
        <v>40</v>
      </c>
      <c r="AK272" s="20" t="s">
        <v>40</v>
      </c>
      <c r="AL272" s="43" t="s">
        <v>40</v>
      </c>
      <c r="AM272" s="43" t="s">
        <v>40</v>
      </c>
      <c r="AN272" s="20" t="s">
        <v>40</v>
      </c>
      <c r="AO272" s="20" t="s">
        <v>40</v>
      </c>
      <c r="AP272" s="20" t="s">
        <v>40</v>
      </c>
      <c r="AQ272" s="6" t="s">
        <v>40</v>
      </c>
      <c r="AR272" s="20" t="s">
        <v>40</v>
      </c>
      <c r="AS272" s="6" t="s">
        <v>40</v>
      </c>
      <c r="AT272" s="6" t="s">
        <v>40</v>
      </c>
      <c r="AU272" s="20" t="s">
        <v>40</v>
      </c>
      <c r="AV272" s="20" t="s">
        <v>40</v>
      </c>
      <c r="AW272" s="6" t="s">
        <v>40</v>
      </c>
      <c r="AX272" s="20" t="s">
        <v>40</v>
      </c>
      <c r="AY272" s="20" t="s">
        <v>40</v>
      </c>
      <c r="AZ272" s="20" t="s">
        <v>40</v>
      </c>
      <c r="BA272" s="20" t="s">
        <v>40</v>
      </c>
      <c r="BB272" s="20" t="s">
        <v>40</v>
      </c>
      <c r="BC272" s="6" t="s">
        <v>40</v>
      </c>
      <c r="BD272" s="6" t="s">
        <v>40</v>
      </c>
    </row>
    <row r="273" spans="2:56">
      <c r="B273" s="54" t="s">
        <v>98</v>
      </c>
      <c r="C273" s="40" t="s">
        <v>36</v>
      </c>
      <c r="D273" s="41" t="s">
        <v>43</v>
      </c>
      <c r="E273" s="16"/>
      <c r="F273" s="16">
        <v>7798</v>
      </c>
      <c r="G273" s="21">
        <v>837</v>
      </c>
      <c r="H273" s="42"/>
      <c r="I273" s="16">
        <v>7877</v>
      </c>
      <c r="J273" s="16">
        <v>837</v>
      </c>
      <c r="K273" s="91">
        <v>-3315</v>
      </c>
      <c r="L273" s="92">
        <v>-3315</v>
      </c>
      <c r="M273" s="93">
        <v>-3315</v>
      </c>
      <c r="N273" s="91" t="s">
        <v>44</v>
      </c>
      <c r="O273" s="93" t="s">
        <v>44</v>
      </c>
      <c r="P273" s="42">
        <f t="shared" si="8"/>
        <v>0</v>
      </c>
      <c r="Q273" s="42" t="str">
        <f>IF(AND(ISNUMBER(E273),ISNUMBER(H273),ISBLANK(F273)),E273-H273,"NA")</f>
        <v>NA</v>
      </c>
      <c r="R273" s="21">
        <f>IF(AND(ISNUMBER(F273),ISNUMBER(I273),ISBLANK(E273)),F273-I273,"NA")</f>
        <v>-79</v>
      </c>
      <c r="S273" s="16">
        <f>IF(AND(ISNUMBER(G273),ISNUMBER(J273),ISBLANK(E273)),G273-J273,"NA")</f>
        <v>0</v>
      </c>
      <c r="T273" s="45">
        <f>IF(AND(ISNUMBER(R273),ISNUMBER(S273),ISBLANK(E273)),R273+S273,"NA")</f>
        <v>-79</v>
      </c>
      <c r="U273" s="21">
        <f t="shared" si="9"/>
        <v>0</v>
      </c>
      <c r="V273" s="9">
        <f>MIN(IF(SUM(W273,AD273:AG273,AI273,AJ273:AM273,AP273:AS273,AC273,AO273,AU273,AV273:BC273)=0,0,1)+IF(O273="Smoothing ramp",1,0)+IF(SUM(W273,X273:AA273)=0,0,1),1)</f>
        <v>1</v>
      </c>
      <c r="W273" s="42">
        <v>120</v>
      </c>
      <c r="X273" s="16" t="s">
        <v>40</v>
      </c>
      <c r="Y273" s="21" t="s">
        <v>40</v>
      </c>
      <c r="Z273" s="16">
        <v>294</v>
      </c>
      <c r="AA273" s="16" t="s">
        <v>40</v>
      </c>
      <c r="AB273" s="21" t="s">
        <v>40</v>
      </c>
      <c r="AC273" s="16" t="s">
        <v>40</v>
      </c>
      <c r="AD273" s="16" t="s">
        <v>40</v>
      </c>
      <c r="AE273" s="21" t="s">
        <v>40</v>
      </c>
      <c r="AF273" s="16" t="s">
        <v>40</v>
      </c>
      <c r="AG273" s="16" t="s">
        <v>40</v>
      </c>
      <c r="AH273" s="21" t="s">
        <v>40</v>
      </c>
      <c r="AI273" s="42" t="s">
        <v>40</v>
      </c>
      <c r="AJ273" s="16" t="s">
        <v>40</v>
      </c>
      <c r="AK273" s="21" t="s">
        <v>40</v>
      </c>
      <c r="AL273" s="16" t="s">
        <v>40</v>
      </c>
      <c r="AM273" s="16" t="s">
        <v>40</v>
      </c>
      <c r="AN273" s="21" t="s">
        <v>40</v>
      </c>
      <c r="AO273" s="21" t="s">
        <v>40</v>
      </c>
      <c r="AP273" s="21" t="s">
        <v>40</v>
      </c>
      <c r="AQ273" s="9" t="s">
        <v>40</v>
      </c>
      <c r="AR273" s="21" t="s">
        <v>40</v>
      </c>
      <c r="AS273" s="9" t="s">
        <v>40</v>
      </c>
      <c r="AT273" s="9" t="s">
        <v>40</v>
      </c>
      <c r="AU273" s="21" t="s">
        <v>40</v>
      </c>
      <c r="AV273" s="21" t="s">
        <v>40</v>
      </c>
      <c r="AW273" s="9" t="s">
        <v>40</v>
      </c>
      <c r="AX273" s="21" t="s">
        <v>40</v>
      </c>
      <c r="AY273" s="21" t="s">
        <v>40</v>
      </c>
      <c r="AZ273" s="21" t="s">
        <v>40</v>
      </c>
      <c r="BA273" s="21" t="s">
        <v>40</v>
      </c>
      <c r="BB273" s="21" t="s">
        <v>40</v>
      </c>
      <c r="BC273" s="9" t="s">
        <v>40</v>
      </c>
      <c r="BD273" s="9" t="s">
        <v>40</v>
      </c>
    </row>
    <row r="274" spans="2:56">
      <c r="B274" s="54" t="s">
        <v>98</v>
      </c>
      <c r="C274" s="40" t="s">
        <v>36</v>
      </c>
      <c r="D274" s="41" t="s">
        <v>45</v>
      </c>
      <c r="E274" s="16"/>
      <c r="F274" s="16">
        <v>7829</v>
      </c>
      <c r="G274" s="21">
        <v>837</v>
      </c>
      <c r="H274" s="42"/>
      <c r="I274" s="16">
        <v>7924</v>
      </c>
      <c r="J274" s="16">
        <v>837</v>
      </c>
      <c r="K274" s="91">
        <v>-3333</v>
      </c>
      <c r="L274" s="92">
        <v>-3333</v>
      </c>
      <c r="M274" s="93">
        <v>-3333</v>
      </c>
      <c r="N274" s="91" t="s">
        <v>44</v>
      </c>
      <c r="O274" s="93" t="s">
        <v>44</v>
      </c>
      <c r="P274" s="42">
        <f t="shared" si="8"/>
        <v>0</v>
      </c>
      <c r="Q274" s="42" t="str">
        <f>IF(AND(ISNUMBER(E274),ISNUMBER(H274),ISBLANK(F274)),E274-H274,"NA")</f>
        <v>NA</v>
      </c>
      <c r="R274" s="21">
        <f>IF(AND(ISNUMBER(F274),ISNUMBER(I274),ISBLANK(E274)),F274-I274,"NA")</f>
        <v>-95</v>
      </c>
      <c r="S274" s="16">
        <f>IF(AND(ISNUMBER(G274),ISNUMBER(J274),ISBLANK(E274)),G274-J274,"NA")</f>
        <v>0</v>
      </c>
      <c r="T274" s="45">
        <f>IF(AND(ISNUMBER(R274),ISNUMBER(S274),ISBLANK(E274)),R274+S274,"NA")</f>
        <v>-95</v>
      </c>
      <c r="U274" s="21">
        <f t="shared" si="9"/>
        <v>0</v>
      </c>
      <c r="V274" s="9">
        <f>MIN(IF(SUM(W274,AD274:AG274,AI274,AJ274:AM274,AP274:AS274,AC274,AO274,AU274,AV274:BC274)=0,0,1)+IF(O274="Smoothing ramp",1,0)+IF(SUM(W274,X274:AA274)=0,0,1),1)</f>
        <v>1</v>
      </c>
      <c r="W274" s="42">
        <v>120</v>
      </c>
      <c r="X274" s="16" t="s">
        <v>40</v>
      </c>
      <c r="Y274" s="21" t="s">
        <v>40</v>
      </c>
      <c r="Z274" s="16">
        <v>281</v>
      </c>
      <c r="AA274" s="16" t="s">
        <v>40</v>
      </c>
      <c r="AB274" s="21" t="s">
        <v>40</v>
      </c>
      <c r="AC274" s="16" t="s">
        <v>40</v>
      </c>
      <c r="AD274" s="16" t="s">
        <v>40</v>
      </c>
      <c r="AE274" s="21" t="s">
        <v>40</v>
      </c>
      <c r="AF274" s="16" t="s">
        <v>40</v>
      </c>
      <c r="AG274" s="16" t="s">
        <v>40</v>
      </c>
      <c r="AH274" s="21" t="s">
        <v>40</v>
      </c>
      <c r="AI274" s="42" t="s">
        <v>40</v>
      </c>
      <c r="AJ274" s="16" t="s">
        <v>40</v>
      </c>
      <c r="AK274" s="21" t="s">
        <v>40</v>
      </c>
      <c r="AL274" s="16" t="s">
        <v>40</v>
      </c>
      <c r="AM274" s="16" t="s">
        <v>40</v>
      </c>
      <c r="AN274" s="21" t="s">
        <v>40</v>
      </c>
      <c r="AO274" s="21" t="s">
        <v>40</v>
      </c>
      <c r="AP274" s="21" t="s">
        <v>40</v>
      </c>
      <c r="AQ274" s="9" t="s">
        <v>40</v>
      </c>
      <c r="AR274" s="21" t="s">
        <v>40</v>
      </c>
      <c r="AS274" s="9" t="s">
        <v>40</v>
      </c>
      <c r="AT274" s="9" t="s">
        <v>40</v>
      </c>
      <c r="AU274" s="21" t="s">
        <v>40</v>
      </c>
      <c r="AV274" s="21" t="s">
        <v>40</v>
      </c>
      <c r="AW274" s="9" t="s">
        <v>40</v>
      </c>
      <c r="AX274" s="21" t="s">
        <v>40</v>
      </c>
      <c r="AY274" s="21" t="s">
        <v>40</v>
      </c>
      <c r="AZ274" s="21" t="s">
        <v>40</v>
      </c>
      <c r="BA274" s="21" t="s">
        <v>40</v>
      </c>
      <c r="BB274" s="21" t="s">
        <v>40</v>
      </c>
      <c r="BC274" s="9" t="s">
        <v>40</v>
      </c>
      <c r="BD274" s="9" t="s">
        <v>40</v>
      </c>
    </row>
    <row r="275" spans="2:56">
      <c r="B275" s="54" t="s">
        <v>98</v>
      </c>
      <c r="C275" s="40" t="s">
        <v>36</v>
      </c>
      <c r="D275" s="41" t="s">
        <v>46</v>
      </c>
      <c r="E275" s="16">
        <v>8885</v>
      </c>
      <c r="F275" s="16"/>
      <c r="G275" s="21"/>
      <c r="H275" s="42">
        <v>8884</v>
      </c>
      <c r="I275" s="16"/>
      <c r="J275" s="16"/>
      <c r="K275" s="91">
        <v>-2128</v>
      </c>
      <c r="L275" s="92">
        <v>-2128</v>
      </c>
      <c r="M275" s="93">
        <v>-2128</v>
      </c>
      <c r="N275" s="91" t="s">
        <v>50</v>
      </c>
      <c r="O275" s="93" t="s">
        <v>44</v>
      </c>
      <c r="P275" s="42">
        <f t="shared" si="8"/>
        <v>0</v>
      </c>
      <c r="Q275" s="42">
        <f>IF(AND(ISNUMBER(E275),ISNUMBER(H275),ISBLANK(F275)),E275-H275,"NA")</f>
        <v>1</v>
      </c>
      <c r="R275" s="21" t="str">
        <f>IF(AND(ISNUMBER(F275),ISNUMBER(I275),ISBLANK(E275)),F275-I275,"NA")</f>
        <v>NA</v>
      </c>
      <c r="S275" s="16" t="str">
        <f>IF(AND(ISNUMBER(G275),ISNUMBER(J275),ISBLANK(E275)),G275-J275,"NA")</f>
        <v>NA</v>
      </c>
      <c r="T275" s="45" t="str">
        <f>IF(AND(ISNUMBER(R275),ISNUMBER(S275),ISBLANK(E275)),R275+S275,"NA")</f>
        <v>NA</v>
      </c>
      <c r="U275" s="21">
        <f t="shared" si="9"/>
        <v>0</v>
      </c>
      <c r="V275" s="9">
        <f>MIN(IF(SUM(W275,AD275:AG275,AI275,AJ275:AM275,AP275:AS275,AC275,AO275,AU275,AV275:BC275)=0,0,1)+IF(O275="Smoothing ramp",1,0)+IF(SUM(W275,X275:AA275)=0,0,1),1)</f>
        <v>1</v>
      </c>
      <c r="W275" s="42">
        <v>120</v>
      </c>
      <c r="X275" s="16" t="s">
        <v>40</v>
      </c>
      <c r="Y275" s="21" t="s">
        <v>40</v>
      </c>
      <c r="Z275" s="16" t="s">
        <v>40</v>
      </c>
      <c r="AA275" s="16" t="s">
        <v>40</v>
      </c>
      <c r="AB275" s="21" t="s">
        <v>40</v>
      </c>
      <c r="AC275" s="16" t="s">
        <v>40</v>
      </c>
      <c r="AD275" s="16" t="s">
        <v>40</v>
      </c>
      <c r="AE275" s="21" t="s">
        <v>40</v>
      </c>
      <c r="AF275" s="16" t="s">
        <v>40</v>
      </c>
      <c r="AG275" s="16" t="s">
        <v>40</v>
      </c>
      <c r="AH275" s="21" t="s">
        <v>40</v>
      </c>
      <c r="AI275" s="42" t="s">
        <v>40</v>
      </c>
      <c r="AJ275" s="16" t="s">
        <v>40</v>
      </c>
      <c r="AK275" s="21" t="s">
        <v>40</v>
      </c>
      <c r="AL275" s="16" t="s">
        <v>40</v>
      </c>
      <c r="AM275" s="16" t="s">
        <v>40</v>
      </c>
      <c r="AN275" s="21" t="s">
        <v>40</v>
      </c>
      <c r="AO275" s="21" t="s">
        <v>40</v>
      </c>
      <c r="AP275" s="21" t="s">
        <v>40</v>
      </c>
      <c r="AQ275" s="9" t="s">
        <v>40</v>
      </c>
      <c r="AR275" s="21" t="s">
        <v>40</v>
      </c>
      <c r="AS275" s="9" t="s">
        <v>40</v>
      </c>
      <c r="AT275" s="9" t="s">
        <v>40</v>
      </c>
      <c r="AU275" s="21" t="s">
        <v>40</v>
      </c>
      <c r="AV275" s="21" t="s">
        <v>40</v>
      </c>
      <c r="AW275" s="9" t="s">
        <v>40</v>
      </c>
      <c r="AX275" s="21" t="s">
        <v>40</v>
      </c>
      <c r="AY275" s="21" t="s">
        <v>40</v>
      </c>
      <c r="AZ275" s="21" t="s">
        <v>40</v>
      </c>
      <c r="BA275" s="21" t="s">
        <v>40</v>
      </c>
      <c r="BB275" s="21" t="s">
        <v>40</v>
      </c>
      <c r="BC275" s="9" t="s">
        <v>40</v>
      </c>
      <c r="BD275" s="9" t="s">
        <v>40</v>
      </c>
    </row>
    <row r="276" spans="2:56">
      <c r="B276" s="54" t="s">
        <v>98</v>
      </c>
      <c r="C276" s="40" t="s">
        <v>36</v>
      </c>
      <c r="D276" s="41" t="s">
        <v>47</v>
      </c>
      <c r="E276" s="16">
        <v>8885</v>
      </c>
      <c r="F276" s="16"/>
      <c r="G276" s="21"/>
      <c r="H276" s="42">
        <v>8884</v>
      </c>
      <c r="I276" s="16"/>
      <c r="J276" s="16"/>
      <c r="K276" s="91">
        <v>-2204</v>
      </c>
      <c r="L276" s="92">
        <v>-2204</v>
      </c>
      <c r="M276" s="93">
        <v>-2204</v>
      </c>
      <c r="N276" s="91" t="s">
        <v>50</v>
      </c>
      <c r="O276" s="93" t="s">
        <v>44</v>
      </c>
      <c r="P276" s="42">
        <f t="shared" si="8"/>
        <v>0</v>
      </c>
      <c r="Q276" s="42">
        <f>IF(AND(ISNUMBER(E276),ISNUMBER(H276),ISBLANK(F276)),E276-H276,"NA")</f>
        <v>1</v>
      </c>
      <c r="R276" s="21" t="str">
        <f>IF(AND(ISNUMBER(F276),ISNUMBER(I276),ISBLANK(E276)),F276-I276,"NA")</f>
        <v>NA</v>
      </c>
      <c r="S276" s="16" t="str">
        <f>IF(AND(ISNUMBER(G276),ISNUMBER(J276),ISBLANK(E276)),G276-J276,"NA")</f>
        <v>NA</v>
      </c>
      <c r="T276" s="45" t="str">
        <f>IF(AND(ISNUMBER(R276),ISNUMBER(S276),ISBLANK(E276)),R276+S276,"NA")</f>
        <v>NA</v>
      </c>
      <c r="U276" s="21">
        <f t="shared" si="9"/>
        <v>0</v>
      </c>
      <c r="V276" s="9">
        <f>MIN(IF(SUM(W276,AD276:AG276,AI276,AJ276:AM276,AP276:AS276,AC276,AO276,AU276,AV276:BC276)=0,0,1)+IF(O276="Smoothing ramp",1,0)+IF(SUM(W276,X276:AA276)=0,0,1),1)</f>
        <v>1</v>
      </c>
      <c r="W276" s="42">
        <v>120</v>
      </c>
      <c r="X276" s="16" t="s">
        <v>40</v>
      </c>
      <c r="Y276" s="21" t="s">
        <v>40</v>
      </c>
      <c r="Z276" s="16" t="s">
        <v>40</v>
      </c>
      <c r="AA276" s="16" t="s">
        <v>40</v>
      </c>
      <c r="AB276" s="21" t="s">
        <v>40</v>
      </c>
      <c r="AC276" s="16" t="s">
        <v>40</v>
      </c>
      <c r="AD276" s="16" t="s">
        <v>40</v>
      </c>
      <c r="AE276" s="21" t="s">
        <v>40</v>
      </c>
      <c r="AF276" s="16" t="s">
        <v>40</v>
      </c>
      <c r="AG276" s="16" t="s">
        <v>40</v>
      </c>
      <c r="AH276" s="21" t="s">
        <v>40</v>
      </c>
      <c r="AI276" s="42" t="s">
        <v>40</v>
      </c>
      <c r="AJ276" s="16" t="s">
        <v>40</v>
      </c>
      <c r="AK276" s="21" t="s">
        <v>40</v>
      </c>
      <c r="AL276" s="16" t="s">
        <v>40</v>
      </c>
      <c r="AM276" s="16" t="s">
        <v>40</v>
      </c>
      <c r="AN276" s="21" t="s">
        <v>40</v>
      </c>
      <c r="AO276" s="21" t="s">
        <v>40</v>
      </c>
      <c r="AP276" s="21" t="s">
        <v>40</v>
      </c>
      <c r="AQ276" s="9" t="s">
        <v>40</v>
      </c>
      <c r="AR276" s="21" t="s">
        <v>40</v>
      </c>
      <c r="AS276" s="9" t="s">
        <v>40</v>
      </c>
      <c r="AT276" s="9" t="s">
        <v>40</v>
      </c>
      <c r="AU276" s="21" t="s">
        <v>40</v>
      </c>
      <c r="AV276" s="21" t="s">
        <v>40</v>
      </c>
      <c r="AW276" s="9" t="s">
        <v>40</v>
      </c>
      <c r="AX276" s="21" t="s">
        <v>40</v>
      </c>
      <c r="AY276" s="21" t="s">
        <v>40</v>
      </c>
      <c r="AZ276" s="21" t="s">
        <v>40</v>
      </c>
      <c r="BA276" s="21" t="s">
        <v>40</v>
      </c>
      <c r="BB276" s="21" t="s">
        <v>40</v>
      </c>
      <c r="BC276" s="9" t="s">
        <v>40</v>
      </c>
      <c r="BD276" s="9" t="s">
        <v>40</v>
      </c>
    </row>
    <row r="277" spans="2:56">
      <c r="B277" s="54" t="s">
        <v>98</v>
      </c>
      <c r="C277" s="40" t="s">
        <v>36</v>
      </c>
      <c r="D277" s="41" t="s">
        <v>48</v>
      </c>
      <c r="E277" s="16">
        <v>9485</v>
      </c>
      <c r="F277" s="16"/>
      <c r="G277" s="21"/>
      <c r="H277" s="42">
        <v>9483</v>
      </c>
      <c r="I277" s="16"/>
      <c r="J277" s="16"/>
      <c r="K277" s="91">
        <v>-3130</v>
      </c>
      <c r="L277" s="92">
        <v>-3130</v>
      </c>
      <c r="M277" s="93">
        <v>-3129</v>
      </c>
      <c r="N277" s="91" t="s">
        <v>50</v>
      </c>
      <c r="O277" s="93" t="s">
        <v>44</v>
      </c>
      <c r="P277" s="42">
        <f t="shared" si="8"/>
        <v>0</v>
      </c>
      <c r="Q277" s="42">
        <f>IF(AND(ISNUMBER(E277),ISNUMBER(H277),ISBLANK(F277)),E277-H277,"NA")</f>
        <v>2</v>
      </c>
      <c r="R277" s="21" t="str">
        <f>IF(AND(ISNUMBER(F277),ISNUMBER(I277),ISBLANK(E277)),F277-I277,"NA")</f>
        <v>NA</v>
      </c>
      <c r="S277" s="16" t="str">
        <f>IF(AND(ISNUMBER(G277),ISNUMBER(J277),ISBLANK(E277)),G277-J277,"NA")</f>
        <v>NA</v>
      </c>
      <c r="T277" s="45" t="str">
        <f>IF(AND(ISNUMBER(R277),ISNUMBER(S277),ISBLANK(E277)),R277+S277,"NA")</f>
        <v>NA</v>
      </c>
      <c r="U277" s="21">
        <f t="shared" si="9"/>
        <v>0</v>
      </c>
      <c r="V277" s="9">
        <f>MIN(IF(SUM(W277,AD277:AG277,AI277,AJ277:AM277,AP277:AS277,AC277,AO277,AU277,AV277:BC277)=0,0,1)+IF(O277="Smoothing ramp",1,0)+IF(SUM(W277,X277:AA277)=0,0,1),1)</f>
        <v>1</v>
      </c>
      <c r="W277" s="42">
        <v>120</v>
      </c>
      <c r="X277" s="16" t="s">
        <v>40</v>
      </c>
      <c r="Y277" s="21" t="s">
        <v>40</v>
      </c>
      <c r="Z277" s="16">
        <v>198</v>
      </c>
      <c r="AA277" s="16" t="s">
        <v>40</v>
      </c>
      <c r="AB277" s="21" t="s">
        <v>40</v>
      </c>
      <c r="AC277" s="16" t="s">
        <v>40</v>
      </c>
      <c r="AD277" s="16" t="s">
        <v>40</v>
      </c>
      <c r="AE277" s="21" t="s">
        <v>40</v>
      </c>
      <c r="AF277" s="16" t="s">
        <v>40</v>
      </c>
      <c r="AG277" s="16" t="s">
        <v>40</v>
      </c>
      <c r="AH277" s="21" t="s">
        <v>40</v>
      </c>
      <c r="AI277" s="42" t="s">
        <v>40</v>
      </c>
      <c r="AJ277" s="16" t="s">
        <v>40</v>
      </c>
      <c r="AK277" s="21" t="s">
        <v>40</v>
      </c>
      <c r="AL277" s="16" t="s">
        <v>40</v>
      </c>
      <c r="AM277" s="16" t="s">
        <v>40</v>
      </c>
      <c r="AN277" s="21" t="s">
        <v>40</v>
      </c>
      <c r="AO277" s="21" t="s">
        <v>40</v>
      </c>
      <c r="AP277" s="21" t="s">
        <v>40</v>
      </c>
      <c r="AQ277" s="9" t="s">
        <v>40</v>
      </c>
      <c r="AR277" s="21" t="s">
        <v>40</v>
      </c>
      <c r="AS277" s="9" t="s">
        <v>40</v>
      </c>
      <c r="AT277" s="9" t="s">
        <v>40</v>
      </c>
      <c r="AU277" s="21" t="s">
        <v>40</v>
      </c>
      <c r="AV277" s="21" t="s">
        <v>40</v>
      </c>
      <c r="AW277" s="9" t="s">
        <v>40</v>
      </c>
      <c r="AX277" s="21" t="s">
        <v>40</v>
      </c>
      <c r="AY277" s="21" t="s">
        <v>40</v>
      </c>
      <c r="AZ277" s="21" t="s">
        <v>40</v>
      </c>
      <c r="BA277" s="21" t="s">
        <v>40</v>
      </c>
      <c r="BB277" s="21" t="s">
        <v>40</v>
      </c>
      <c r="BC277" s="9" t="s">
        <v>40</v>
      </c>
      <c r="BD277" s="9" t="s">
        <v>40</v>
      </c>
    </row>
    <row r="278" spans="2:56">
      <c r="B278" s="54" t="s">
        <v>98</v>
      </c>
      <c r="C278" s="40" t="s">
        <v>36</v>
      </c>
      <c r="D278" s="41" t="s">
        <v>49</v>
      </c>
      <c r="E278" s="16"/>
      <c r="F278" s="16">
        <v>8911</v>
      </c>
      <c r="G278" s="21">
        <v>833</v>
      </c>
      <c r="H278" s="42"/>
      <c r="I278" s="16">
        <v>8910</v>
      </c>
      <c r="J278" s="16">
        <v>833</v>
      </c>
      <c r="K278" s="91">
        <v>-4133</v>
      </c>
      <c r="L278" s="92">
        <v>-4133</v>
      </c>
      <c r="M278" s="93">
        <v>-4133</v>
      </c>
      <c r="N278" s="91" t="s">
        <v>44</v>
      </c>
      <c r="O278" s="93" t="s">
        <v>44</v>
      </c>
      <c r="P278" s="42">
        <f t="shared" si="8"/>
        <v>0</v>
      </c>
      <c r="Q278" s="42" t="str">
        <f>IF(AND(ISNUMBER(E278),ISNUMBER(H278),ISBLANK(F278)),E278-H278,"NA")</f>
        <v>NA</v>
      </c>
      <c r="R278" s="21">
        <f>IF(AND(ISNUMBER(F278),ISNUMBER(I278),ISBLANK(E278)),F278-I278,"NA")</f>
        <v>1</v>
      </c>
      <c r="S278" s="16">
        <f>IF(AND(ISNUMBER(G278),ISNUMBER(J278),ISBLANK(E278)),G278-J278,"NA")</f>
        <v>0</v>
      </c>
      <c r="T278" s="45">
        <f>IF(AND(ISNUMBER(R278),ISNUMBER(S278),ISBLANK(E278)),R278+S278,"NA")</f>
        <v>1</v>
      </c>
      <c r="U278" s="21">
        <f t="shared" si="9"/>
        <v>0</v>
      </c>
      <c r="V278" s="9">
        <f>MIN(IF(SUM(W278,AD278:AG278,AI278,AJ278:AM278,AP278:AS278,AC278,AO278,AU278,AV278:BC278)=0,0,1)+IF(O278="Smoothing ramp",1,0)+IF(SUM(W278,X278:AA278)=0,0,1),1)</f>
        <v>1</v>
      </c>
      <c r="W278" s="42">
        <v>120</v>
      </c>
      <c r="X278" s="16" t="s">
        <v>40</v>
      </c>
      <c r="Y278" s="21" t="s">
        <v>40</v>
      </c>
      <c r="Z278" s="16">
        <v>177</v>
      </c>
      <c r="AA278" s="16" t="s">
        <v>40</v>
      </c>
      <c r="AB278" s="21" t="s">
        <v>40</v>
      </c>
      <c r="AC278" s="16" t="s">
        <v>40</v>
      </c>
      <c r="AD278" s="16" t="s">
        <v>40</v>
      </c>
      <c r="AE278" s="21" t="s">
        <v>40</v>
      </c>
      <c r="AF278" s="16" t="s">
        <v>40</v>
      </c>
      <c r="AG278" s="16" t="s">
        <v>40</v>
      </c>
      <c r="AH278" s="21" t="s">
        <v>40</v>
      </c>
      <c r="AI278" s="42" t="s">
        <v>40</v>
      </c>
      <c r="AJ278" s="16" t="s">
        <v>40</v>
      </c>
      <c r="AK278" s="21" t="s">
        <v>40</v>
      </c>
      <c r="AL278" s="16" t="s">
        <v>40</v>
      </c>
      <c r="AM278" s="16" t="s">
        <v>40</v>
      </c>
      <c r="AN278" s="21" t="s">
        <v>40</v>
      </c>
      <c r="AO278" s="21" t="s">
        <v>40</v>
      </c>
      <c r="AP278" s="21" t="s">
        <v>40</v>
      </c>
      <c r="AQ278" s="9" t="s">
        <v>40</v>
      </c>
      <c r="AR278" s="21" t="s">
        <v>40</v>
      </c>
      <c r="AS278" s="9" t="s">
        <v>40</v>
      </c>
      <c r="AT278" s="9" t="s">
        <v>40</v>
      </c>
      <c r="AU278" s="21" t="s">
        <v>40</v>
      </c>
      <c r="AV278" s="21" t="s">
        <v>40</v>
      </c>
      <c r="AW278" s="9" t="s">
        <v>40</v>
      </c>
      <c r="AX278" s="21" t="s">
        <v>40</v>
      </c>
      <c r="AY278" s="21" t="s">
        <v>40</v>
      </c>
      <c r="AZ278" s="21" t="s">
        <v>40</v>
      </c>
      <c r="BA278" s="21" t="s">
        <v>40</v>
      </c>
      <c r="BB278" s="21" t="s">
        <v>40</v>
      </c>
      <c r="BC278" s="9" t="s">
        <v>40</v>
      </c>
      <c r="BD278" s="9" t="s">
        <v>40</v>
      </c>
    </row>
    <row r="279" spans="2:56">
      <c r="B279" s="54" t="s">
        <v>98</v>
      </c>
      <c r="C279" s="40" t="s">
        <v>36</v>
      </c>
      <c r="D279" s="41" t="s">
        <v>51</v>
      </c>
      <c r="E279" s="16"/>
      <c r="F279" s="16">
        <v>8911</v>
      </c>
      <c r="G279" s="21">
        <v>833</v>
      </c>
      <c r="H279" s="42"/>
      <c r="I279" s="16">
        <v>8910</v>
      </c>
      <c r="J279" s="16">
        <v>833</v>
      </c>
      <c r="K279" s="91">
        <v>-4133</v>
      </c>
      <c r="L279" s="92">
        <v>-4133</v>
      </c>
      <c r="M279" s="93">
        <v>-4133</v>
      </c>
      <c r="N279" s="91" t="s">
        <v>44</v>
      </c>
      <c r="O279" s="93" t="s">
        <v>44</v>
      </c>
      <c r="P279" s="42">
        <f t="shared" si="8"/>
        <v>0</v>
      </c>
      <c r="Q279" s="42" t="str">
        <f>IF(AND(ISNUMBER(E279),ISNUMBER(H279),ISBLANK(F279)),E279-H279,"NA")</f>
        <v>NA</v>
      </c>
      <c r="R279" s="21">
        <f>IF(AND(ISNUMBER(F279),ISNUMBER(I279),ISBLANK(E279)),F279-I279,"NA")</f>
        <v>1</v>
      </c>
      <c r="S279" s="16">
        <f>IF(AND(ISNUMBER(G279),ISNUMBER(J279),ISBLANK(E279)),G279-J279,"NA")</f>
        <v>0</v>
      </c>
      <c r="T279" s="45">
        <f>IF(AND(ISNUMBER(R279),ISNUMBER(S279),ISBLANK(E279)),R279+S279,"NA")</f>
        <v>1</v>
      </c>
      <c r="U279" s="21">
        <f t="shared" si="9"/>
        <v>0</v>
      </c>
      <c r="V279" s="9">
        <f>MIN(IF(SUM(W279,AD279:AG279,AI279,AJ279:AM279,AP279:AS279,AC279,AO279,AU279,AV279:BC279)=0,0,1)+IF(O279="Smoothing ramp",1,0)+IF(SUM(W279,X279:AA279)=0,0,1),1)</f>
        <v>1</v>
      </c>
      <c r="W279" s="42">
        <v>120</v>
      </c>
      <c r="X279" s="16" t="s">
        <v>40</v>
      </c>
      <c r="Y279" s="21" t="s">
        <v>40</v>
      </c>
      <c r="Z279" s="16">
        <v>177</v>
      </c>
      <c r="AA279" s="16" t="s">
        <v>40</v>
      </c>
      <c r="AB279" s="21" t="s">
        <v>40</v>
      </c>
      <c r="AC279" s="16" t="s">
        <v>40</v>
      </c>
      <c r="AD279" s="16" t="s">
        <v>40</v>
      </c>
      <c r="AE279" s="21" t="s">
        <v>40</v>
      </c>
      <c r="AF279" s="16" t="s">
        <v>40</v>
      </c>
      <c r="AG279" s="16" t="s">
        <v>40</v>
      </c>
      <c r="AH279" s="21" t="s">
        <v>40</v>
      </c>
      <c r="AI279" s="42" t="s">
        <v>40</v>
      </c>
      <c r="AJ279" s="16" t="s">
        <v>40</v>
      </c>
      <c r="AK279" s="21" t="s">
        <v>40</v>
      </c>
      <c r="AL279" s="16" t="s">
        <v>40</v>
      </c>
      <c r="AM279" s="16" t="s">
        <v>40</v>
      </c>
      <c r="AN279" s="21" t="s">
        <v>40</v>
      </c>
      <c r="AO279" s="21" t="s">
        <v>40</v>
      </c>
      <c r="AP279" s="21" t="s">
        <v>40</v>
      </c>
      <c r="AQ279" s="9" t="s">
        <v>40</v>
      </c>
      <c r="AR279" s="21" t="s">
        <v>40</v>
      </c>
      <c r="AS279" s="9" t="s">
        <v>40</v>
      </c>
      <c r="AT279" s="9" t="s">
        <v>40</v>
      </c>
      <c r="AU279" s="21" t="s">
        <v>40</v>
      </c>
      <c r="AV279" s="21" t="s">
        <v>40</v>
      </c>
      <c r="AW279" s="9" t="s">
        <v>40</v>
      </c>
      <c r="AX279" s="21" t="s">
        <v>40</v>
      </c>
      <c r="AY279" s="21" t="s">
        <v>40</v>
      </c>
      <c r="AZ279" s="21" t="s">
        <v>40</v>
      </c>
      <c r="BA279" s="21" t="s">
        <v>40</v>
      </c>
      <c r="BB279" s="21" t="s">
        <v>40</v>
      </c>
      <c r="BC279" s="9" t="s">
        <v>40</v>
      </c>
      <c r="BD279" s="9" t="s">
        <v>40</v>
      </c>
    </row>
    <row r="280" spans="2:56">
      <c r="B280" s="54" t="s">
        <v>98</v>
      </c>
      <c r="C280" s="40" t="s">
        <v>36</v>
      </c>
      <c r="D280" s="41" t="s">
        <v>52</v>
      </c>
      <c r="E280" s="16"/>
      <c r="F280" s="16">
        <v>8911</v>
      </c>
      <c r="G280" s="21">
        <v>833</v>
      </c>
      <c r="H280" s="42"/>
      <c r="I280" s="16">
        <v>8910</v>
      </c>
      <c r="J280" s="16">
        <v>833</v>
      </c>
      <c r="K280" s="91">
        <v>-4133</v>
      </c>
      <c r="L280" s="92">
        <v>-4133</v>
      </c>
      <c r="M280" s="93">
        <v>-4133</v>
      </c>
      <c r="N280" s="91" t="s">
        <v>44</v>
      </c>
      <c r="O280" s="93" t="s">
        <v>44</v>
      </c>
      <c r="P280" s="42">
        <f t="shared" si="8"/>
        <v>0</v>
      </c>
      <c r="Q280" s="42" t="str">
        <f>IF(AND(ISNUMBER(E280),ISNUMBER(H280),ISBLANK(F280)),E280-H280,"NA")</f>
        <v>NA</v>
      </c>
      <c r="R280" s="21">
        <f>IF(AND(ISNUMBER(F280),ISNUMBER(I280),ISBLANK(E280)),F280-I280,"NA")</f>
        <v>1</v>
      </c>
      <c r="S280" s="16">
        <f>IF(AND(ISNUMBER(G280),ISNUMBER(J280),ISBLANK(E280)),G280-J280,"NA")</f>
        <v>0</v>
      </c>
      <c r="T280" s="45">
        <f>IF(AND(ISNUMBER(R280),ISNUMBER(S280),ISBLANK(E280)),R280+S280,"NA")</f>
        <v>1</v>
      </c>
      <c r="U280" s="21">
        <f t="shared" si="9"/>
        <v>0</v>
      </c>
      <c r="V280" s="9">
        <f>MIN(IF(SUM(W280,AD280:AG280,AI280,AJ280:AM280,AP280:AS280,AC280,AO280,AU280,AV280:BC280)=0,0,1)+IF(O280="Smoothing ramp",1,0)+IF(SUM(W280,X280:AA280)=0,0,1),1)</f>
        <v>1</v>
      </c>
      <c r="W280" s="42">
        <v>120</v>
      </c>
      <c r="X280" s="16" t="s">
        <v>40</v>
      </c>
      <c r="Y280" s="21" t="s">
        <v>40</v>
      </c>
      <c r="Z280" s="16">
        <v>177</v>
      </c>
      <c r="AA280" s="16" t="s">
        <v>40</v>
      </c>
      <c r="AB280" s="21" t="s">
        <v>40</v>
      </c>
      <c r="AC280" s="16" t="s">
        <v>40</v>
      </c>
      <c r="AD280" s="16" t="s">
        <v>40</v>
      </c>
      <c r="AE280" s="21" t="s">
        <v>40</v>
      </c>
      <c r="AF280" s="16" t="s">
        <v>40</v>
      </c>
      <c r="AG280" s="16" t="s">
        <v>40</v>
      </c>
      <c r="AH280" s="21" t="s">
        <v>40</v>
      </c>
      <c r="AI280" s="42" t="s">
        <v>40</v>
      </c>
      <c r="AJ280" s="16" t="s">
        <v>40</v>
      </c>
      <c r="AK280" s="21" t="s">
        <v>40</v>
      </c>
      <c r="AL280" s="16" t="s">
        <v>40</v>
      </c>
      <c r="AM280" s="16" t="s">
        <v>40</v>
      </c>
      <c r="AN280" s="21" t="s">
        <v>40</v>
      </c>
      <c r="AO280" s="21" t="s">
        <v>40</v>
      </c>
      <c r="AP280" s="21" t="s">
        <v>40</v>
      </c>
      <c r="AQ280" s="9" t="s">
        <v>40</v>
      </c>
      <c r="AR280" s="21" t="s">
        <v>40</v>
      </c>
      <c r="AS280" s="9" t="s">
        <v>40</v>
      </c>
      <c r="AT280" s="9" t="s">
        <v>40</v>
      </c>
      <c r="AU280" s="21" t="s">
        <v>40</v>
      </c>
      <c r="AV280" s="21" t="s">
        <v>40</v>
      </c>
      <c r="AW280" s="9" t="s">
        <v>40</v>
      </c>
      <c r="AX280" s="21" t="s">
        <v>40</v>
      </c>
      <c r="AY280" s="21" t="s">
        <v>40</v>
      </c>
      <c r="AZ280" s="21" t="s">
        <v>40</v>
      </c>
      <c r="BA280" s="21" t="s">
        <v>40</v>
      </c>
      <c r="BB280" s="21" t="s">
        <v>40</v>
      </c>
      <c r="BC280" s="9" t="s">
        <v>40</v>
      </c>
      <c r="BD280" s="9" t="s">
        <v>40</v>
      </c>
    </row>
    <row r="281" spans="2:56">
      <c r="B281" s="54" t="s">
        <v>98</v>
      </c>
      <c r="C281" s="40" t="s">
        <v>36</v>
      </c>
      <c r="D281" s="41" t="s">
        <v>53</v>
      </c>
      <c r="E281" s="16"/>
      <c r="F281" s="16">
        <v>8620</v>
      </c>
      <c r="G281" s="21">
        <v>849</v>
      </c>
      <c r="H281" s="42"/>
      <c r="I281" s="16">
        <v>8620</v>
      </c>
      <c r="J281" s="16">
        <v>847</v>
      </c>
      <c r="K281" s="91">
        <v>9706</v>
      </c>
      <c r="L281" s="92">
        <v>-96</v>
      </c>
      <c r="M281" s="93">
        <v>9706</v>
      </c>
      <c r="N281" s="91" t="s">
        <v>44</v>
      </c>
      <c r="O281" s="93" t="s">
        <v>44</v>
      </c>
      <c r="P281" s="42">
        <f t="shared" si="8"/>
        <v>9802</v>
      </c>
      <c r="Q281" s="42" t="str">
        <f>IF(AND(ISNUMBER(E281),ISNUMBER(H281),ISBLANK(F281)),E281-H281,"NA")</f>
        <v>NA</v>
      </c>
      <c r="R281" s="21">
        <f>IF(AND(ISNUMBER(F281),ISNUMBER(I281),ISBLANK(E281)),F281-I281,"NA")</f>
        <v>0</v>
      </c>
      <c r="S281" s="16">
        <f>IF(AND(ISNUMBER(G281),ISNUMBER(J281),ISBLANK(E281)),G281-J281,"NA")</f>
        <v>2</v>
      </c>
      <c r="T281" s="45">
        <f>IF(AND(ISNUMBER(R281),ISNUMBER(S281),ISBLANK(E281)),R281+S281,"NA")</f>
        <v>2</v>
      </c>
      <c r="U281" s="21">
        <f t="shared" si="9"/>
        <v>-96</v>
      </c>
      <c r="V281" s="9">
        <f>MIN(IF(SUM(W281,AD281:AG281,AI281,AJ281:AM281,AP281:AS281,AC281,AO281,AU281,AV281:BC281)=0,0,1)+IF(O281="Smoothing ramp",1,0)+IF(SUM(W281,X281:AA281)=0,0,1),1)</f>
        <v>1</v>
      </c>
      <c r="W281" s="42">
        <v>120</v>
      </c>
      <c r="X281" s="16" t="s">
        <v>40</v>
      </c>
      <c r="Y281" s="21" t="s">
        <v>59</v>
      </c>
      <c r="Z281" s="16">
        <v>135</v>
      </c>
      <c r="AA281" s="16" t="s">
        <v>40</v>
      </c>
      <c r="AB281" s="21" t="s">
        <v>59</v>
      </c>
      <c r="AC281" s="16" t="s">
        <v>40</v>
      </c>
      <c r="AD281" s="16" t="s">
        <v>40</v>
      </c>
      <c r="AE281" s="21" t="s">
        <v>40</v>
      </c>
      <c r="AF281" s="16" t="s">
        <v>40</v>
      </c>
      <c r="AG281" s="16" t="s">
        <v>40</v>
      </c>
      <c r="AH281" s="21" t="s">
        <v>40</v>
      </c>
      <c r="AI281" s="42" t="s">
        <v>40</v>
      </c>
      <c r="AJ281" s="16" t="s">
        <v>40</v>
      </c>
      <c r="AK281" s="21" t="s">
        <v>40</v>
      </c>
      <c r="AL281" s="16" t="s">
        <v>40</v>
      </c>
      <c r="AM281" s="16" t="s">
        <v>40</v>
      </c>
      <c r="AN281" s="21" t="s">
        <v>40</v>
      </c>
      <c r="AO281" s="21" t="s">
        <v>40</v>
      </c>
      <c r="AP281" s="21" t="s">
        <v>40</v>
      </c>
      <c r="AQ281" s="9" t="s">
        <v>40</v>
      </c>
      <c r="AR281" s="21" t="s">
        <v>40</v>
      </c>
      <c r="AS281" s="9" t="s">
        <v>40</v>
      </c>
      <c r="AT281" s="9" t="s">
        <v>40</v>
      </c>
      <c r="AU281" s="21" t="s">
        <v>40</v>
      </c>
      <c r="AV281" s="21" t="s">
        <v>40</v>
      </c>
      <c r="AW281" s="9" t="s">
        <v>40</v>
      </c>
      <c r="AX281" s="21" t="s">
        <v>40</v>
      </c>
      <c r="AY281" s="21" t="s">
        <v>40</v>
      </c>
      <c r="AZ281" s="21" t="s">
        <v>40</v>
      </c>
      <c r="BA281" s="21" t="s">
        <v>40</v>
      </c>
      <c r="BB281" s="21" t="s">
        <v>40</v>
      </c>
      <c r="BC281" s="9" t="s">
        <v>40</v>
      </c>
      <c r="BD281" s="9" t="s">
        <v>40</v>
      </c>
    </row>
    <row r="282" spans="2:56">
      <c r="B282" s="54" t="s">
        <v>98</v>
      </c>
      <c r="C282" s="40" t="s">
        <v>36</v>
      </c>
      <c r="D282" s="41" t="s">
        <v>56</v>
      </c>
      <c r="E282" s="16"/>
      <c r="F282" s="16">
        <v>8589</v>
      </c>
      <c r="G282" s="21">
        <v>758</v>
      </c>
      <c r="H282" s="42"/>
      <c r="I282" s="16">
        <v>8588</v>
      </c>
      <c r="J282" s="16">
        <v>768</v>
      </c>
      <c r="K282" s="91">
        <v>9697</v>
      </c>
      <c r="L282" s="92">
        <v>-96</v>
      </c>
      <c r="M282" s="93">
        <v>9697</v>
      </c>
      <c r="N282" s="91" t="s">
        <v>44</v>
      </c>
      <c r="O282" s="93" t="s">
        <v>44</v>
      </c>
      <c r="P282" s="42">
        <f t="shared" si="8"/>
        <v>9793</v>
      </c>
      <c r="Q282" s="42" t="str">
        <f>IF(AND(ISNUMBER(E282),ISNUMBER(H282),ISBLANK(F282)),E282-H282,"NA")</f>
        <v>NA</v>
      </c>
      <c r="R282" s="21">
        <f>IF(AND(ISNUMBER(F282),ISNUMBER(I282),ISBLANK(E282)),F282-I282,"NA")</f>
        <v>1</v>
      </c>
      <c r="S282" s="16">
        <f>IF(AND(ISNUMBER(G282),ISNUMBER(J282),ISBLANK(E282)),G282-J282,"NA")</f>
        <v>-10</v>
      </c>
      <c r="T282" s="45">
        <f>IF(AND(ISNUMBER(R282),ISNUMBER(S282),ISBLANK(E282)),R282+S282,"NA")</f>
        <v>-9</v>
      </c>
      <c r="U282" s="21">
        <f t="shared" si="9"/>
        <v>-96</v>
      </c>
      <c r="V282" s="9">
        <f>MIN(IF(SUM(W282,AD282:AG282,AI282,AJ282:AM282,AP282:AS282,AC282,AO282,AU282,AV282:BC282)=0,0,1)+IF(O282="Smoothing ramp",1,0)+IF(SUM(W282,X282:AA282)=0,0,1),1)</f>
        <v>1</v>
      </c>
      <c r="W282" s="42">
        <v>120</v>
      </c>
      <c r="X282" s="16" t="s">
        <v>40</v>
      </c>
      <c r="Y282" s="21" t="s">
        <v>40</v>
      </c>
      <c r="Z282" s="16">
        <v>166</v>
      </c>
      <c r="AA282" s="16" t="s">
        <v>40</v>
      </c>
      <c r="AB282" s="21" t="s">
        <v>40</v>
      </c>
      <c r="AC282" s="16" t="s">
        <v>40</v>
      </c>
      <c r="AD282" s="16" t="s">
        <v>40</v>
      </c>
      <c r="AE282" s="21" t="s">
        <v>40</v>
      </c>
      <c r="AF282" s="16" t="s">
        <v>40</v>
      </c>
      <c r="AG282" s="16" t="s">
        <v>40</v>
      </c>
      <c r="AH282" s="21" t="s">
        <v>40</v>
      </c>
      <c r="AI282" s="42" t="s">
        <v>40</v>
      </c>
      <c r="AJ282" s="16" t="s">
        <v>40</v>
      </c>
      <c r="AK282" s="21" t="s">
        <v>40</v>
      </c>
      <c r="AL282" s="16" t="s">
        <v>40</v>
      </c>
      <c r="AM282" s="16" t="s">
        <v>40</v>
      </c>
      <c r="AN282" s="21" t="s">
        <v>40</v>
      </c>
      <c r="AO282" s="21" t="s">
        <v>40</v>
      </c>
      <c r="AP282" s="21" t="s">
        <v>40</v>
      </c>
      <c r="AQ282" s="9" t="s">
        <v>40</v>
      </c>
      <c r="AR282" s="21" t="s">
        <v>40</v>
      </c>
      <c r="AS282" s="9" t="s">
        <v>40</v>
      </c>
      <c r="AT282" s="9" t="s">
        <v>40</v>
      </c>
      <c r="AU282" s="21" t="s">
        <v>40</v>
      </c>
      <c r="AV282" s="21" t="s">
        <v>40</v>
      </c>
      <c r="AW282" s="9" t="s">
        <v>40</v>
      </c>
      <c r="AX282" s="21" t="s">
        <v>40</v>
      </c>
      <c r="AY282" s="21" t="s">
        <v>40</v>
      </c>
      <c r="AZ282" s="21" t="s">
        <v>40</v>
      </c>
      <c r="BA282" s="21" t="s">
        <v>40</v>
      </c>
      <c r="BB282" s="21" t="s">
        <v>40</v>
      </c>
      <c r="BC282" s="9" t="s">
        <v>40</v>
      </c>
      <c r="BD282" s="9" t="s">
        <v>40</v>
      </c>
    </row>
    <row r="283" spans="2:56" ht="15" thickBot="1">
      <c r="B283" s="55" t="s">
        <v>98</v>
      </c>
      <c r="C283" s="47" t="s">
        <v>36</v>
      </c>
      <c r="D283" s="48" t="s">
        <v>57</v>
      </c>
      <c r="E283" s="49"/>
      <c r="F283" s="49">
        <v>7913</v>
      </c>
      <c r="G283" s="22">
        <v>598</v>
      </c>
      <c r="H283" s="50"/>
      <c r="I283" s="49">
        <v>7801</v>
      </c>
      <c r="J283" s="49">
        <v>642</v>
      </c>
      <c r="K283" s="127">
        <v>10065</v>
      </c>
      <c r="L283" s="128">
        <v>-96</v>
      </c>
      <c r="M283" s="129">
        <v>10065</v>
      </c>
      <c r="N283" s="127" t="s">
        <v>44</v>
      </c>
      <c r="O283" s="129" t="s">
        <v>44</v>
      </c>
      <c r="P283" s="50">
        <f t="shared" si="8"/>
        <v>10161</v>
      </c>
      <c r="Q283" s="50" t="str">
        <f>IF(AND(ISNUMBER(E283),ISNUMBER(H283),ISBLANK(F283)),E283-H283,"NA")</f>
        <v>NA</v>
      </c>
      <c r="R283" s="22">
        <f>IF(AND(ISNUMBER(F283),ISNUMBER(I283),ISBLANK(E283)),F283-I283,"NA")</f>
        <v>112</v>
      </c>
      <c r="S283" s="16">
        <f>IF(AND(ISNUMBER(G283),ISNUMBER(J283),ISBLANK(E283)),G283-J283,"NA")</f>
        <v>-44</v>
      </c>
      <c r="T283" s="45">
        <f>IF(AND(ISNUMBER(R283),ISNUMBER(S283),ISBLANK(E283)),R283+S283,"NA")</f>
        <v>68</v>
      </c>
      <c r="U283" s="22">
        <f t="shared" si="9"/>
        <v>-96</v>
      </c>
      <c r="V283" s="9">
        <f>MIN(IF(SUM(W283,AD283:AG283,AI283,AJ283:AM283,AP283:AS283,AC283,AO283,AU283,AV283:BC283)=0,0,1)+IF(O283="Smoothing ramp",1,0)+IF(SUM(W283,X283:AA283)=0,0,1),1)</f>
        <v>1</v>
      </c>
      <c r="W283" s="50">
        <v>165</v>
      </c>
      <c r="X283" s="49" t="s">
        <v>40</v>
      </c>
      <c r="Y283" s="22" t="s">
        <v>40</v>
      </c>
      <c r="Z283" s="49">
        <v>196</v>
      </c>
      <c r="AA283" s="49" t="s">
        <v>40</v>
      </c>
      <c r="AB283" s="22" t="s">
        <v>40</v>
      </c>
      <c r="AC283" s="49" t="s">
        <v>40</v>
      </c>
      <c r="AD283" s="49" t="s">
        <v>40</v>
      </c>
      <c r="AE283" s="22" t="s">
        <v>40</v>
      </c>
      <c r="AF283" s="49" t="s">
        <v>40</v>
      </c>
      <c r="AG283" s="49" t="s">
        <v>40</v>
      </c>
      <c r="AH283" s="22" t="s">
        <v>40</v>
      </c>
      <c r="AI283" s="50" t="s">
        <v>40</v>
      </c>
      <c r="AJ283" s="49" t="s">
        <v>40</v>
      </c>
      <c r="AK283" s="22" t="s">
        <v>40</v>
      </c>
      <c r="AL283" s="49" t="s">
        <v>40</v>
      </c>
      <c r="AM283" s="49" t="s">
        <v>40</v>
      </c>
      <c r="AN283" s="22" t="s">
        <v>40</v>
      </c>
      <c r="AO283" s="22" t="s">
        <v>40</v>
      </c>
      <c r="AP283" s="22" t="s">
        <v>40</v>
      </c>
      <c r="AQ283" s="7" t="s">
        <v>40</v>
      </c>
      <c r="AR283" s="22" t="s">
        <v>40</v>
      </c>
      <c r="AS283" s="7" t="s">
        <v>40</v>
      </c>
      <c r="AT283" s="7" t="s">
        <v>40</v>
      </c>
      <c r="AU283" s="22" t="s">
        <v>40</v>
      </c>
      <c r="AV283" s="22" t="s">
        <v>40</v>
      </c>
      <c r="AW283" s="7" t="s">
        <v>40</v>
      </c>
      <c r="AX283" s="22" t="s">
        <v>40</v>
      </c>
      <c r="AY283" s="22" t="s">
        <v>40</v>
      </c>
      <c r="AZ283" s="22" t="s">
        <v>40</v>
      </c>
      <c r="BA283" s="22" t="s">
        <v>40</v>
      </c>
      <c r="BB283" s="22" t="s">
        <v>40</v>
      </c>
      <c r="BC283" s="7" t="s">
        <v>40</v>
      </c>
      <c r="BD283" s="7" t="s">
        <v>40</v>
      </c>
    </row>
    <row r="284" spans="2:56">
      <c r="B284" s="51" t="s">
        <v>99</v>
      </c>
      <c r="C284" s="52" t="s">
        <v>36</v>
      </c>
      <c r="D284" s="53" t="s">
        <v>37</v>
      </c>
      <c r="E284" s="43"/>
      <c r="F284" s="43">
        <v>4903</v>
      </c>
      <c r="G284" s="20">
        <v>557</v>
      </c>
      <c r="H284" s="44"/>
      <c r="I284" s="43">
        <v>5025</v>
      </c>
      <c r="J284" s="43">
        <v>643</v>
      </c>
      <c r="K284" s="130">
        <v>0</v>
      </c>
      <c r="L284" s="131">
        <v>0</v>
      </c>
      <c r="M284" s="132">
        <v>0</v>
      </c>
      <c r="N284" s="130" t="s">
        <v>44</v>
      </c>
      <c r="O284" s="132" t="s">
        <v>44</v>
      </c>
      <c r="P284" s="44">
        <f t="shared" si="8"/>
        <v>0</v>
      </c>
      <c r="Q284" s="44" t="str">
        <f>IF(AND(ISNUMBER(E284),ISNUMBER(H284),ISBLANK(F284)),E284-H284,"NA")</f>
        <v>NA</v>
      </c>
      <c r="R284" s="20">
        <f>IF(AND(ISNUMBER(F284),ISNUMBER(I284),ISBLANK(E284)),F284-I284,"NA")</f>
        <v>-122</v>
      </c>
      <c r="S284" s="16">
        <f>IF(AND(ISNUMBER(G284),ISNUMBER(J284),ISBLANK(E284)),G284-J284,"NA")</f>
        <v>-86</v>
      </c>
      <c r="T284" s="45">
        <f>IF(AND(ISNUMBER(R284),ISNUMBER(S284),ISBLANK(E284)),R284+S284,"NA")</f>
        <v>-208</v>
      </c>
      <c r="U284" s="20">
        <f t="shared" si="9"/>
        <v>0</v>
      </c>
      <c r="V284" s="9">
        <f>MIN(IF(SUM(W284,AD284:AG284,AI284,AJ284:AM284,AP284:AS284,AC284,AO284,AU284,AV284:BC284)=0,0,1)+IF(O284="Smoothing ramp",1,0)+IF(SUM(W284,X284:AA284)=0,0,1),1)</f>
        <v>1</v>
      </c>
      <c r="W284" s="44">
        <v>120</v>
      </c>
      <c r="X284" s="43" t="s">
        <v>40</v>
      </c>
      <c r="Y284" s="20" t="s">
        <v>59</v>
      </c>
      <c r="Z284" s="43">
        <v>385</v>
      </c>
      <c r="AA284" s="43" t="s">
        <v>40</v>
      </c>
      <c r="AB284" s="20" t="s">
        <v>59</v>
      </c>
      <c r="AC284" s="43" t="s">
        <v>40</v>
      </c>
      <c r="AD284" s="43" t="s">
        <v>40</v>
      </c>
      <c r="AE284" s="20" t="s">
        <v>40</v>
      </c>
      <c r="AF284" s="43" t="s">
        <v>40</v>
      </c>
      <c r="AG284" s="43" t="s">
        <v>40</v>
      </c>
      <c r="AH284" s="20" t="s">
        <v>40</v>
      </c>
      <c r="AI284" s="44" t="s">
        <v>40</v>
      </c>
      <c r="AJ284" s="43" t="s">
        <v>40</v>
      </c>
      <c r="AK284" s="20" t="s">
        <v>40</v>
      </c>
      <c r="AL284" s="43" t="s">
        <v>40</v>
      </c>
      <c r="AM284" s="43" t="s">
        <v>40</v>
      </c>
      <c r="AN284" s="20" t="s">
        <v>40</v>
      </c>
      <c r="AO284" s="20" t="s">
        <v>40</v>
      </c>
      <c r="AP284" s="20" t="s">
        <v>40</v>
      </c>
      <c r="AQ284" s="6" t="s">
        <v>40</v>
      </c>
      <c r="AR284" s="20" t="s">
        <v>40</v>
      </c>
      <c r="AS284" s="6" t="s">
        <v>40</v>
      </c>
      <c r="AT284" s="6" t="s">
        <v>40</v>
      </c>
      <c r="AU284" s="20" t="s">
        <v>40</v>
      </c>
      <c r="AV284" s="20" t="s">
        <v>40</v>
      </c>
      <c r="AW284" s="6" t="s">
        <v>40</v>
      </c>
      <c r="AX284" s="20" t="s">
        <v>40</v>
      </c>
      <c r="AY284" s="20" t="s">
        <v>40</v>
      </c>
      <c r="AZ284" s="20" t="s">
        <v>40</v>
      </c>
      <c r="BA284" s="20" t="s">
        <v>40</v>
      </c>
      <c r="BB284" s="20" t="s">
        <v>40</v>
      </c>
      <c r="BC284" s="6" t="s">
        <v>40</v>
      </c>
      <c r="BD284" s="6" t="s">
        <v>40</v>
      </c>
    </row>
    <row r="285" spans="2:56">
      <c r="B285" s="54" t="s">
        <v>99</v>
      </c>
      <c r="C285" s="40" t="s">
        <v>36</v>
      </c>
      <c r="D285" s="41" t="s">
        <v>43</v>
      </c>
      <c r="E285" s="16"/>
      <c r="F285" s="16">
        <v>4966</v>
      </c>
      <c r="G285" s="21">
        <v>936</v>
      </c>
      <c r="H285" s="42"/>
      <c r="I285" s="16">
        <v>5044</v>
      </c>
      <c r="J285" s="16">
        <v>991</v>
      </c>
      <c r="K285" s="91">
        <v>0</v>
      </c>
      <c r="L285" s="92">
        <v>0</v>
      </c>
      <c r="M285" s="93">
        <v>0</v>
      </c>
      <c r="N285" s="91" t="s">
        <v>44</v>
      </c>
      <c r="O285" s="93" t="s">
        <v>44</v>
      </c>
      <c r="P285" s="42">
        <f t="shared" si="8"/>
        <v>0</v>
      </c>
      <c r="Q285" s="42" t="str">
        <f>IF(AND(ISNUMBER(E285),ISNUMBER(H285),ISBLANK(F285)),E285-H285,"NA")</f>
        <v>NA</v>
      </c>
      <c r="R285" s="21">
        <f>IF(AND(ISNUMBER(F285),ISNUMBER(I285),ISBLANK(E285)),F285-I285,"NA")</f>
        <v>-78</v>
      </c>
      <c r="S285" s="16">
        <f>IF(AND(ISNUMBER(G285),ISNUMBER(J285),ISBLANK(E285)),G285-J285,"NA")</f>
        <v>-55</v>
      </c>
      <c r="T285" s="45">
        <f>IF(AND(ISNUMBER(R285),ISNUMBER(S285),ISBLANK(E285)),R285+S285,"NA")</f>
        <v>-133</v>
      </c>
      <c r="U285" s="21">
        <f t="shared" si="9"/>
        <v>0</v>
      </c>
      <c r="V285" s="9">
        <f>MIN(IF(SUM(W285,AD285:AG285,AI285,AJ285:AM285,AP285:AS285,AC285,AO285,AU285,AV285:BC285)=0,0,1)+IF(O285="Smoothing ramp",1,0)+IF(SUM(W285,X285:AA285)=0,0,1),1)</f>
        <v>1</v>
      </c>
      <c r="W285" s="42">
        <v>120</v>
      </c>
      <c r="X285" s="16" t="s">
        <v>40</v>
      </c>
      <c r="Y285" s="21" t="s">
        <v>59</v>
      </c>
      <c r="Z285" s="16">
        <v>385</v>
      </c>
      <c r="AA285" s="16" t="s">
        <v>40</v>
      </c>
      <c r="AB285" s="21" t="s">
        <v>59</v>
      </c>
      <c r="AC285" s="16" t="s">
        <v>40</v>
      </c>
      <c r="AD285" s="16" t="s">
        <v>40</v>
      </c>
      <c r="AE285" s="21" t="s">
        <v>40</v>
      </c>
      <c r="AF285" s="16" t="s">
        <v>40</v>
      </c>
      <c r="AG285" s="16" t="s">
        <v>40</v>
      </c>
      <c r="AH285" s="21" t="s">
        <v>40</v>
      </c>
      <c r="AI285" s="42" t="s">
        <v>40</v>
      </c>
      <c r="AJ285" s="16" t="s">
        <v>40</v>
      </c>
      <c r="AK285" s="21" t="s">
        <v>40</v>
      </c>
      <c r="AL285" s="16" t="s">
        <v>40</v>
      </c>
      <c r="AM285" s="16" t="s">
        <v>40</v>
      </c>
      <c r="AN285" s="21" t="s">
        <v>40</v>
      </c>
      <c r="AO285" s="21" t="s">
        <v>40</v>
      </c>
      <c r="AP285" s="21" t="s">
        <v>40</v>
      </c>
      <c r="AQ285" s="9" t="s">
        <v>40</v>
      </c>
      <c r="AR285" s="21" t="s">
        <v>40</v>
      </c>
      <c r="AS285" s="9" t="s">
        <v>40</v>
      </c>
      <c r="AT285" s="9" t="s">
        <v>40</v>
      </c>
      <c r="AU285" s="21" t="s">
        <v>40</v>
      </c>
      <c r="AV285" s="21" t="s">
        <v>40</v>
      </c>
      <c r="AW285" s="9" t="s">
        <v>40</v>
      </c>
      <c r="AX285" s="21" t="s">
        <v>40</v>
      </c>
      <c r="AY285" s="21" t="s">
        <v>40</v>
      </c>
      <c r="AZ285" s="21" t="s">
        <v>40</v>
      </c>
      <c r="BA285" s="21" t="s">
        <v>40</v>
      </c>
      <c r="BB285" s="21" t="s">
        <v>40</v>
      </c>
      <c r="BC285" s="9" t="s">
        <v>40</v>
      </c>
      <c r="BD285" s="9" t="s">
        <v>40</v>
      </c>
    </row>
    <row r="286" spans="2:56">
      <c r="B286" s="54" t="s">
        <v>99</v>
      </c>
      <c r="C286" s="40" t="s">
        <v>36</v>
      </c>
      <c r="D286" s="41" t="s">
        <v>45</v>
      </c>
      <c r="E286" s="16"/>
      <c r="F286" s="16">
        <v>4778</v>
      </c>
      <c r="G286" s="21">
        <v>1211</v>
      </c>
      <c r="H286" s="42"/>
      <c r="I286" s="16">
        <v>4984</v>
      </c>
      <c r="J286" s="16">
        <v>1261</v>
      </c>
      <c r="K286" s="91">
        <v>0</v>
      </c>
      <c r="L286" s="92">
        <v>0</v>
      </c>
      <c r="M286" s="93">
        <v>0</v>
      </c>
      <c r="N286" s="91" t="s">
        <v>44</v>
      </c>
      <c r="O286" s="93" t="s">
        <v>44</v>
      </c>
      <c r="P286" s="42">
        <f t="shared" si="8"/>
        <v>0</v>
      </c>
      <c r="Q286" s="42" t="str">
        <f>IF(AND(ISNUMBER(E286),ISNUMBER(H286),ISBLANK(F286)),E286-H286,"NA")</f>
        <v>NA</v>
      </c>
      <c r="R286" s="21">
        <f>IF(AND(ISNUMBER(F286),ISNUMBER(I286),ISBLANK(E286)),F286-I286,"NA")</f>
        <v>-206</v>
      </c>
      <c r="S286" s="16">
        <f>IF(AND(ISNUMBER(G286),ISNUMBER(J286),ISBLANK(E286)),G286-J286,"NA")</f>
        <v>-50</v>
      </c>
      <c r="T286" s="45">
        <f>IF(AND(ISNUMBER(R286),ISNUMBER(S286),ISBLANK(E286)),R286+S286,"NA")</f>
        <v>-256</v>
      </c>
      <c r="U286" s="21">
        <f t="shared" si="9"/>
        <v>0</v>
      </c>
      <c r="V286" s="9">
        <f>MIN(IF(SUM(W286,AD286:AG286,AI286,AJ286:AM286,AP286:AS286,AC286,AO286,AU286,AV286:BC286)=0,0,1)+IF(O286="Smoothing ramp",1,0)+IF(SUM(W286,X286:AA286)=0,0,1),1)</f>
        <v>1</v>
      </c>
      <c r="W286" s="42">
        <v>120</v>
      </c>
      <c r="X286" s="16" t="s">
        <v>40</v>
      </c>
      <c r="Y286" s="21" t="s">
        <v>59</v>
      </c>
      <c r="Z286" s="16">
        <v>385</v>
      </c>
      <c r="AA286" s="16" t="s">
        <v>40</v>
      </c>
      <c r="AB286" s="21" t="s">
        <v>59</v>
      </c>
      <c r="AC286" s="16" t="s">
        <v>40</v>
      </c>
      <c r="AD286" s="16" t="s">
        <v>40</v>
      </c>
      <c r="AE286" s="21" t="s">
        <v>40</v>
      </c>
      <c r="AF286" s="16" t="s">
        <v>40</v>
      </c>
      <c r="AG286" s="16" t="s">
        <v>40</v>
      </c>
      <c r="AH286" s="21" t="s">
        <v>40</v>
      </c>
      <c r="AI286" s="42" t="s">
        <v>40</v>
      </c>
      <c r="AJ286" s="16" t="s">
        <v>40</v>
      </c>
      <c r="AK286" s="21" t="s">
        <v>40</v>
      </c>
      <c r="AL286" s="16" t="s">
        <v>40</v>
      </c>
      <c r="AM286" s="16" t="s">
        <v>40</v>
      </c>
      <c r="AN286" s="21" t="s">
        <v>40</v>
      </c>
      <c r="AO286" s="21" t="s">
        <v>40</v>
      </c>
      <c r="AP286" s="21" t="s">
        <v>40</v>
      </c>
      <c r="AQ286" s="9" t="s">
        <v>40</v>
      </c>
      <c r="AR286" s="21" t="s">
        <v>40</v>
      </c>
      <c r="AS286" s="9" t="s">
        <v>40</v>
      </c>
      <c r="AT286" s="9" t="s">
        <v>40</v>
      </c>
      <c r="AU286" s="21" t="s">
        <v>40</v>
      </c>
      <c r="AV286" s="21" t="s">
        <v>40</v>
      </c>
      <c r="AW286" s="9" t="s">
        <v>40</v>
      </c>
      <c r="AX286" s="21" t="s">
        <v>40</v>
      </c>
      <c r="AY286" s="21" t="s">
        <v>40</v>
      </c>
      <c r="AZ286" s="21" t="s">
        <v>40</v>
      </c>
      <c r="BA286" s="21" t="s">
        <v>40</v>
      </c>
      <c r="BB286" s="21" t="s">
        <v>40</v>
      </c>
      <c r="BC286" s="9" t="s">
        <v>40</v>
      </c>
      <c r="BD286" s="9" t="s">
        <v>40</v>
      </c>
    </row>
    <row r="287" spans="2:56">
      <c r="B287" s="54" t="s">
        <v>99</v>
      </c>
      <c r="C287" s="40" t="s">
        <v>36</v>
      </c>
      <c r="D287" s="41" t="s">
        <v>46</v>
      </c>
      <c r="E287" s="16">
        <v>9314</v>
      </c>
      <c r="F287" s="16"/>
      <c r="G287" s="21"/>
      <c r="H287" s="42">
        <v>9312</v>
      </c>
      <c r="I287" s="16"/>
      <c r="J287" s="16"/>
      <c r="K287" s="91">
        <v>0</v>
      </c>
      <c r="L287" s="92">
        <v>0</v>
      </c>
      <c r="M287" s="93">
        <v>0</v>
      </c>
      <c r="N287" s="91" t="s">
        <v>97</v>
      </c>
      <c r="O287" s="93" t="s">
        <v>44</v>
      </c>
      <c r="P287" s="42">
        <f t="shared" si="8"/>
        <v>0</v>
      </c>
      <c r="Q287" s="42">
        <f>IF(AND(ISNUMBER(E287),ISNUMBER(H287),ISBLANK(F287)),E287-H287,"NA")</f>
        <v>2</v>
      </c>
      <c r="R287" s="21" t="str">
        <f>IF(AND(ISNUMBER(F287),ISNUMBER(I287),ISBLANK(E287)),F287-I287,"NA")</f>
        <v>NA</v>
      </c>
      <c r="S287" s="16" t="str">
        <f>IF(AND(ISNUMBER(G287),ISNUMBER(J287),ISBLANK(E287)),G287-J287,"NA")</f>
        <v>NA</v>
      </c>
      <c r="T287" s="45" t="str">
        <f>IF(AND(ISNUMBER(R287),ISNUMBER(S287),ISBLANK(E287)),R287+S287,"NA")</f>
        <v>NA</v>
      </c>
      <c r="U287" s="21">
        <f t="shared" si="9"/>
        <v>0</v>
      </c>
      <c r="V287" s="9">
        <f>MIN(IF(SUM(W287,AD287:AG287,AI287,AJ287:AM287,AP287:AS287,AC287,AO287,AU287,AV287:BC287)=0,0,1)+IF(O287="Smoothing ramp",1,0)+IF(SUM(W287,X287:AA287)=0,0,1),1)</f>
        <v>1</v>
      </c>
      <c r="W287" s="42">
        <v>120</v>
      </c>
      <c r="X287" s="16" t="s">
        <v>40</v>
      </c>
      <c r="Y287" s="21" t="s">
        <v>40</v>
      </c>
      <c r="Z287" s="16">
        <v>281</v>
      </c>
      <c r="AA287" s="16" t="s">
        <v>40</v>
      </c>
      <c r="AB287" s="21" t="s">
        <v>40</v>
      </c>
      <c r="AC287" s="16" t="s">
        <v>40</v>
      </c>
      <c r="AD287" s="16" t="s">
        <v>40</v>
      </c>
      <c r="AE287" s="21" t="s">
        <v>40</v>
      </c>
      <c r="AF287" s="16" t="s">
        <v>40</v>
      </c>
      <c r="AG287" s="16" t="s">
        <v>40</v>
      </c>
      <c r="AH287" s="21" t="s">
        <v>40</v>
      </c>
      <c r="AI287" s="42" t="s">
        <v>40</v>
      </c>
      <c r="AJ287" s="16" t="s">
        <v>40</v>
      </c>
      <c r="AK287" s="21" t="s">
        <v>40</v>
      </c>
      <c r="AL287" s="16" t="s">
        <v>40</v>
      </c>
      <c r="AM287" s="16" t="s">
        <v>40</v>
      </c>
      <c r="AN287" s="21" t="s">
        <v>40</v>
      </c>
      <c r="AO287" s="21" t="s">
        <v>40</v>
      </c>
      <c r="AP287" s="21" t="s">
        <v>40</v>
      </c>
      <c r="AQ287" s="9" t="s">
        <v>40</v>
      </c>
      <c r="AR287" s="21" t="s">
        <v>40</v>
      </c>
      <c r="AS287" s="9" t="s">
        <v>40</v>
      </c>
      <c r="AT287" s="9" t="s">
        <v>40</v>
      </c>
      <c r="AU287" s="21" t="s">
        <v>40</v>
      </c>
      <c r="AV287" s="21" t="s">
        <v>40</v>
      </c>
      <c r="AW287" s="9" t="s">
        <v>40</v>
      </c>
      <c r="AX287" s="21" t="s">
        <v>40</v>
      </c>
      <c r="AY287" s="21" t="s">
        <v>40</v>
      </c>
      <c r="AZ287" s="21" t="s">
        <v>40</v>
      </c>
      <c r="BA287" s="21" t="s">
        <v>40</v>
      </c>
      <c r="BB287" s="21" t="s">
        <v>40</v>
      </c>
      <c r="BC287" s="9" t="s">
        <v>40</v>
      </c>
      <c r="BD287" s="9" t="s">
        <v>40</v>
      </c>
    </row>
    <row r="288" spans="2:56">
      <c r="B288" s="54" t="s">
        <v>99</v>
      </c>
      <c r="C288" s="40" t="s">
        <v>36</v>
      </c>
      <c r="D288" s="41" t="s">
        <v>47</v>
      </c>
      <c r="E288" s="16">
        <v>9314</v>
      </c>
      <c r="F288" s="16"/>
      <c r="G288" s="21"/>
      <c r="H288" s="42">
        <v>9312</v>
      </c>
      <c r="I288" s="16"/>
      <c r="J288" s="16"/>
      <c r="K288" s="91">
        <v>0</v>
      </c>
      <c r="L288" s="92">
        <v>0</v>
      </c>
      <c r="M288" s="93">
        <v>0</v>
      </c>
      <c r="N288" s="91" t="s">
        <v>97</v>
      </c>
      <c r="O288" s="93" t="s">
        <v>44</v>
      </c>
      <c r="P288" s="42">
        <f t="shared" si="8"/>
        <v>0</v>
      </c>
      <c r="Q288" s="42">
        <f>IF(AND(ISNUMBER(E288),ISNUMBER(H288),ISBLANK(F288)),E288-H288,"NA")</f>
        <v>2</v>
      </c>
      <c r="R288" s="21" t="str">
        <f>IF(AND(ISNUMBER(F288),ISNUMBER(I288),ISBLANK(E288)),F288-I288,"NA")</f>
        <v>NA</v>
      </c>
      <c r="S288" s="16" t="str">
        <f>IF(AND(ISNUMBER(G288),ISNUMBER(J288),ISBLANK(E288)),G288-J288,"NA")</f>
        <v>NA</v>
      </c>
      <c r="T288" s="45" t="str">
        <f>IF(AND(ISNUMBER(R288),ISNUMBER(S288),ISBLANK(E288)),R288+S288,"NA")</f>
        <v>NA</v>
      </c>
      <c r="U288" s="21">
        <f t="shared" si="9"/>
        <v>0</v>
      </c>
      <c r="V288" s="9">
        <f>MIN(IF(SUM(W288,AD288:AG288,AI288,AJ288:AM288,AP288:AS288,AC288,AO288,AU288,AV288:BC288)=0,0,1)+IF(O288="Smoothing ramp",1,0)+IF(SUM(W288,X288:AA288)=0,0,1),1)</f>
        <v>1</v>
      </c>
      <c r="W288" s="42">
        <v>120</v>
      </c>
      <c r="X288" s="16" t="s">
        <v>40</v>
      </c>
      <c r="Y288" s="21" t="s">
        <v>40</v>
      </c>
      <c r="Z288" s="16">
        <v>280</v>
      </c>
      <c r="AA288" s="16" t="s">
        <v>40</v>
      </c>
      <c r="AB288" s="21" t="s">
        <v>40</v>
      </c>
      <c r="AC288" s="16" t="s">
        <v>40</v>
      </c>
      <c r="AD288" s="16" t="s">
        <v>40</v>
      </c>
      <c r="AE288" s="21" t="s">
        <v>40</v>
      </c>
      <c r="AF288" s="16" t="s">
        <v>40</v>
      </c>
      <c r="AG288" s="16" t="s">
        <v>40</v>
      </c>
      <c r="AH288" s="21" t="s">
        <v>40</v>
      </c>
      <c r="AI288" s="42" t="s">
        <v>40</v>
      </c>
      <c r="AJ288" s="16" t="s">
        <v>40</v>
      </c>
      <c r="AK288" s="21" t="s">
        <v>40</v>
      </c>
      <c r="AL288" s="16" t="s">
        <v>40</v>
      </c>
      <c r="AM288" s="16" t="s">
        <v>40</v>
      </c>
      <c r="AN288" s="21" t="s">
        <v>40</v>
      </c>
      <c r="AO288" s="21" t="s">
        <v>40</v>
      </c>
      <c r="AP288" s="21" t="s">
        <v>40</v>
      </c>
      <c r="AQ288" s="9" t="s">
        <v>40</v>
      </c>
      <c r="AR288" s="21" t="s">
        <v>40</v>
      </c>
      <c r="AS288" s="9" t="s">
        <v>40</v>
      </c>
      <c r="AT288" s="9" t="s">
        <v>40</v>
      </c>
      <c r="AU288" s="21" t="s">
        <v>40</v>
      </c>
      <c r="AV288" s="21" t="s">
        <v>40</v>
      </c>
      <c r="AW288" s="9" t="s">
        <v>40</v>
      </c>
      <c r="AX288" s="21" t="s">
        <v>40</v>
      </c>
      <c r="AY288" s="21" t="s">
        <v>40</v>
      </c>
      <c r="AZ288" s="21" t="s">
        <v>40</v>
      </c>
      <c r="BA288" s="21" t="s">
        <v>40</v>
      </c>
      <c r="BB288" s="21" t="s">
        <v>40</v>
      </c>
      <c r="BC288" s="9" t="s">
        <v>40</v>
      </c>
      <c r="BD288" s="9" t="s">
        <v>40</v>
      </c>
    </row>
    <row r="289" spans="2:56">
      <c r="B289" s="54" t="s">
        <v>99</v>
      </c>
      <c r="C289" s="40" t="s">
        <v>36</v>
      </c>
      <c r="D289" s="41" t="s">
        <v>48</v>
      </c>
      <c r="E289" s="16">
        <v>9314</v>
      </c>
      <c r="F289" s="16"/>
      <c r="G289" s="21"/>
      <c r="H289" s="42">
        <v>9312</v>
      </c>
      <c r="I289" s="16"/>
      <c r="J289" s="16"/>
      <c r="K289" s="91">
        <v>0</v>
      </c>
      <c r="L289" s="92">
        <v>0</v>
      </c>
      <c r="M289" s="93">
        <v>0</v>
      </c>
      <c r="N289" s="91" t="s">
        <v>97</v>
      </c>
      <c r="O289" s="93" t="s">
        <v>44</v>
      </c>
      <c r="P289" s="42">
        <f t="shared" si="8"/>
        <v>0</v>
      </c>
      <c r="Q289" s="42">
        <f>IF(AND(ISNUMBER(E289),ISNUMBER(H289),ISBLANK(F289)),E289-H289,"NA")</f>
        <v>2</v>
      </c>
      <c r="R289" s="21" t="str">
        <f>IF(AND(ISNUMBER(F289),ISNUMBER(I289),ISBLANK(E289)),F289-I289,"NA")</f>
        <v>NA</v>
      </c>
      <c r="S289" s="16" t="str">
        <f>IF(AND(ISNUMBER(G289),ISNUMBER(J289),ISBLANK(E289)),G289-J289,"NA")</f>
        <v>NA</v>
      </c>
      <c r="T289" s="45" t="str">
        <f>IF(AND(ISNUMBER(R289),ISNUMBER(S289),ISBLANK(E289)),R289+S289,"NA")</f>
        <v>NA</v>
      </c>
      <c r="U289" s="21">
        <f t="shared" si="9"/>
        <v>0</v>
      </c>
      <c r="V289" s="9">
        <f>MIN(IF(SUM(W289,AD289:AG289,AI289,AJ289:AM289,AP289:AS289,AC289,AO289,AU289,AV289:BC289)=0,0,1)+IF(O289="Smoothing ramp",1,0)+IF(SUM(W289,X289:AA289)=0,0,1),1)</f>
        <v>1</v>
      </c>
      <c r="W289" s="42">
        <v>120</v>
      </c>
      <c r="X289" s="16" t="s">
        <v>40</v>
      </c>
      <c r="Y289" s="21" t="s">
        <v>40</v>
      </c>
      <c r="Z289" s="16">
        <v>329</v>
      </c>
      <c r="AA289" s="16" t="s">
        <v>40</v>
      </c>
      <c r="AB289" s="21" t="s">
        <v>40</v>
      </c>
      <c r="AC289" s="16" t="s">
        <v>40</v>
      </c>
      <c r="AD289" s="16" t="s">
        <v>40</v>
      </c>
      <c r="AE289" s="21" t="s">
        <v>40</v>
      </c>
      <c r="AF289" s="16" t="s">
        <v>40</v>
      </c>
      <c r="AG289" s="16" t="s">
        <v>40</v>
      </c>
      <c r="AH289" s="21" t="s">
        <v>40</v>
      </c>
      <c r="AI289" s="42" t="s">
        <v>40</v>
      </c>
      <c r="AJ289" s="16" t="s">
        <v>40</v>
      </c>
      <c r="AK289" s="21" t="s">
        <v>40</v>
      </c>
      <c r="AL289" s="16" t="s">
        <v>40</v>
      </c>
      <c r="AM289" s="16" t="s">
        <v>40</v>
      </c>
      <c r="AN289" s="21" t="s">
        <v>40</v>
      </c>
      <c r="AO289" s="21" t="s">
        <v>40</v>
      </c>
      <c r="AP289" s="21" t="s">
        <v>40</v>
      </c>
      <c r="AQ289" s="9" t="s">
        <v>40</v>
      </c>
      <c r="AR289" s="21" t="s">
        <v>40</v>
      </c>
      <c r="AS289" s="9" t="s">
        <v>40</v>
      </c>
      <c r="AT289" s="9" t="s">
        <v>40</v>
      </c>
      <c r="AU289" s="21" t="s">
        <v>40</v>
      </c>
      <c r="AV289" s="21" t="s">
        <v>40</v>
      </c>
      <c r="AW289" s="9" t="s">
        <v>40</v>
      </c>
      <c r="AX289" s="21" t="s">
        <v>40</v>
      </c>
      <c r="AY289" s="21" t="s">
        <v>40</v>
      </c>
      <c r="AZ289" s="21" t="s">
        <v>40</v>
      </c>
      <c r="BA289" s="21" t="s">
        <v>40</v>
      </c>
      <c r="BB289" s="21" t="s">
        <v>40</v>
      </c>
      <c r="BC289" s="9" t="s">
        <v>40</v>
      </c>
      <c r="BD289" s="9" t="s">
        <v>40</v>
      </c>
    </row>
    <row r="290" spans="2:56">
      <c r="B290" s="54" t="s">
        <v>99</v>
      </c>
      <c r="C290" s="40" t="s">
        <v>36</v>
      </c>
      <c r="D290" s="41" t="s">
        <v>49</v>
      </c>
      <c r="E290" s="16">
        <v>10833</v>
      </c>
      <c r="F290" s="16"/>
      <c r="G290" s="21"/>
      <c r="H290" s="42">
        <v>10812</v>
      </c>
      <c r="I290" s="16"/>
      <c r="J290" s="16"/>
      <c r="K290" s="91">
        <v>54</v>
      </c>
      <c r="L290" s="92">
        <v>-55</v>
      </c>
      <c r="M290" s="93">
        <v>66</v>
      </c>
      <c r="N290" s="91" t="s">
        <v>50</v>
      </c>
      <c r="O290" s="93" t="s">
        <v>60</v>
      </c>
      <c r="P290" s="42">
        <f t="shared" si="8"/>
        <v>109</v>
      </c>
      <c r="Q290" s="42">
        <f>IF(AND(ISNUMBER(E290),ISNUMBER(H290),ISBLANK(F290)),E290-H290,"NA")</f>
        <v>21</v>
      </c>
      <c r="R290" s="21" t="str">
        <f>IF(AND(ISNUMBER(F290),ISNUMBER(I290),ISBLANK(E290)),F290-I290,"NA")</f>
        <v>NA</v>
      </c>
      <c r="S290" s="16" t="str">
        <f>IF(AND(ISNUMBER(G290),ISNUMBER(J290),ISBLANK(E290)),G290-J290,"NA")</f>
        <v>NA</v>
      </c>
      <c r="T290" s="45" t="str">
        <f>IF(AND(ISNUMBER(R290),ISNUMBER(S290),ISBLANK(E290)),R290+S290,"NA")</f>
        <v>NA</v>
      </c>
      <c r="U290" s="21">
        <f t="shared" si="9"/>
        <v>-43</v>
      </c>
      <c r="V290" s="9">
        <f>MIN(IF(SUM(W290,AD290:AG290,AI290,AJ290:AM290,AP290:AS290,AC290,AO290,AU290,AV290:BC290)=0,0,1)+IF(O290="Smoothing ramp",1,0)+IF(SUM(W290,X290:AA290)=0,0,1),1)</f>
        <v>1</v>
      </c>
      <c r="W290" s="42">
        <v>120</v>
      </c>
      <c r="X290" s="16" t="s">
        <v>40</v>
      </c>
      <c r="Y290" s="21" t="s">
        <v>59</v>
      </c>
      <c r="Z290" s="16">
        <v>385</v>
      </c>
      <c r="AA290" s="16" t="s">
        <v>40</v>
      </c>
      <c r="AB290" s="21" t="s">
        <v>59</v>
      </c>
      <c r="AC290" s="16" t="s">
        <v>40</v>
      </c>
      <c r="AD290" s="16">
        <v>10497</v>
      </c>
      <c r="AE290" s="21" t="s">
        <v>66</v>
      </c>
      <c r="AF290" s="16" t="s">
        <v>40</v>
      </c>
      <c r="AG290" s="16" t="s">
        <v>40</v>
      </c>
      <c r="AH290" s="21" t="s">
        <v>40</v>
      </c>
      <c r="AI290" s="42" t="s">
        <v>40</v>
      </c>
      <c r="AJ290" s="16" t="s">
        <v>40</v>
      </c>
      <c r="AK290" s="21" t="s">
        <v>40</v>
      </c>
      <c r="AL290" s="16" t="s">
        <v>40</v>
      </c>
      <c r="AM290" s="16" t="s">
        <v>40</v>
      </c>
      <c r="AN290" s="21" t="s">
        <v>40</v>
      </c>
      <c r="AO290" s="21" t="s">
        <v>40</v>
      </c>
      <c r="AP290" s="21" t="s">
        <v>40</v>
      </c>
      <c r="AQ290" s="9" t="s">
        <v>40</v>
      </c>
      <c r="AR290" s="21" t="s">
        <v>40</v>
      </c>
      <c r="AS290" s="9" t="s">
        <v>40</v>
      </c>
      <c r="AT290" s="9" t="s">
        <v>40</v>
      </c>
      <c r="AU290" s="21" t="s">
        <v>40</v>
      </c>
      <c r="AV290" s="21" t="s">
        <v>40</v>
      </c>
      <c r="AW290" s="9" t="s">
        <v>40</v>
      </c>
      <c r="AX290" s="21" t="s">
        <v>40</v>
      </c>
      <c r="AY290" s="21" t="s">
        <v>40</v>
      </c>
      <c r="AZ290" s="21" t="s">
        <v>40</v>
      </c>
      <c r="BA290" s="21" t="s">
        <v>40</v>
      </c>
      <c r="BB290" s="21" t="s">
        <v>40</v>
      </c>
      <c r="BC290" s="9" t="s">
        <v>40</v>
      </c>
      <c r="BD290" s="9" t="s">
        <v>40</v>
      </c>
    </row>
    <row r="291" spans="2:56">
      <c r="B291" s="54" t="s">
        <v>99</v>
      </c>
      <c r="C291" s="40" t="s">
        <v>36</v>
      </c>
      <c r="D291" s="41" t="s">
        <v>51</v>
      </c>
      <c r="E291" s="16">
        <v>10833</v>
      </c>
      <c r="F291" s="16"/>
      <c r="G291" s="21"/>
      <c r="H291" s="42">
        <v>10759</v>
      </c>
      <c r="I291" s="16"/>
      <c r="J291" s="16"/>
      <c r="K291" s="91">
        <v>54</v>
      </c>
      <c r="L291" s="92">
        <v>-55</v>
      </c>
      <c r="M291" s="93">
        <v>121</v>
      </c>
      <c r="N291" s="91" t="s">
        <v>50</v>
      </c>
      <c r="O291" s="93" t="s">
        <v>63</v>
      </c>
      <c r="P291" s="42">
        <f t="shared" si="8"/>
        <v>109</v>
      </c>
      <c r="Q291" s="42">
        <f>IF(AND(ISNUMBER(E291),ISNUMBER(H291),ISBLANK(F291)),E291-H291,"NA")</f>
        <v>74</v>
      </c>
      <c r="R291" s="21" t="str">
        <f>IF(AND(ISNUMBER(F291),ISNUMBER(I291),ISBLANK(E291)),F291-I291,"NA")</f>
        <v>NA</v>
      </c>
      <c r="S291" s="16" t="str">
        <f>IF(AND(ISNUMBER(G291),ISNUMBER(J291),ISBLANK(E291)),G291-J291,"NA")</f>
        <v>NA</v>
      </c>
      <c r="T291" s="45" t="str">
        <f>IF(AND(ISNUMBER(R291),ISNUMBER(S291),ISBLANK(E291)),R291+S291,"NA")</f>
        <v>NA</v>
      </c>
      <c r="U291" s="21">
        <f t="shared" si="9"/>
        <v>12</v>
      </c>
      <c r="V291" s="9">
        <f>MIN(IF(SUM(W291,AD291:AG291,AI291,AJ291:AM291,AP291:AS291,AC291,AO291,AU291,AV291:BC291)=0,0,1)+IF(O291="Smoothing ramp",1,0)+IF(SUM(W291,X291:AA291)=0,0,1),1)</f>
        <v>1</v>
      </c>
      <c r="W291" s="42">
        <v>120</v>
      </c>
      <c r="X291" s="16" t="s">
        <v>40</v>
      </c>
      <c r="Y291" s="21" t="s">
        <v>59</v>
      </c>
      <c r="Z291" s="16">
        <v>385</v>
      </c>
      <c r="AA291" s="16" t="s">
        <v>40</v>
      </c>
      <c r="AB291" s="21" t="s">
        <v>59</v>
      </c>
      <c r="AC291" s="16" t="s">
        <v>40</v>
      </c>
      <c r="AD291" s="16">
        <v>10434</v>
      </c>
      <c r="AE291" s="21" t="s">
        <v>81</v>
      </c>
      <c r="AF291" s="16" t="s">
        <v>40</v>
      </c>
      <c r="AG291" s="16" t="s">
        <v>40</v>
      </c>
      <c r="AH291" s="21" t="s">
        <v>40</v>
      </c>
      <c r="AI291" s="42" t="s">
        <v>40</v>
      </c>
      <c r="AJ291" s="16" t="s">
        <v>40</v>
      </c>
      <c r="AK291" s="21" t="s">
        <v>40</v>
      </c>
      <c r="AL291" s="16" t="s">
        <v>40</v>
      </c>
      <c r="AM291" s="16" t="s">
        <v>40</v>
      </c>
      <c r="AN291" s="21" t="s">
        <v>40</v>
      </c>
      <c r="AO291" s="21" t="s">
        <v>40</v>
      </c>
      <c r="AP291" s="21" t="s">
        <v>40</v>
      </c>
      <c r="AQ291" s="9" t="s">
        <v>40</v>
      </c>
      <c r="AR291" s="21" t="s">
        <v>40</v>
      </c>
      <c r="AS291" s="9" t="s">
        <v>40</v>
      </c>
      <c r="AT291" s="9" t="s">
        <v>40</v>
      </c>
      <c r="AU291" s="21" t="s">
        <v>40</v>
      </c>
      <c r="AV291" s="21" t="s">
        <v>40</v>
      </c>
      <c r="AW291" s="9" t="s">
        <v>40</v>
      </c>
      <c r="AX291" s="21" t="s">
        <v>40</v>
      </c>
      <c r="AY291" s="21" t="s">
        <v>40</v>
      </c>
      <c r="AZ291" s="21" t="s">
        <v>40</v>
      </c>
      <c r="BA291" s="21" t="s">
        <v>40</v>
      </c>
      <c r="BB291" s="21" t="s">
        <v>40</v>
      </c>
      <c r="BC291" s="9" t="s">
        <v>40</v>
      </c>
      <c r="BD291" s="9" t="s">
        <v>40</v>
      </c>
    </row>
    <row r="292" spans="2:56">
      <c r="B292" s="54" t="s">
        <v>99</v>
      </c>
      <c r="C292" s="40" t="s">
        <v>36</v>
      </c>
      <c r="D292" s="41" t="s">
        <v>52</v>
      </c>
      <c r="E292" s="16">
        <v>10833</v>
      </c>
      <c r="F292" s="16"/>
      <c r="G292" s="21"/>
      <c r="H292" s="42">
        <v>10553</v>
      </c>
      <c r="I292" s="16"/>
      <c r="J292" s="16"/>
      <c r="K292" s="91">
        <v>54</v>
      </c>
      <c r="L292" s="92">
        <v>-55</v>
      </c>
      <c r="M292" s="93">
        <v>332</v>
      </c>
      <c r="N292" s="91" t="s">
        <v>50</v>
      </c>
      <c r="O292" s="93" t="s">
        <v>63</v>
      </c>
      <c r="P292" s="42">
        <f t="shared" si="8"/>
        <v>109</v>
      </c>
      <c r="Q292" s="42">
        <f>IF(AND(ISNUMBER(E292),ISNUMBER(H292),ISBLANK(F292)),E292-H292,"NA")</f>
        <v>280</v>
      </c>
      <c r="R292" s="21" t="str">
        <f>IF(AND(ISNUMBER(F292),ISNUMBER(I292),ISBLANK(E292)),F292-I292,"NA")</f>
        <v>NA</v>
      </c>
      <c r="S292" s="16" t="str">
        <f>IF(AND(ISNUMBER(G292),ISNUMBER(J292),ISBLANK(E292)),G292-J292,"NA")</f>
        <v>NA</v>
      </c>
      <c r="T292" s="45" t="str">
        <f>IF(AND(ISNUMBER(R292),ISNUMBER(S292),ISBLANK(E292)),R292+S292,"NA")</f>
        <v>NA</v>
      </c>
      <c r="U292" s="21">
        <f t="shared" si="9"/>
        <v>223</v>
      </c>
      <c r="V292" s="9">
        <f>MIN(IF(SUM(W292,AD292:AG292,AI292,AJ292:AM292,AP292:AS292,AC292,AO292,AU292,AV292:BC292)=0,0,1)+IF(O292="Smoothing ramp",1,0)+IF(SUM(W292,X292:AA292)=0,0,1),1)</f>
        <v>1</v>
      </c>
      <c r="W292" s="42">
        <v>120</v>
      </c>
      <c r="X292" s="16" t="s">
        <v>40</v>
      </c>
      <c r="Y292" s="21" t="s">
        <v>59</v>
      </c>
      <c r="Z292" s="16">
        <v>385</v>
      </c>
      <c r="AA292" s="16" t="s">
        <v>40</v>
      </c>
      <c r="AB292" s="21" t="s">
        <v>59</v>
      </c>
      <c r="AC292" s="16" t="s">
        <v>40</v>
      </c>
      <c r="AD292" s="16">
        <v>10221</v>
      </c>
      <c r="AE292" s="21" t="s">
        <v>81</v>
      </c>
      <c r="AF292" s="16" t="s">
        <v>40</v>
      </c>
      <c r="AG292" s="16" t="s">
        <v>40</v>
      </c>
      <c r="AH292" s="21" t="s">
        <v>40</v>
      </c>
      <c r="AI292" s="42" t="s">
        <v>40</v>
      </c>
      <c r="AJ292" s="16" t="s">
        <v>40</v>
      </c>
      <c r="AK292" s="21" t="s">
        <v>40</v>
      </c>
      <c r="AL292" s="16" t="s">
        <v>40</v>
      </c>
      <c r="AM292" s="16" t="s">
        <v>40</v>
      </c>
      <c r="AN292" s="21" t="s">
        <v>40</v>
      </c>
      <c r="AO292" s="21" t="s">
        <v>40</v>
      </c>
      <c r="AP292" s="21" t="s">
        <v>40</v>
      </c>
      <c r="AQ292" s="9" t="s">
        <v>40</v>
      </c>
      <c r="AR292" s="21" t="s">
        <v>40</v>
      </c>
      <c r="AS292" s="9" t="s">
        <v>40</v>
      </c>
      <c r="AT292" s="9" t="s">
        <v>40</v>
      </c>
      <c r="AU292" s="21" t="s">
        <v>40</v>
      </c>
      <c r="AV292" s="21" t="s">
        <v>40</v>
      </c>
      <c r="AW292" s="9" t="s">
        <v>40</v>
      </c>
      <c r="AX292" s="21" t="s">
        <v>40</v>
      </c>
      <c r="AY292" s="21" t="s">
        <v>40</v>
      </c>
      <c r="AZ292" s="21" t="s">
        <v>40</v>
      </c>
      <c r="BA292" s="21" t="s">
        <v>40</v>
      </c>
      <c r="BB292" s="21" t="s">
        <v>40</v>
      </c>
      <c r="BC292" s="9" t="s">
        <v>40</v>
      </c>
      <c r="BD292" s="9" t="s">
        <v>40</v>
      </c>
    </row>
    <row r="293" spans="2:56">
      <c r="B293" s="54" t="s">
        <v>99</v>
      </c>
      <c r="C293" s="40" t="s">
        <v>36</v>
      </c>
      <c r="D293" s="41" t="s">
        <v>53</v>
      </c>
      <c r="E293" s="16">
        <v>10112</v>
      </c>
      <c r="F293" s="16"/>
      <c r="G293" s="21"/>
      <c r="H293" s="42">
        <v>10110</v>
      </c>
      <c r="I293" s="16"/>
      <c r="J293" s="16"/>
      <c r="K293" s="91">
        <v>-53</v>
      </c>
      <c r="L293" s="92">
        <v>-53</v>
      </c>
      <c r="M293" s="93">
        <v>-51</v>
      </c>
      <c r="N293" s="91" t="s">
        <v>50</v>
      </c>
      <c r="O293" s="93" t="s">
        <v>50</v>
      </c>
      <c r="P293" s="42">
        <f t="shared" si="8"/>
        <v>0</v>
      </c>
      <c r="Q293" s="42">
        <f>IF(AND(ISNUMBER(E293),ISNUMBER(H293),ISBLANK(F293)),E293-H293,"NA")</f>
        <v>2</v>
      </c>
      <c r="R293" s="21" t="str">
        <f>IF(AND(ISNUMBER(F293),ISNUMBER(I293),ISBLANK(E293)),F293-I293,"NA")</f>
        <v>NA</v>
      </c>
      <c r="S293" s="16" t="str">
        <f>IF(AND(ISNUMBER(G293),ISNUMBER(J293),ISBLANK(E293)),G293-J293,"NA")</f>
        <v>NA</v>
      </c>
      <c r="T293" s="45" t="str">
        <f>IF(AND(ISNUMBER(R293),ISNUMBER(S293),ISBLANK(E293)),R293+S293,"NA")</f>
        <v>NA</v>
      </c>
      <c r="U293" s="21">
        <f t="shared" si="9"/>
        <v>0</v>
      </c>
      <c r="V293" s="9">
        <f>MIN(IF(SUM(W293,AD293:AG293,AI293,AJ293:AM293,AP293:AS293,AC293,AO293,AU293,AV293:BC293)=0,0,1)+IF(O293="Smoothing ramp",1,0)+IF(SUM(W293,X293:AA293)=0,0,1),1)</f>
        <v>1</v>
      </c>
      <c r="W293" s="42">
        <v>120</v>
      </c>
      <c r="X293" s="16" t="s">
        <v>40</v>
      </c>
      <c r="Y293" s="21" t="s">
        <v>40</v>
      </c>
      <c r="Z293" s="16">
        <v>373</v>
      </c>
      <c r="AA293" s="16" t="s">
        <v>40</v>
      </c>
      <c r="AB293" s="21" t="s">
        <v>40</v>
      </c>
      <c r="AC293" s="16" t="s">
        <v>40</v>
      </c>
      <c r="AD293" s="16" t="s">
        <v>40</v>
      </c>
      <c r="AE293" s="21" t="s">
        <v>40</v>
      </c>
      <c r="AF293" s="16" t="s">
        <v>40</v>
      </c>
      <c r="AG293" s="16" t="s">
        <v>40</v>
      </c>
      <c r="AH293" s="21" t="s">
        <v>40</v>
      </c>
      <c r="AI293" s="42" t="s">
        <v>40</v>
      </c>
      <c r="AJ293" s="16" t="s">
        <v>40</v>
      </c>
      <c r="AK293" s="21" t="s">
        <v>40</v>
      </c>
      <c r="AL293" s="16" t="s">
        <v>40</v>
      </c>
      <c r="AM293" s="16" t="s">
        <v>40</v>
      </c>
      <c r="AN293" s="21" t="s">
        <v>40</v>
      </c>
      <c r="AO293" s="21" t="s">
        <v>40</v>
      </c>
      <c r="AP293" s="21" t="s">
        <v>40</v>
      </c>
      <c r="AQ293" s="9" t="s">
        <v>40</v>
      </c>
      <c r="AR293" s="21" t="s">
        <v>40</v>
      </c>
      <c r="AS293" s="9" t="s">
        <v>40</v>
      </c>
      <c r="AT293" s="9" t="s">
        <v>40</v>
      </c>
      <c r="AU293" s="21" t="s">
        <v>40</v>
      </c>
      <c r="AV293" s="21" t="s">
        <v>40</v>
      </c>
      <c r="AW293" s="9" t="s">
        <v>40</v>
      </c>
      <c r="AX293" s="21" t="s">
        <v>40</v>
      </c>
      <c r="AY293" s="21" t="s">
        <v>40</v>
      </c>
      <c r="AZ293" s="21" t="s">
        <v>40</v>
      </c>
      <c r="BA293" s="21" t="s">
        <v>40</v>
      </c>
      <c r="BB293" s="21" t="s">
        <v>40</v>
      </c>
      <c r="BC293" s="9" t="s">
        <v>40</v>
      </c>
      <c r="BD293" s="9" t="s">
        <v>40</v>
      </c>
    </row>
    <row r="294" spans="2:56">
      <c r="B294" s="54" t="s">
        <v>99</v>
      </c>
      <c r="C294" s="40" t="s">
        <v>36</v>
      </c>
      <c r="D294" s="41" t="s">
        <v>56</v>
      </c>
      <c r="E294" s="16">
        <v>10112</v>
      </c>
      <c r="F294" s="16"/>
      <c r="G294" s="21"/>
      <c r="H294" s="42">
        <v>10110</v>
      </c>
      <c r="I294" s="16"/>
      <c r="J294" s="16"/>
      <c r="K294" s="91">
        <v>-53</v>
      </c>
      <c r="L294" s="92">
        <v>-53</v>
      </c>
      <c r="M294" s="93">
        <v>-51</v>
      </c>
      <c r="N294" s="91" t="s">
        <v>50</v>
      </c>
      <c r="O294" s="93" t="s">
        <v>50</v>
      </c>
      <c r="P294" s="42">
        <f t="shared" si="8"/>
        <v>0</v>
      </c>
      <c r="Q294" s="42">
        <f>IF(AND(ISNUMBER(E294),ISNUMBER(H294),ISBLANK(F294)),E294-H294,"NA")</f>
        <v>2</v>
      </c>
      <c r="R294" s="21" t="str">
        <f>IF(AND(ISNUMBER(F294),ISNUMBER(I294),ISBLANK(E294)),F294-I294,"NA")</f>
        <v>NA</v>
      </c>
      <c r="S294" s="16" t="str">
        <f>IF(AND(ISNUMBER(G294),ISNUMBER(J294),ISBLANK(E294)),G294-J294,"NA")</f>
        <v>NA</v>
      </c>
      <c r="T294" s="45" t="str">
        <f>IF(AND(ISNUMBER(R294),ISNUMBER(S294),ISBLANK(E294)),R294+S294,"NA")</f>
        <v>NA</v>
      </c>
      <c r="U294" s="21">
        <f t="shared" si="9"/>
        <v>0</v>
      </c>
      <c r="V294" s="9">
        <f>MIN(IF(SUM(W294,AD294:AG294,AI294,AJ294:AM294,AP294:AS294,AC294,AO294,AU294,AV294:BC294)=0,0,1)+IF(O294="Smoothing ramp",1,0)+IF(SUM(W294,X294:AA294)=0,0,1),1)</f>
        <v>1</v>
      </c>
      <c r="W294" s="42">
        <v>120</v>
      </c>
      <c r="X294" s="16" t="s">
        <v>40</v>
      </c>
      <c r="Y294" s="21" t="s">
        <v>40</v>
      </c>
      <c r="Z294" s="16">
        <v>373</v>
      </c>
      <c r="AA294" s="16" t="s">
        <v>40</v>
      </c>
      <c r="AB294" s="21" t="s">
        <v>40</v>
      </c>
      <c r="AC294" s="16" t="s">
        <v>40</v>
      </c>
      <c r="AD294" s="16" t="s">
        <v>40</v>
      </c>
      <c r="AE294" s="21" t="s">
        <v>40</v>
      </c>
      <c r="AF294" s="16" t="s">
        <v>40</v>
      </c>
      <c r="AG294" s="16" t="s">
        <v>40</v>
      </c>
      <c r="AH294" s="21" t="s">
        <v>40</v>
      </c>
      <c r="AI294" s="42" t="s">
        <v>40</v>
      </c>
      <c r="AJ294" s="16" t="s">
        <v>40</v>
      </c>
      <c r="AK294" s="21" t="s">
        <v>40</v>
      </c>
      <c r="AL294" s="16" t="s">
        <v>40</v>
      </c>
      <c r="AM294" s="16" t="s">
        <v>40</v>
      </c>
      <c r="AN294" s="21" t="s">
        <v>40</v>
      </c>
      <c r="AO294" s="21" t="s">
        <v>40</v>
      </c>
      <c r="AP294" s="21" t="s">
        <v>40</v>
      </c>
      <c r="AQ294" s="9" t="s">
        <v>40</v>
      </c>
      <c r="AR294" s="21" t="s">
        <v>40</v>
      </c>
      <c r="AS294" s="9" t="s">
        <v>40</v>
      </c>
      <c r="AT294" s="9" t="s">
        <v>40</v>
      </c>
      <c r="AU294" s="21" t="s">
        <v>40</v>
      </c>
      <c r="AV294" s="21" t="s">
        <v>40</v>
      </c>
      <c r="AW294" s="9" t="s">
        <v>40</v>
      </c>
      <c r="AX294" s="21" t="s">
        <v>40</v>
      </c>
      <c r="AY294" s="21" t="s">
        <v>40</v>
      </c>
      <c r="AZ294" s="21" t="s">
        <v>40</v>
      </c>
      <c r="BA294" s="21" t="s">
        <v>40</v>
      </c>
      <c r="BB294" s="21" t="s">
        <v>40</v>
      </c>
      <c r="BC294" s="9" t="s">
        <v>40</v>
      </c>
      <c r="BD294" s="9" t="s">
        <v>40</v>
      </c>
    </row>
    <row r="295" spans="2:56" ht="15" thickBot="1">
      <c r="B295" s="55" t="s">
        <v>99</v>
      </c>
      <c r="C295" s="47" t="s">
        <v>36</v>
      </c>
      <c r="D295" s="48" t="s">
        <v>57</v>
      </c>
      <c r="E295" s="49">
        <v>9650</v>
      </c>
      <c r="F295" s="49"/>
      <c r="G295" s="22"/>
      <c r="H295" s="50">
        <v>9543</v>
      </c>
      <c r="I295" s="49"/>
      <c r="J295" s="49"/>
      <c r="K295" s="127">
        <v>802</v>
      </c>
      <c r="L295" s="128">
        <v>353</v>
      </c>
      <c r="M295" s="129">
        <v>555</v>
      </c>
      <c r="N295" s="127" t="s">
        <v>69</v>
      </c>
      <c r="O295" s="129" t="s">
        <v>63</v>
      </c>
      <c r="P295" s="50">
        <f t="shared" si="8"/>
        <v>449</v>
      </c>
      <c r="Q295" s="50">
        <f>IF(AND(ISNUMBER(E295),ISNUMBER(H295),ISBLANK(F295)),E295-H295,"NA")</f>
        <v>107</v>
      </c>
      <c r="R295" s="22" t="str">
        <f>IF(AND(ISNUMBER(F295),ISNUMBER(I295),ISBLANK(E295)),F295-I295,"NA")</f>
        <v>NA</v>
      </c>
      <c r="S295" s="16" t="str">
        <f>IF(AND(ISNUMBER(G295),ISNUMBER(J295),ISBLANK(E295)),G295-J295,"NA")</f>
        <v>NA</v>
      </c>
      <c r="T295" s="45" t="str">
        <f>IF(AND(ISNUMBER(R295),ISNUMBER(S295),ISBLANK(E295)),R295+S295,"NA")</f>
        <v>NA</v>
      </c>
      <c r="U295" s="22">
        <f t="shared" si="9"/>
        <v>106</v>
      </c>
      <c r="V295" s="9">
        <f>MIN(IF(SUM(W295,AD295:AG295,AI295,AJ295:AM295,AP295:AS295,AC295,AO295,AU295,AV295:BC295)=0,0,1)+IF(O295="Smoothing ramp",1,0)+IF(SUM(W295,X295:AA295)=0,0,1),1)</f>
        <v>1</v>
      </c>
      <c r="W295" s="50">
        <v>164</v>
      </c>
      <c r="X295" s="49" t="s">
        <v>40</v>
      </c>
      <c r="Y295" s="21" t="s">
        <v>40</v>
      </c>
      <c r="Z295" s="49">
        <v>364</v>
      </c>
      <c r="AA295" s="49" t="s">
        <v>40</v>
      </c>
      <c r="AB295" s="21" t="s">
        <v>40</v>
      </c>
      <c r="AC295" s="49" t="s">
        <v>40</v>
      </c>
      <c r="AD295" s="49" t="s">
        <v>40</v>
      </c>
      <c r="AE295" s="22" t="s">
        <v>40</v>
      </c>
      <c r="AF295" s="49" t="s">
        <v>40</v>
      </c>
      <c r="AG295" s="49" t="s">
        <v>40</v>
      </c>
      <c r="AH295" s="22" t="s">
        <v>40</v>
      </c>
      <c r="AI295" s="50" t="s">
        <v>40</v>
      </c>
      <c r="AJ295" s="49">
        <v>9215</v>
      </c>
      <c r="AK295" s="22" t="s">
        <v>100</v>
      </c>
      <c r="AL295" s="49" t="s">
        <v>40</v>
      </c>
      <c r="AM295" s="49" t="s">
        <v>40</v>
      </c>
      <c r="AN295" s="22" t="s">
        <v>40</v>
      </c>
      <c r="AO295" s="22" t="s">
        <v>40</v>
      </c>
      <c r="AP295" s="22" t="s">
        <v>40</v>
      </c>
      <c r="AQ295" s="7" t="s">
        <v>40</v>
      </c>
      <c r="AR295" s="22" t="s">
        <v>40</v>
      </c>
      <c r="AS295" s="7" t="s">
        <v>40</v>
      </c>
      <c r="AT295" s="7" t="s">
        <v>40</v>
      </c>
      <c r="AU295" s="22" t="s">
        <v>40</v>
      </c>
      <c r="AV295" s="22" t="s">
        <v>40</v>
      </c>
      <c r="AW295" s="7" t="s">
        <v>40</v>
      </c>
      <c r="AX295" s="22" t="s">
        <v>40</v>
      </c>
      <c r="AY295" s="22" t="s">
        <v>40</v>
      </c>
      <c r="AZ295" s="22" t="s">
        <v>40</v>
      </c>
      <c r="BA295" s="22" t="s">
        <v>40</v>
      </c>
      <c r="BB295" s="22" t="s">
        <v>40</v>
      </c>
      <c r="BC295" s="7" t="s">
        <v>40</v>
      </c>
      <c r="BD295" s="7" t="s">
        <v>40</v>
      </c>
    </row>
    <row r="296" spans="2:56">
      <c r="B296" s="51" t="s">
        <v>101</v>
      </c>
      <c r="C296" s="52" t="s">
        <v>36</v>
      </c>
      <c r="D296" s="53" t="s">
        <v>37</v>
      </c>
      <c r="E296" s="43">
        <v>4820</v>
      </c>
      <c r="F296" s="43"/>
      <c r="G296" s="20"/>
      <c r="H296" s="44">
        <v>4820</v>
      </c>
      <c r="I296" s="43"/>
      <c r="J296" s="43"/>
      <c r="K296" s="130">
        <v>0</v>
      </c>
      <c r="L296" s="131">
        <v>0</v>
      </c>
      <c r="M296" s="132">
        <v>0</v>
      </c>
      <c r="N296" s="130" t="s">
        <v>44</v>
      </c>
      <c r="O296" s="132" t="s">
        <v>44</v>
      </c>
      <c r="P296" s="44">
        <f t="shared" si="8"/>
        <v>0</v>
      </c>
      <c r="Q296" s="44">
        <f>IF(AND(ISNUMBER(E296),ISNUMBER(H296),ISBLANK(F296)),E296-H296,"NA")</f>
        <v>0</v>
      </c>
      <c r="R296" s="20" t="str">
        <f>IF(AND(ISNUMBER(F296),ISNUMBER(I296),ISBLANK(E296)),F296-I296,"NA")</f>
        <v>NA</v>
      </c>
      <c r="S296" s="16" t="str">
        <f>IF(AND(ISNUMBER(G296),ISNUMBER(J296),ISBLANK(E296)),G296-J296,"NA")</f>
        <v>NA</v>
      </c>
      <c r="T296" s="45" t="str">
        <f>IF(AND(ISNUMBER(R296),ISNUMBER(S296),ISBLANK(E296)),R296+S296,"NA")</f>
        <v>NA</v>
      </c>
      <c r="U296" s="20">
        <f t="shared" si="9"/>
        <v>0</v>
      </c>
      <c r="V296" s="9">
        <f>MIN(IF(SUM(W296,AD296:AG296,AI296,AJ296:AM296,AP296:AS296,AC296,AO296,AU296,AV296:BC296)=0,0,1)+IF(O296="Smoothing ramp",1,0)+IF(SUM(W296,X296:AA296)=0,0,1),1)</f>
        <v>0</v>
      </c>
      <c r="W296" s="44" t="s">
        <v>40</v>
      </c>
      <c r="X296" s="43" t="s">
        <v>40</v>
      </c>
      <c r="Y296" s="20" t="s">
        <v>40</v>
      </c>
      <c r="Z296" s="43" t="s">
        <v>40</v>
      </c>
      <c r="AA296" s="43" t="s">
        <v>40</v>
      </c>
      <c r="AB296" s="20" t="s">
        <v>40</v>
      </c>
      <c r="AC296" s="43" t="s">
        <v>40</v>
      </c>
      <c r="AD296" s="43" t="s">
        <v>40</v>
      </c>
      <c r="AE296" s="20" t="s">
        <v>40</v>
      </c>
      <c r="AF296" s="43" t="s">
        <v>40</v>
      </c>
      <c r="AG296" s="43" t="s">
        <v>40</v>
      </c>
      <c r="AH296" s="20" t="s">
        <v>40</v>
      </c>
      <c r="AI296" s="44" t="s">
        <v>40</v>
      </c>
      <c r="AJ296" s="43" t="s">
        <v>40</v>
      </c>
      <c r="AK296" s="20" t="s">
        <v>40</v>
      </c>
      <c r="AL296" s="43" t="s">
        <v>40</v>
      </c>
      <c r="AM296" s="43" t="s">
        <v>40</v>
      </c>
      <c r="AN296" s="20" t="s">
        <v>40</v>
      </c>
      <c r="AO296" s="20" t="s">
        <v>40</v>
      </c>
      <c r="AP296" s="20" t="s">
        <v>40</v>
      </c>
      <c r="AQ296" s="6" t="s">
        <v>40</v>
      </c>
      <c r="AR296" s="20" t="s">
        <v>40</v>
      </c>
      <c r="AS296" s="6" t="s">
        <v>40</v>
      </c>
      <c r="AT296" s="6" t="s">
        <v>40</v>
      </c>
      <c r="AU296" s="20" t="s">
        <v>40</v>
      </c>
      <c r="AV296" s="20" t="s">
        <v>40</v>
      </c>
      <c r="AW296" s="6" t="s">
        <v>40</v>
      </c>
      <c r="AX296" s="20" t="s">
        <v>40</v>
      </c>
      <c r="AY296" s="20" t="s">
        <v>40</v>
      </c>
      <c r="AZ296" s="20" t="s">
        <v>40</v>
      </c>
      <c r="BA296" s="20" t="s">
        <v>40</v>
      </c>
      <c r="BB296" s="20" t="s">
        <v>40</v>
      </c>
      <c r="BC296" s="6" t="s">
        <v>40</v>
      </c>
      <c r="BD296" s="6" t="s">
        <v>40</v>
      </c>
    </row>
    <row r="297" spans="2:56">
      <c r="B297" s="54" t="s">
        <v>101</v>
      </c>
      <c r="C297" s="40" t="s">
        <v>36</v>
      </c>
      <c r="D297" s="41" t="s">
        <v>43</v>
      </c>
      <c r="E297" s="16">
        <v>4146</v>
      </c>
      <c r="F297" s="16"/>
      <c r="G297" s="21"/>
      <c r="H297" s="42">
        <v>4146</v>
      </c>
      <c r="I297" s="16"/>
      <c r="J297" s="16"/>
      <c r="K297" s="91">
        <v>0</v>
      </c>
      <c r="L297" s="92">
        <v>0</v>
      </c>
      <c r="M297" s="93">
        <v>0</v>
      </c>
      <c r="N297" s="91" t="s">
        <v>44</v>
      </c>
      <c r="O297" s="93" t="s">
        <v>44</v>
      </c>
      <c r="P297" s="42">
        <f t="shared" si="8"/>
        <v>0</v>
      </c>
      <c r="Q297" s="42">
        <f>IF(AND(ISNUMBER(E297),ISNUMBER(H297),ISBLANK(F297)),E297-H297,"NA")</f>
        <v>0</v>
      </c>
      <c r="R297" s="21" t="str">
        <f>IF(AND(ISNUMBER(F297),ISNUMBER(I297),ISBLANK(E297)),F297-I297,"NA")</f>
        <v>NA</v>
      </c>
      <c r="S297" s="16" t="str">
        <f>IF(AND(ISNUMBER(G297),ISNUMBER(J297),ISBLANK(E297)),G297-J297,"NA")</f>
        <v>NA</v>
      </c>
      <c r="T297" s="45" t="str">
        <f>IF(AND(ISNUMBER(R297),ISNUMBER(S297),ISBLANK(E297)),R297+S297,"NA")</f>
        <v>NA</v>
      </c>
      <c r="U297" s="21">
        <f t="shared" si="9"/>
        <v>0</v>
      </c>
      <c r="V297" s="9">
        <f>MIN(IF(SUM(W297,AD297:AG297,AI297,AJ297:AM297,AP297:AS297,AC297,AO297,AU297,AV297:BC297)=0,0,1)+IF(O297="Smoothing ramp",1,0)+IF(SUM(W297,X297:AA297)=0,0,1),1)</f>
        <v>0</v>
      </c>
      <c r="W297" s="57" t="s">
        <v>40</v>
      </c>
      <c r="X297" s="58" t="s">
        <v>40</v>
      </c>
      <c r="Y297" s="59" t="s">
        <v>40</v>
      </c>
      <c r="Z297" s="58" t="s">
        <v>40</v>
      </c>
      <c r="AA297" s="16" t="s">
        <v>40</v>
      </c>
      <c r="AB297" s="21" t="s">
        <v>40</v>
      </c>
      <c r="AC297" s="16" t="s">
        <v>40</v>
      </c>
      <c r="AD297" s="16" t="s">
        <v>40</v>
      </c>
      <c r="AE297" s="21" t="s">
        <v>40</v>
      </c>
      <c r="AF297" s="16" t="s">
        <v>40</v>
      </c>
      <c r="AG297" s="16" t="s">
        <v>40</v>
      </c>
      <c r="AH297" s="21" t="s">
        <v>40</v>
      </c>
      <c r="AI297" s="42" t="s">
        <v>40</v>
      </c>
      <c r="AJ297" s="16" t="s">
        <v>40</v>
      </c>
      <c r="AK297" s="21" t="s">
        <v>40</v>
      </c>
      <c r="AL297" s="16" t="s">
        <v>40</v>
      </c>
      <c r="AM297" s="16" t="s">
        <v>40</v>
      </c>
      <c r="AN297" s="21" t="s">
        <v>40</v>
      </c>
      <c r="AO297" s="21" t="s">
        <v>40</v>
      </c>
      <c r="AP297" s="21" t="s">
        <v>40</v>
      </c>
      <c r="AQ297" s="9" t="s">
        <v>40</v>
      </c>
      <c r="AR297" s="21" t="s">
        <v>40</v>
      </c>
      <c r="AS297" s="9" t="s">
        <v>40</v>
      </c>
      <c r="AT297" s="9" t="s">
        <v>40</v>
      </c>
      <c r="AU297" s="21" t="s">
        <v>40</v>
      </c>
      <c r="AV297" s="21" t="s">
        <v>40</v>
      </c>
      <c r="AW297" s="9" t="s">
        <v>40</v>
      </c>
      <c r="AX297" s="21" t="s">
        <v>40</v>
      </c>
      <c r="AY297" s="21" t="s">
        <v>40</v>
      </c>
      <c r="AZ297" s="21" t="s">
        <v>40</v>
      </c>
      <c r="BA297" s="21" t="s">
        <v>40</v>
      </c>
      <c r="BB297" s="21" t="s">
        <v>40</v>
      </c>
      <c r="BC297" s="9" t="s">
        <v>40</v>
      </c>
      <c r="BD297" s="9" t="s">
        <v>40</v>
      </c>
    </row>
    <row r="298" spans="2:56">
      <c r="B298" s="54" t="s">
        <v>101</v>
      </c>
      <c r="C298" s="40" t="s">
        <v>36</v>
      </c>
      <c r="D298" s="41" t="s">
        <v>45</v>
      </c>
      <c r="E298" s="16">
        <v>4142</v>
      </c>
      <c r="F298" s="16"/>
      <c r="G298" s="21"/>
      <c r="H298" s="42">
        <v>4161</v>
      </c>
      <c r="I298" s="16"/>
      <c r="J298" s="16"/>
      <c r="K298" s="91">
        <v>0</v>
      </c>
      <c r="L298" s="92">
        <v>0</v>
      </c>
      <c r="M298" s="93">
        <v>0</v>
      </c>
      <c r="N298" s="91" t="s">
        <v>44</v>
      </c>
      <c r="O298" s="93" t="s">
        <v>44</v>
      </c>
      <c r="P298" s="42">
        <f t="shared" si="8"/>
        <v>0</v>
      </c>
      <c r="Q298" s="42">
        <f>IF(AND(ISNUMBER(E298),ISNUMBER(H298),ISBLANK(F298)),E298-H298,"NA")</f>
        <v>-19</v>
      </c>
      <c r="R298" s="21" t="str">
        <f>IF(AND(ISNUMBER(F298),ISNUMBER(I298),ISBLANK(E298)),F298-I298,"NA")</f>
        <v>NA</v>
      </c>
      <c r="S298" s="16" t="str">
        <f>IF(AND(ISNUMBER(G298),ISNUMBER(J298),ISBLANK(E298)),G298-J298,"NA")</f>
        <v>NA</v>
      </c>
      <c r="T298" s="45" t="str">
        <f>IF(AND(ISNUMBER(R298),ISNUMBER(S298),ISBLANK(E298)),R298+S298,"NA")</f>
        <v>NA</v>
      </c>
      <c r="U298" s="21">
        <f t="shared" si="9"/>
        <v>0</v>
      </c>
      <c r="V298" s="9">
        <f>MIN(IF(SUM(W298,AD298:AG298,AI298,AJ298:AM298,AP298:AS298,AC298,AO298,AU298,AV298:BC298)=0,0,1)+IF(O298="Smoothing ramp",1,0)+IF(SUM(W298,X298:AA298)=0,0,1),1)</f>
        <v>0</v>
      </c>
      <c r="W298" s="57" t="s">
        <v>40</v>
      </c>
      <c r="X298" s="58" t="s">
        <v>40</v>
      </c>
      <c r="Y298" s="59" t="s">
        <v>40</v>
      </c>
      <c r="Z298" s="58" t="s">
        <v>40</v>
      </c>
      <c r="AA298" s="16" t="s">
        <v>40</v>
      </c>
      <c r="AB298" s="21" t="s">
        <v>40</v>
      </c>
      <c r="AC298" s="16" t="s">
        <v>40</v>
      </c>
      <c r="AD298" s="16" t="s">
        <v>40</v>
      </c>
      <c r="AE298" s="21" t="s">
        <v>40</v>
      </c>
      <c r="AF298" s="16" t="s">
        <v>40</v>
      </c>
      <c r="AG298" s="16" t="s">
        <v>40</v>
      </c>
      <c r="AH298" s="21" t="s">
        <v>40</v>
      </c>
      <c r="AI298" s="42" t="s">
        <v>40</v>
      </c>
      <c r="AJ298" s="16" t="s">
        <v>40</v>
      </c>
      <c r="AK298" s="21" t="s">
        <v>40</v>
      </c>
      <c r="AL298" s="16" t="s">
        <v>40</v>
      </c>
      <c r="AM298" s="16" t="s">
        <v>40</v>
      </c>
      <c r="AN298" s="21" t="s">
        <v>40</v>
      </c>
      <c r="AO298" s="21" t="s">
        <v>40</v>
      </c>
      <c r="AP298" s="21" t="s">
        <v>40</v>
      </c>
      <c r="AQ298" s="9" t="s">
        <v>40</v>
      </c>
      <c r="AR298" s="21" t="s">
        <v>40</v>
      </c>
      <c r="AS298" s="9" t="s">
        <v>40</v>
      </c>
      <c r="AT298" s="9" t="s">
        <v>40</v>
      </c>
      <c r="AU298" s="21" t="s">
        <v>40</v>
      </c>
      <c r="AV298" s="21" t="s">
        <v>40</v>
      </c>
      <c r="AW298" s="9" t="s">
        <v>40</v>
      </c>
      <c r="AX298" s="21" t="s">
        <v>40</v>
      </c>
      <c r="AY298" s="21" t="s">
        <v>40</v>
      </c>
      <c r="AZ298" s="21" t="s">
        <v>40</v>
      </c>
      <c r="BA298" s="21" t="s">
        <v>40</v>
      </c>
      <c r="BB298" s="21" t="s">
        <v>40</v>
      </c>
      <c r="BC298" s="9" t="s">
        <v>40</v>
      </c>
      <c r="BD298" s="9" t="s">
        <v>40</v>
      </c>
    </row>
    <row r="299" spans="2:56">
      <c r="B299" s="54" t="s">
        <v>101</v>
      </c>
      <c r="C299" s="40" t="s">
        <v>36</v>
      </c>
      <c r="D299" s="41" t="s">
        <v>46</v>
      </c>
      <c r="E299" s="16">
        <v>4649</v>
      </c>
      <c r="F299" s="16"/>
      <c r="G299" s="21"/>
      <c r="H299" s="42">
        <v>4649</v>
      </c>
      <c r="I299" s="16"/>
      <c r="J299" s="16"/>
      <c r="K299" s="91">
        <v>0</v>
      </c>
      <c r="L299" s="92">
        <v>0</v>
      </c>
      <c r="M299" s="93">
        <v>0</v>
      </c>
      <c r="N299" s="91" t="s">
        <v>44</v>
      </c>
      <c r="O299" s="93" t="s">
        <v>44</v>
      </c>
      <c r="P299" s="42">
        <f t="shared" si="8"/>
        <v>0</v>
      </c>
      <c r="Q299" s="42">
        <f>IF(AND(ISNUMBER(E299),ISNUMBER(H299),ISBLANK(F299)),E299-H299,"NA")</f>
        <v>0</v>
      </c>
      <c r="R299" s="21" t="str">
        <f>IF(AND(ISNUMBER(F299),ISNUMBER(I299),ISBLANK(E299)),F299-I299,"NA")</f>
        <v>NA</v>
      </c>
      <c r="S299" s="16" t="str">
        <f>IF(AND(ISNUMBER(G299),ISNUMBER(J299),ISBLANK(E299)),G299-J299,"NA")</f>
        <v>NA</v>
      </c>
      <c r="T299" s="45" t="str">
        <f>IF(AND(ISNUMBER(R299),ISNUMBER(S299),ISBLANK(E299)),R299+S299,"NA")</f>
        <v>NA</v>
      </c>
      <c r="U299" s="21">
        <f t="shared" si="9"/>
        <v>0</v>
      </c>
      <c r="V299" s="9">
        <f>MIN(IF(SUM(W299,AD299:AG299,AI299,AJ299:AM299,AP299:AS299,AC299,AO299,AU299,AV299:BC299)=0,0,1)+IF(O299="Smoothing ramp",1,0)+IF(SUM(W299,X299:AA299)=0,0,1),1)</f>
        <v>0</v>
      </c>
      <c r="W299" s="57" t="s">
        <v>40</v>
      </c>
      <c r="X299" s="58" t="s">
        <v>40</v>
      </c>
      <c r="Y299" s="59" t="s">
        <v>40</v>
      </c>
      <c r="Z299" s="58" t="s">
        <v>40</v>
      </c>
      <c r="AA299" s="16" t="s">
        <v>40</v>
      </c>
      <c r="AB299" s="21" t="s">
        <v>40</v>
      </c>
      <c r="AC299" s="16" t="s">
        <v>40</v>
      </c>
      <c r="AD299" s="16" t="s">
        <v>40</v>
      </c>
      <c r="AE299" s="21" t="s">
        <v>40</v>
      </c>
      <c r="AF299" s="16" t="s">
        <v>40</v>
      </c>
      <c r="AG299" s="16" t="s">
        <v>40</v>
      </c>
      <c r="AH299" s="21" t="s">
        <v>40</v>
      </c>
      <c r="AI299" s="42" t="s">
        <v>40</v>
      </c>
      <c r="AJ299" s="16" t="s">
        <v>40</v>
      </c>
      <c r="AK299" s="21" t="s">
        <v>40</v>
      </c>
      <c r="AL299" s="16" t="s">
        <v>40</v>
      </c>
      <c r="AM299" s="16" t="s">
        <v>40</v>
      </c>
      <c r="AN299" s="21" t="s">
        <v>40</v>
      </c>
      <c r="AO299" s="21" t="s">
        <v>40</v>
      </c>
      <c r="AP299" s="21" t="s">
        <v>40</v>
      </c>
      <c r="AQ299" s="9" t="s">
        <v>40</v>
      </c>
      <c r="AR299" s="21" t="s">
        <v>40</v>
      </c>
      <c r="AS299" s="9" t="s">
        <v>40</v>
      </c>
      <c r="AT299" s="9" t="s">
        <v>40</v>
      </c>
      <c r="AU299" s="21" t="s">
        <v>40</v>
      </c>
      <c r="AV299" s="21" t="s">
        <v>40</v>
      </c>
      <c r="AW299" s="9" t="s">
        <v>40</v>
      </c>
      <c r="AX299" s="21" t="s">
        <v>40</v>
      </c>
      <c r="AY299" s="21" t="s">
        <v>40</v>
      </c>
      <c r="AZ299" s="21" t="s">
        <v>40</v>
      </c>
      <c r="BA299" s="21" t="s">
        <v>40</v>
      </c>
      <c r="BB299" s="21" t="s">
        <v>40</v>
      </c>
      <c r="BC299" s="9" t="s">
        <v>40</v>
      </c>
      <c r="BD299" s="9" t="s">
        <v>40</v>
      </c>
    </row>
    <row r="300" spans="2:56">
      <c r="B300" s="54" t="s">
        <v>101</v>
      </c>
      <c r="C300" s="40" t="s">
        <v>36</v>
      </c>
      <c r="D300" s="41" t="s">
        <v>47</v>
      </c>
      <c r="E300" s="16">
        <v>5379</v>
      </c>
      <c r="F300" s="16"/>
      <c r="G300" s="21"/>
      <c r="H300" s="42">
        <v>5378</v>
      </c>
      <c r="I300" s="16"/>
      <c r="J300" s="16"/>
      <c r="K300" s="91">
        <v>0</v>
      </c>
      <c r="L300" s="92">
        <v>0</v>
      </c>
      <c r="M300" s="93">
        <v>0</v>
      </c>
      <c r="N300" s="91" t="s">
        <v>44</v>
      </c>
      <c r="O300" s="93" t="s">
        <v>44</v>
      </c>
      <c r="P300" s="42">
        <f t="shared" si="8"/>
        <v>0</v>
      </c>
      <c r="Q300" s="42">
        <f>IF(AND(ISNUMBER(E300),ISNUMBER(H300),ISBLANK(F300)),E300-H300,"NA")</f>
        <v>1</v>
      </c>
      <c r="R300" s="21" t="str">
        <f>IF(AND(ISNUMBER(F300),ISNUMBER(I300),ISBLANK(E300)),F300-I300,"NA")</f>
        <v>NA</v>
      </c>
      <c r="S300" s="16" t="str">
        <f>IF(AND(ISNUMBER(G300),ISNUMBER(J300),ISBLANK(E300)),G300-J300,"NA")</f>
        <v>NA</v>
      </c>
      <c r="T300" s="45" t="str">
        <f>IF(AND(ISNUMBER(R300),ISNUMBER(S300),ISBLANK(E300)),R300+S300,"NA")</f>
        <v>NA</v>
      </c>
      <c r="U300" s="21">
        <f t="shared" si="9"/>
        <v>0</v>
      </c>
      <c r="V300" s="9">
        <f>MIN(IF(SUM(W300,AD300:AG300,AI300,AJ300:AM300,AP300:AS300,AC300,AO300,AU300,AV300:BC300)=0,0,1)+IF(O300="Smoothing ramp",1,0)+IF(SUM(W300,X300:AA300)=0,0,1),1)</f>
        <v>0</v>
      </c>
      <c r="W300" s="57" t="s">
        <v>40</v>
      </c>
      <c r="X300" s="58" t="s">
        <v>40</v>
      </c>
      <c r="Y300" s="59" t="s">
        <v>40</v>
      </c>
      <c r="Z300" s="58" t="s">
        <v>40</v>
      </c>
      <c r="AA300" s="16" t="s">
        <v>40</v>
      </c>
      <c r="AB300" s="21" t="s">
        <v>40</v>
      </c>
      <c r="AC300" s="16" t="s">
        <v>40</v>
      </c>
      <c r="AD300" s="16" t="s">
        <v>40</v>
      </c>
      <c r="AE300" s="21" t="s">
        <v>40</v>
      </c>
      <c r="AF300" s="16" t="s">
        <v>40</v>
      </c>
      <c r="AG300" s="16" t="s">
        <v>40</v>
      </c>
      <c r="AH300" s="21" t="s">
        <v>40</v>
      </c>
      <c r="AI300" s="42" t="s">
        <v>40</v>
      </c>
      <c r="AJ300" s="16" t="s">
        <v>40</v>
      </c>
      <c r="AK300" s="21" t="s">
        <v>40</v>
      </c>
      <c r="AL300" s="16" t="s">
        <v>40</v>
      </c>
      <c r="AM300" s="16" t="s">
        <v>40</v>
      </c>
      <c r="AN300" s="21" t="s">
        <v>40</v>
      </c>
      <c r="AO300" s="21" t="s">
        <v>40</v>
      </c>
      <c r="AP300" s="21" t="s">
        <v>40</v>
      </c>
      <c r="AQ300" s="9" t="s">
        <v>40</v>
      </c>
      <c r="AR300" s="21" t="s">
        <v>40</v>
      </c>
      <c r="AS300" s="9" t="s">
        <v>40</v>
      </c>
      <c r="AT300" s="9" t="s">
        <v>40</v>
      </c>
      <c r="AU300" s="21" t="s">
        <v>40</v>
      </c>
      <c r="AV300" s="21" t="s">
        <v>40</v>
      </c>
      <c r="AW300" s="9" t="s">
        <v>40</v>
      </c>
      <c r="AX300" s="21" t="s">
        <v>40</v>
      </c>
      <c r="AY300" s="21" t="s">
        <v>40</v>
      </c>
      <c r="AZ300" s="21" t="s">
        <v>40</v>
      </c>
      <c r="BA300" s="21" t="s">
        <v>40</v>
      </c>
      <c r="BB300" s="21" t="s">
        <v>40</v>
      </c>
      <c r="BC300" s="9" t="s">
        <v>40</v>
      </c>
      <c r="BD300" s="9" t="s">
        <v>40</v>
      </c>
    </row>
    <row r="301" spans="2:56">
      <c r="B301" s="54" t="s">
        <v>101</v>
      </c>
      <c r="C301" s="40" t="s">
        <v>36</v>
      </c>
      <c r="D301" s="41" t="s">
        <v>48</v>
      </c>
      <c r="E301" s="16">
        <v>5650</v>
      </c>
      <c r="F301" s="16"/>
      <c r="G301" s="21"/>
      <c r="H301" s="42">
        <v>5650</v>
      </c>
      <c r="I301" s="16"/>
      <c r="J301" s="16"/>
      <c r="K301" s="91">
        <v>0</v>
      </c>
      <c r="L301" s="92">
        <v>0</v>
      </c>
      <c r="M301" s="93">
        <v>0</v>
      </c>
      <c r="N301" s="91" t="s">
        <v>44</v>
      </c>
      <c r="O301" s="93" t="s">
        <v>44</v>
      </c>
      <c r="P301" s="42">
        <f t="shared" si="8"/>
        <v>0</v>
      </c>
      <c r="Q301" s="42">
        <f>IF(AND(ISNUMBER(E301),ISNUMBER(H301),ISBLANK(F301)),E301-H301,"NA")</f>
        <v>0</v>
      </c>
      <c r="R301" s="21" t="str">
        <f>IF(AND(ISNUMBER(F301),ISNUMBER(I301),ISBLANK(E301)),F301-I301,"NA")</f>
        <v>NA</v>
      </c>
      <c r="S301" s="16" t="str">
        <f>IF(AND(ISNUMBER(G301),ISNUMBER(J301),ISBLANK(E301)),G301-J301,"NA")</f>
        <v>NA</v>
      </c>
      <c r="T301" s="45" t="str">
        <f>IF(AND(ISNUMBER(R301),ISNUMBER(S301),ISBLANK(E301)),R301+S301,"NA")</f>
        <v>NA</v>
      </c>
      <c r="U301" s="21">
        <f t="shared" si="9"/>
        <v>0</v>
      </c>
      <c r="V301" s="9">
        <f>MIN(IF(SUM(W301,AD301:AG301,AI301,AJ301:AM301,AP301:AS301,AC301,AO301,AU301,AV301:BC301)=0,0,1)+IF(O301="Smoothing ramp",1,0)+IF(SUM(W301,X301:AA301)=0,0,1),1)</f>
        <v>0</v>
      </c>
      <c r="W301" s="57" t="s">
        <v>40</v>
      </c>
      <c r="X301" s="58" t="s">
        <v>40</v>
      </c>
      <c r="Y301" s="59" t="s">
        <v>40</v>
      </c>
      <c r="Z301" s="58" t="s">
        <v>40</v>
      </c>
      <c r="AA301" s="16" t="s">
        <v>40</v>
      </c>
      <c r="AB301" s="21" t="s">
        <v>40</v>
      </c>
      <c r="AC301" s="16" t="s">
        <v>40</v>
      </c>
      <c r="AD301" s="16" t="s">
        <v>40</v>
      </c>
      <c r="AE301" s="21" t="s">
        <v>40</v>
      </c>
      <c r="AF301" s="16" t="s">
        <v>40</v>
      </c>
      <c r="AG301" s="16" t="s">
        <v>40</v>
      </c>
      <c r="AH301" s="21" t="s">
        <v>40</v>
      </c>
      <c r="AI301" s="42" t="s">
        <v>40</v>
      </c>
      <c r="AJ301" s="16" t="s">
        <v>40</v>
      </c>
      <c r="AK301" s="21" t="s">
        <v>40</v>
      </c>
      <c r="AL301" s="16" t="s">
        <v>40</v>
      </c>
      <c r="AM301" s="16" t="s">
        <v>40</v>
      </c>
      <c r="AN301" s="21" t="s">
        <v>40</v>
      </c>
      <c r="AO301" s="21" t="s">
        <v>40</v>
      </c>
      <c r="AP301" s="21" t="s">
        <v>40</v>
      </c>
      <c r="AQ301" s="9" t="s">
        <v>40</v>
      </c>
      <c r="AR301" s="21" t="s">
        <v>40</v>
      </c>
      <c r="AS301" s="9" t="s">
        <v>40</v>
      </c>
      <c r="AT301" s="9" t="s">
        <v>40</v>
      </c>
      <c r="AU301" s="21" t="s">
        <v>40</v>
      </c>
      <c r="AV301" s="21" t="s">
        <v>40</v>
      </c>
      <c r="AW301" s="9" t="s">
        <v>40</v>
      </c>
      <c r="AX301" s="21" t="s">
        <v>40</v>
      </c>
      <c r="AY301" s="21" t="s">
        <v>40</v>
      </c>
      <c r="AZ301" s="21" t="s">
        <v>40</v>
      </c>
      <c r="BA301" s="21" t="s">
        <v>40</v>
      </c>
      <c r="BB301" s="21" t="s">
        <v>40</v>
      </c>
      <c r="BC301" s="9" t="s">
        <v>40</v>
      </c>
      <c r="BD301" s="9" t="s">
        <v>40</v>
      </c>
    </row>
    <row r="302" spans="2:56">
      <c r="B302" s="54" t="s">
        <v>101</v>
      </c>
      <c r="C302" s="40" t="s">
        <v>36</v>
      </c>
      <c r="D302" s="41" t="s">
        <v>49</v>
      </c>
      <c r="E302" s="16">
        <v>7455</v>
      </c>
      <c r="F302" s="16"/>
      <c r="G302" s="21"/>
      <c r="H302" s="42">
        <v>7335</v>
      </c>
      <c r="I302" s="16"/>
      <c r="J302" s="16"/>
      <c r="K302" s="91">
        <v>2972</v>
      </c>
      <c r="L302" s="92">
        <v>-50</v>
      </c>
      <c r="M302" s="93">
        <v>2972</v>
      </c>
      <c r="N302" s="91" t="s">
        <v>50</v>
      </c>
      <c r="O302" s="93" t="s">
        <v>44</v>
      </c>
      <c r="P302" s="42">
        <f t="shared" si="8"/>
        <v>3022</v>
      </c>
      <c r="Q302" s="42">
        <f>IF(AND(ISNUMBER(E302),ISNUMBER(H302),ISBLANK(F302)),E302-H302,"NA")</f>
        <v>120</v>
      </c>
      <c r="R302" s="21" t="str">
        <f>IF(AND(ISNUMBER(F302),ISNUMBER(I302),ISBLANK(E302)),F302-I302,"NA")</f>
        <v>NA</v>
      </c>
      <c r="S302" s="16" t="str">
        <f>IF(AND(ISNUMBER(G302),ISNUMBER(J302),ISBLANK(E302)),G302-J302,"NA")</f>
        <v>NA</v>
      </c>
      <c r="T302" s="45" t="str">
        <f>IF(AND(ISNUMBER(R302),ISNUMBER(S302),ISBLANK(E302)),R302+S302,"NA")</f>
        <v>NA</v>
      </c>
      <c r="U302" s="21">
        <f t="shared" si="9"/>
        <v>-50</v>
      </c>
      <c r="V302" s="9">
        <f>MIN(IF(SUM(W302,AD302:AG302,AI302,AJ302:AM302,AP302:AS302,AC302,AO302,AU302,AV302:BC302)=0,0,1)+IF(O302="Smoothing ramp",1,0)+IF(SUM(W302,X302:AA302)=0,0,1),1)</f>
        <v>0</v>
      </c>
      <c r="W302" s="57" t="s">
        <v>40</v>
      </c>
      <c r="X302" s="58" t="s">
        <v>40</v>
      </c>
      <c r="Y302" s="59" t="s">
        <v>40</v>
      </c>
      <c r="Z302" s="58" t="s">
        <v>40</v>
      </c>
      <c r="AA302" s="16" t="s">
        <v>40</v>
      </c>
      <c r="AB302" s="21" t="s">
        <v>40</v>
      </c>
      <c r="AC302" s="16" t="s">
        <v>40</v>
      </c>
      <c r="AD302" s="16" t="s">
        <v>40</v>
      </c>
      <c r="AE302" s="21" t="s">
        <v>40</v>
      </c>
      <c r="AF302" s="16" t="s">
        <v>40</v>
      </c>
      <c r="AG302" s="16" t="s">
        <v>40</v>
      </c>
      <c r="AH302" s="21" t="s">
        <v>40</v>
      </c>
      <c r="AI302" s="42" t="s">
        <v>40</v>
      </c>
      <c r="AJ302" s="16" t="s">
        <v>40</v>
      </c>
      <c r="AK302" s="21" t="s">
        <v>40</v>
      </c>
      <c r="AL302" s="16" t="s">
        <v>40</v>
      </c>
      <c r="AM302" s="16" t="s">
        <v>40</v>
      </c>
      <c r="AN302" s="21" t="s">
        <v>40</v>
      </c>
      <c r="AO302" s="21" t="s">
        <v>40</v>
      </c>
      <c r="AP302" s="21" t="s">
        <v>40</v>
      </c>
      <c r="AQ302" s="9" t="s">
        <v>40</v>
      </c>
      <c r="AR302" s="21" t="s">
        <v>40</v>
      </c>
      <c r="AS302" s="9" t="s">
        <v>40</v>
      </c>
      <c r="AT302" s="9" t="s">
        <v>40</v>
      </c>
      <c r="AU302" s="21" t="s">
        <v>40</v>
      </c>
      <c r="AV302" s="21" t="s">
        <v>40</v>
      </c>
      <c r="AW302" s="9" t="s">
        <v>40</v>
      </c>
      <c r="AX302" s="21" t="s">
        <v>40</v>
      </c>
      <c r="AY302" s="21" t="s">
        <v>40</v>
      </c>
      <c r="AZ302" s="21" t="s">
        <v>40</v>
      </c>
      <c r="BA302" s="21" t="s">
        <v>40</v>
      </c>
      <c r="BB302" s="21" t="s">
        <v>40</v>
      </c>
      <c r="BC302" s="9" t="s">
        <v>40</v>
      </c>
      <c r="BD302" s="9" t="s">
        <v>40</v>
      </c>
    </row>
    <row r="303" spans="2:56">
      <c r="B303" s="54" t="s">
        <v>101</v>
      </c>
      <c r="C303" s="40" t="s">
        <v>36</v>
      </c>
      <c r="D303" s="41" t="s">
        <v>51</v>
      </c>
      <c r="E303" s="16">
        <v>7455</v>
      </c>
      <c r="F303" s="16"/>
      <c r="G303" s="21"/>
      <c r="H303" s="42">
        <v>7455</v>
      </c>
      <c r="I303" s="16"/>
      <c r="J303" s="16"/>
      <c r="K303" s="91">
        <v>2972</v>
      </c>
      <c r="L303" s="92">
        <v>-50</v>
      </c>
      <c r="M303" s="93">
        <v>2972</v>
      </c>
      <c r="N303" s="91" t="s">
        <v>50</v>
      </c>
      <c r="O303" s="93" t="s">
        <v>44</v>
      </c>
      <c r="P303" s="42">
        <f t="shared" si="8"/>
        <v>3022</v>
      </c>
      <c r="Q303" s="42">
        <f>IF(AND(ISNUMBER(E303),ISNUMBER(H303),ISBLANK(F303)),E303-H303,"NA")</f>
        <v>0</v>
      </c>
      <c r="R303" s="21" t="str">
        <f>IF(AND(ISNUMBER(F303),ISNUMBER(I303),ISBLANK(E303)),F303-I303,"NA")</f>
        <v>NA</v>
      </c>
      <c r="S303" s="16" t="str">
        <f>IF(AND(ISNUMBER(G303),ISNUMBER(J303),ISBLANK(E303)),G303-J303,"NA")</f>
        <v>NA</v>
      </c>
      <c r="T303" s="45" t="str">
        <f>IF(AND(ISNUMBER(R303),ISNUMBER(S303),ISBLANK(E303)),R303+S303,"NA")</f>
        <v>NA</v>
      </c>
      <c r="U303" s="21">
        <f t="shared" si="9"/>
        <v>-50</v>
      </c>
      <c r="V303" s="9">
        <f>MIN(IF(SUM(W303,AD303:AG303,AI303,AJ303:AM303,AP303:AS303,AC303,AO303,AU303,AV303:BC303)=0,0,1)+IF(O303="Smoothing ramp",1,0)+IF(SUM(W303,X303:AA303)=0,0,1),1)</f>
        <v>0</v>
      </c>
      <c r="W303" s="57" t="s">
        <v>40</v>
      </c>
      <c r="X303" s="58" t="s">
        <v>40</v>
      </c>
      <c r="Y303" s="59" t="s">
        <v>40</v>
      </c>
      <c r="Z303" s="58" t="s">
        <v>40</v>
      </c>
      <c r="AA303" s="16" t="s">
        <v>40</v>
      </c>
      <c r="AB303" s="21" t="s">
        <v>40</v>
      </c>
      <c r="AC303" s="16" t="s">
        <v>40</v>
      </c>
      <c r="AD303" s="16" t="s">
        <v>40</v>
      </c>
      <c r="AE303" s="21" t="s">
        <v>40</v>
      </c>
      <c r="AF303" s="16" t="s">
        <v>40</v>
      </c>
      <c r="AG303" s="16" t="s">
        <v>40</v>
      </c>
      <c r="AH303" s="21" t="s">
        <v>40</v>
      </c>
      <c r="AI303" s="42" t="s">
        <v>40</v>
      </c>
      <c r="AJ303" s="16" t="s">
        <v>40</v>
      </c>
      <c r="AK303" s="21" t="s">
        <v>40</v>
      </c>
      <c r="AL303" s="16" t="s">
        <v>40</v>
      </c>
      <c r="AM303" s="16" t="s">
        <v>40</v>
      </c>
      <c r="AN303" s="21" t="s">
        <v>40</v>
      </c>
      <c r="AO303" s="21" t="s">
        <v>40</v>
      </c>
      <c r="AP303" s="21" t="s">
        <v>40</v>
      </c>
      <c r="AQ303" s="9" t="s">
        <v>40</v>
      </c>
      <c r="AR303" s="21" t="s">
        <v>40</v>
      </c>
      <c r="AS303" s="9" t="s">
        <v>40</v>
      </c>
      <c r="AT303" s="9" t="s">
        <v>40</v>
      </c>
      <c r="AU303" s="21" t="s">
        <v>40</v>
      </c>
      <c r="AV303" s="21" t="s">
        <v>40</v>
      </c>
      <c r="AW303" s="9" t="s">
        <v>40</v>
      </c>
      <c r="AX303" s="21" t="s">
        <v>40</v>
      </c>
      <c r="AY303" s="21" t="s">
        <v>40</v>
      </c>
      <c r="AZ303" s="21" t="s">
        <v>40</v>
      </c>
      <c r="BA303" s="21" t="s">
        <v>40</v>
      </c>
      <c r="BB303" s="21" t="s">
        <v>40</v>
      </c>
      <c r="BC303" s="9" t="s">
        <v>40</v>
      </c>
      <c r="BD303" s="9" t="s">
        <v>40</v>
      </c>
    </row>
    <row r="304" spans="2:56">
      <c r="B304" s="54" t="s">
        <v>101</v>
      </c>
      <c r="C304" s="40" t="s">
        <v>36</v>
      </c>
      <c r="D304" s="41" t="s">
        <v>52</v>
      </c>
      <c r="E304" s="16">
        <v>7455</v>
      </c>
      <c r="F304" s="16"/>
      <c r="G304" s="21"/>
      <c r="H304" s="42">
        <v>7455</v>
      </c>
      <c r="I304" s="16"/>
      <c r="J304" s="16"/>
      <c r="K304" s="91">
        <v>2972</v>
      </c>
      <c r="L304" s="92">
        <v>-50</v>
      </c>
      <c r="M304" s="93">
        <v>2972</v>
      </c>
      <c r="N304" s="91" t="s">
        <v>50</v>
      </c>
      <c r="O304" s="93" t="s">
        <v>44</v>
      </c>
      <c r="P304" s="42">
        <f t="shared" si="8"/>
        <v>3022</v>
      </c>
      <c r="Q304" s="42">
        <f>IF(AND(ISNUMBER(E304),ISNUMBER(H304),ISBLANK(F304)),E304-H304,"NA")</f>
        <v>0</v>
      </c>
      <c r="R304" s="21" t="str">
        <f>IF(AND(ISNUMBER(F304),ISNUMBER(I304),ISBLANK(E304)),F304-I304,"NA")</f>
        <v>NA</v>
      </c>
      <c r="S304" s="16" t="str">
        <f>IF(AND(ISNUMBER(G304),ISNUMBER(J304),ISBLANK(E304)),G304-J304,"NA")</f>
        <v>NA</v>
      </c>
      <c r="T304" s="45" t="str">
        <f>IF(AND(ISNUMBER(R304),ISNUMBER(S304),ISBLANK(E304)),R304+S304,"NA")</f>
        <v>NA</v>
      </c>
      <c r="U304" s="21">
        <f t="shared" si="9"/>
        <v>-50</v>
      </c>
      <c r="V304" s="9">
        <f>MIN(IF(SUM(W304,AD304:AG304,AI304,AJ304:AM304,AP304:AS304,AC304,AO304,AU304,AV304:BC304)=0,0,1)+IF(O304="Smoothing ramp",1,0)+IF(SUM(W304,X304:AA304)=0,0,1),1)</f>
        <v>0</v>
      </c>
      <c r="W304" s="57" t="s">
        <v>40</v>
      </c>
      <c r="X304" s="58" t="s">
        <v>40</v>
      </c>
      <c r="Y304" s="59" t="s">
        <v>40</v>
      </c>
      <c r="Z304" s="58" t="s">
        <v>40</v>
      </c>
      <c r="AA304" s="16" t="s">
        <v>40</v>
      </c>
      <c r="AB304" s="21" t="s">
        <v>40</v>
      </c>
      <c r="AC304" s="16" t="s">
        <v>40</v>
      </c>
      <c r="AD304" s="16" t="s">
        <v>40</v>
      </c>
      <c r="AE304" s="21" t="s">
        <v>40</v>
      </c>
      <c r="AF304" s="16" t="s">
        <v>40</v>
      </c>
      <c r="AG304" s="16" t="s">
        <v>40</v>
      </c>
      <c r="AH304" s="21" t="s">
        <v>40</v>
      </c>
      <c r="AI304" s="42" t="s">
        <v>40</v>
      </c>
      <c r="AJ304" s="16" t="s">
        <v>40</v>
      </c>
      <c r="AK304" s="21" t="s">
        <v>40</v>
      </c>
      <c r="AL304" s="16" t="s">
        <v>40</v>
      </c>
      <c r="AM304" s="16" t="s">
        <v>40</v>
      </c>
      <c r="AN304" s="21" t="s">
        <v>40</v>
      </c>
      <c r="AO304" s="21" t="s">
        <v>40</v>
      </c>
      <c r="AP304" s="21" t="s">
        <v>40</v>
      </c>
      <c r="AQ304" s="9" t="s">
        <v>40</v>
      </c>
      <c r="AR304" s="21" t="s">
        <v>40</v>
      </c>
      <c r="AS304" s="9" t="s">
        <v>40</v>
      </c>
      <c r="AT304" s="9" t="s">
        <v>40</v>
      </c>
      <c r="AU304" s="21" t="s">
        <v>40</v>
      </c>
      <c r="AV304" s="21" t="s">
        <v>40</v>
      </c>
      <c r="AW304" s="9" t="s">
        <v>40</v>
      </c>
      <c r="AX304" s="21" t="s">
        <v>40</v>
      </c>
      <c r="AY304" s="21" t="s">
        <v>40</v>
      </c>
      <c r="AZ304" s="21" t="s">
        <v>40</v>
      </c>
      <c r="BA304" s="21" t="s">
        <v>40</v>
      </c>
      <c r="BB304" s="21" t="s">
        <v>40</v>
      </c>
      <c r="BC304" s="9" t="s">
        <v>40</v>
      </c>
      <c r="BD304" s="9" t="s">
        <v>40</v>
      </c>
    </row>
    <row r="305" spans="2:56">
      <c r="B305" s="54" t="s">
        <v>101</v>
      </c>
      <c r="C305" s="40" t="s">
        <v>36</v>
      </c>
      <c r="D305" s="41" t="s">
        <v>53</v>
      </c>
      <c r="E305" s="16">
        <v>6905</v>
      </c>
      <c r="F305" s="16"/>
      <c r="G305" s="21"/>
      <c r="H305" s="42">
        <v>6905</v>
      </c>
      <c r="I305" s="16"/>
      <c r="J305" s="16"/>
      <c r="K305" s="91">
        <v>0</v>
      </c>
      <c r="L305" s="92">
        <v>0</v>
      </c>
      <c r="M305" s="93">
        <v>0</v>
      </c>
      <c r="N305" s="91" t="s">
        <v>44</v>
      </c>
      <c r="O305" s="93" t="s">
        <v>44</v>
      </c>
      <c r="P305" s="42">
        <f t="shared" si="8"/>
        <v>0</v>
      </c>
      <c r="Q305" s="42">
        <f>IF(AND(ISNUMBER(E305),ISNUMBER(H305),ISBLANK(F305)),E305-H305,"NA")</f>
        <v>0</v>
      </c>
      <c r="R305" s="21" t="str">
        <f>IF(AND(ISNUMBER(F305),ISNUMBER(I305),ISBLANK(E305)),F305-I305,"NA")</f>
        <v>NA</v>
      </c>
      <c r="S305" s="16" t="str">
        <f>IF(AND(ISNUMBER(G305),ISNUMBER(J305),ISBLANK(E305)),G305-J305,"NA")</f>
        <v>NA</v>
      </c>
      <c r="T305" s="45" t="str">
        <f>IF(AND(ISNUMBER(R305),ISNUMBER(S305),ISBLANK(E305)),R305+S305,"NA")</f>
        <v>NA</v>
      </c>
      <c r="U305" s="21">
        <f t="shared" si="9"/>
        <v>0</v>
      </c>
      <c r="V305" s="9">
        <f>MIN(IF(SUM(W305,AD305:AG305,AI305,AJ305:AM305,AP305:AS305,AC305,AO305,AU305,AV305:BC305)=0,0,1)+IF(O305="Smoothing ramp",1,0)+IF(SUM(W305,X305:AA305)=0,0,1),1)</f>
        <v>0</v>
      </c>
      <c r="W305" s="57" t="s">
        <v>40</v>
      </c>
      <c r="X305" s="58" t="s">
        <v>40</v>
      </c>
      <c r="Y305" s="59" t="s">
        <v>40</v>
      </c>
      <c r="Z305" s="58" t="s">
        <v>40</v>
      </c>
      <c r="AA305" s="16" t="s">
        <v>40</v>
      </c>
      <c r="AB305" s="21" t="s">
        <v>40</v>
      </c>
      <c r="AC305" s="16" t="s">
        <v>40</v>
      </c>
      <c r="AD305" s="16" t="s">
        <v>40</v>
      </c>
      <c r="AE305" s="21" t="s">
        <v>40</v>
      </c>
      <c r="AF305" s="16" t="s">
        <v>40</v>
      </c>
      <c r="AG305" s="16" t="s">
        <v>40</v>
      </c>
      <c r="AH305" s="21" t="s">
        <v>40</v>
      </c>
      <c r="AI305" s="42" t="s">
        <v>40</v>
      </c>
      <c r="AJ305" s="16" t="s">
        <v>40</v>
      </c>
      <c r="AK305" s="21" t="s">
        <v>40</v>
      </c>
      <c r="AL305" s="16" t="s">
        <v>40</v>
      </c>
      <c r="AM305" s="16" t="s">
        <v>40</v>
      </c>
      <c r="AN305" s="21" t="s">
        <v>40</v>
      </c>
      <c r="AO305" s="21" t="s">
        <v>40</v>
      </c>
      <c r="AP305" s="21" t="s">
        <v>40</v>
      </c>
      <c r="AQ305" s="9" t="s">
        <v>40</v>
      </c>
      <c r="AR305" s="21" t="s">
        <v>40</v>
      </c>
      <c r="AS305" s="9" t="s">
        <v>40</v>
      </c>
      <c r="AT305" s="9" t="s">
        <v>40</v>
      </c>
      <c r="AU305" s="21" t="s">
        <v>40</v>
      </c>
      <c r="AV305" s="21" t="s">
        <v>40</v>
      </c>
      <c r="AW305" s="9" t="s">
        <v>40</v>
      </c>
      <c r="AX305" s="21" t="s">
        <v>40</v>
      </c>
      <c r="AY305" s="21" t="s">
        <v>40</v>
      </c>
      <c r="AZ305" s="21" t="s">
        <v>40</v>
      </c>
      <c r="BA305" s="21" t="s">
        <v>40</v>
      </c>
      <c r="BB305" s="21" t="s">
        <v>40</v>
      </c>
      <c r="BC305" s="9" t="s">
        <v>40</v>
      </c>
      <c r="BD305" s="9" t="s">
        <v>40</v>
      </c>
    </row>
    <row r="306" spans="2:56">
      <c r="B306" s="54" t="s">
        <v>101</v>
      </c>
      <c r="C306" s="40" t="s">
        <v>36</v>
      </c>
      <c r="D306" s="41" t="s">
        <v>56</v>
      </c>
      <c r="E306" s="16">
        <v>6125</v>
      </c>
      <c r="F306" s="16"/>
      <c r="G306" s="21"/>
      <c r="H306" s="42">
        <v>6125</v>
      </c>
      <c r="I306" s="16"/>
      <c r="J306" s="16"/>
      <c r="K306" s="91">
        <v>0</v>
      </c>
      <c r="L306" s="92">
        <v>0</v>
      </c>
      <c r="M306" s="93">
        <v>0</v>
      </c>
      <c r="N306" s="91" t="s">
        <v>44</v>
      </c>
      <c r="O306" s="93" t="s">
        <v>44</v>
      </c>
      <c r="P306" s="42">
        <f t="shared" si="8"/>
        <v>0</v>
      </c>
      <c r="Q306" s="42">
        <f>IF(AND(ISNUMBER(E306),ISNUMBER(H306),ISBLANK(F306)),E306-H306,"NA")</f>
        <v>0</v>
      </c>
      <c r="R306" s="21" t="str">
        <f>IF(AND(ISNUMBER(F306),ISNUMBER(I306),ISBLANK(E306)),F306-I306,"NA")</f>
        <v>NA</v>
      </c>
      <c r="S306" s="16" t="str">
        <f>IF(AND(ISNUMBER(G306),ISNUMBER(J306),ISBLANK(E306)),G306-J306,"NA")</f>
        <v>NA</v>
      </c>
      <c r="T306" s="45" t="str">
        <f>IF(AND(ISNUMBER(R306),ISNUMBER(S306),ISBLANK(E306)),R306+S306,"NA")</f>
        <v>NA</v>
      </c>
      <c r="U306" s="21">
        <f t="shared" si="9"/>
        <v>0</v>
      </c>
      <c r="V306" s="9">
        <f>MIN(IF(SUM(W306,AD306:AG306,AI306,AJ306:AM306,AP306:AS306,AC306,AO306,AU306,AV306:BC306)=0,0,1)+IF(O306="Smoothing ramp",1,0)+IF(SUM(W306,X306:AA306)=0,0,1),1)</f>
        <v>0</v>
      </c>
      <c r="W306" s="57" t="s">
        <v>40</v>
      </c>
      <c r="X306" s="58" t="s">
        <v>40</v>
      </c>
      <c r="Y306" s="59" t="s">
        <v>40</v>
      </c>
      <c r="Z306" s="58" t="s">
        <v>40</v>
      </c>
      <c r="AA306" s="16" t="s">
        <v>40</v>
      </c>
      <c r="AB306" s="21" t="s">
        <v>40</v>
      </c>
      <c r="AC306" s="16" t="s">
        <v>40</v>
      </c>
      <c r="AD306" s="16" t="s">
        <v>40</v>
      </c>
      <c r="AE306" s="21" t="s">
        <v>40</v>
      </c>
      <c r="AF306" s="16" t="s">
        <v>40</v>
      </c>
      <c r="AG306" s="16" t="s">
        <v>40</v>
      </c>
      <c r="AH306" s="21" t="s">
        <v>40</v>
      </c>
      <c r="AI306" s="42" t="s">
        <v>40</v>
      </c>
      <c r="AJ306" s="16" t="s">
        <v>40</v>
      </c>
      <c r="AK306" s="21" t="s">
        <v>40</v>
      </c>
      <c r="AL306" s="16" t="s">
        <v>40</v>
      </c>
      <c r="AM306" s="16" t="s">
        <v>40</v>
      </c>
      <c r="AN306" s="21" t="s">
        <v>40</v>
      </c>
      <c r="AO306" s="21" t="s">
        <v>40</v>
      </c>
      <c r="AP306" s="21" t="s">
        <v>40</v>
      </c>
      <c r="AQ306" s="9" t="s">
        <v>40</v>
      </c>
      <c r="AR306" s="21" t="s">
        <v>40</v>
      </c>
      <c r="AS306" s="9" t="s">
        <v>40</v>
      </c>
      <c r="AT306" s="9" t="s">
        <v>40</v>
      </c>
      <c r="AU306" s="21" t="s">
        <v>40</v>
      </c>
      <c r="AV306" s="21" t="s">
        <v>40</v>
      </c>
      <c r="AW306" s="9" t="s">
        <v>40</v>
      </c>
      <c r="AX306" s="21" t="s">
        <v>40</v>
      </c>
      <c r="AY306" s="21" t="s">
        <v>40</v>
      </c>
      <c r="AZ306" s="21" t="s">
        <v>40</v>
      </c>
      <c r="BA306" s="21" t="s">
        <v>40</v>
      </c>
      <c r="BB306" s="21" t="s">
        <v>40</v>
      </c>
      <c r="BC306" s="9" t="s">
        <v>40</v>
      </c>
      <c r="BD306" s="9" t="s">
        <v>40</v>
      </c>
    </row>
    <row r="307" spans="2:56" ht="15" thickBot="1">
      <c r="B307" s="55" t="s">
        <v>101</v>
      </c>
      <c r="C307" s="47" t="s">
        <v>36</v>
      </c>
      <c r="D307" s="48" t="s">
        <v>57</v>
      </c>
      <c r="E307" s="49">
        <v>5548</v>
      </c>
      <c r="F307" s="49"/>
      <c r="G307" s="22"/>
      <c r="H307" s="50">
        <v>5548</v>
      </c>
      <c r="I307" s="49"/>
      <c r="J307" s="49"/>
      <c r="K307" s="127">
        <v>0</v>
      </c>
      <c r="L307" s="128">
        <v>0</v>
      </c>
      <c r="M307" s="129">
        <v>0</v>
      </c>
      <c r="N307" s="127" t="s">
        <v>44</v>
      </c>
      <c r="O307" s="129" t="s">
        <v>44</v>
      </c>
      <c r="P307" s="50">
        <f t="shared" si="8"/>
        <v>0</v>
      </c>
      <c r="Q307" s="50">
        <f>IF(AND(ISNUMBER(E307),ISNUMBER(H307),ISBLANK(F307)),E307-H307,"NA")</f>
        <v>0</v>
      </c>
      <c r="R307" s="22" t="str">
        <f>IF(AND(ISNUMBER(F307),ISNUMBER(I307),ISBLANK(E307)),F307-I307,"NA")</f>
        <v>NA</v>
      </c>
      <c r="S307" s="16" t="str">
        <f>IF(AND(ISNUMBER(G307),ISNUMBER(J307),ISBLANK(E307)),G307-J307,"NA")</f>
        <v>NA</v>
      </c>
      <c r="T307" s="45" t="str">
        <f>IF(AND(ISNUMBER(R307),ISNUMBER(S307),ISBLANK(E307)),R307+S307,"NA")</f>
        <v>NA</v>
      </c>
      <c r="U307" s="22">
        <f t="shared" si="9"/>
        <v>0</v>
      </c>
      <c r="V307" s="9">
        <f>MIN(IF(SUM(W307,AD307:AG307,AI307,AJ307:AM307,AP307:AS307,AC307,AO307,AU307,AV307:BC307)=0,0,1)+IF(O307="Smoothing ramp",1,0)+IF(SUM(W307,X307:AA307)=0,0,1),1)</f>
        <v>0</v>
      </c>
      <c r="W307" s="50" t="s">
        <v>40</v>
      </c>
      <c r="X307" s="49" t="s">
        <v>40</v>
      </c>
      <c r="Y307" s="22" t="s">
        <v>40</v>
      </c>
      <c r="Z307" s="49" t="s">
        <v>40</v>
      </c>
      <c r="AA307" s="49" t="s">
        <v>40</v>
      </c>
      <c r="AB307" s="22" t="s">
        <v>40</v>
      </c>
      <c r="AC307" s="49" t="s">
        <v>40</v>
      </c>
      <c r="AD307" s="49" t="s">
        <v>40</v>
      </c>
      <c r="AE307" s="22" t="s">
        <v>40</v>
      </c>
      <c r="AF307" s="49" t="s">
        <v>40</v>
      </c>
      <c r="AG307" s="49" t="s">
        <v>40</v>
      </c>
      <c r="AH307" s="22" t="s">
        <v>40</v>
      </c>
      <c r="AI307" s="50" t="s">
        <v>40</v>
      </c>
      <c r="AJ307" s="49" t="s">
        <v>40</v>
      </c>
      <c r="AK307" s="22" t="s">
        <v>40</v>
      </c>
      <c r="AL307" s="49" t="s">
        <v>40</v>
      </c>
      <c r="AM307" s="49" t="s">
        <v>40</v>
      </c>
      <c r="AN307" s="22" t="s">
        <v>40</v>
      </c>
      <c r="AO307" s="22" t="s">
        <v>40</v>
      </c>
      <c r="AP307" s="22" t="s">
        <v>40</v>
      </c>
      <c r="AQ307" s="7" t="s">
        <v>40</v>
      </c>
      <c r="AR307" s="22" t="s">
        <v>40</v>
      </c>
      <c r="AS307" s="7" t="s">
        <v>40</v>
      </c>
      <c r="AT307" s="7" t="s">
        <v>40</v>
      </c>
      <c r="AU307" s="22" t="s">
        <v>40</v>
      </c>
      <c r="AV307" s="22" t="s">
        <v>40</v>
      </c>
      <c r="AW307" s="7" t="s">
        <v>40</v>
      </c>
      <c r="AX307" s="22" t="s">
        <v>40</v>
      </c>
      <c r="AY307" s="22" t="s">
        <v>40</v>
      </c>
      <c r="AZ307" s="22" t="s">
        <v>40</v>
      </c>
      <c r="BA307" s="22" t="s">
        <v>40</v>
      </c>
      <c r="BB307" s="22" t="s">
        <v>40</v>
      </c>
      <c r="BC307" s="7" t="s">
        <v>40</v>
      </c>
      <c r="BD307" s="7" t="s">
        <v>40</v>
      </c>
    </row>
    <row r="308" spans="2:56">
      <c r="B308" s="51" t="s">
        <v>102</v>
      </c>
      <c r="C308" s="52" t="s">
        <v>36</v>
      </c>
      <c r="D308" s="53" t="s">
        <v>37</v>
      </c>
      <c r="E308" s="43">
        <v>1840</v>
      </c>
      <c r="F308" s="43"/>
      <c r="G308" s="20"/>
      <c r="H308" s="44">
        <v>1840</v>
      </c>
      <c r="I308" s="43"/>
      <c r="J308" s="43"/>
      <c r="K308" s="130">
        <v>0</v>
      </c>
      <c r="L308" s="131">
        <v>0</v>
      </c>
      <c r="M308" s="132">
        <v>0</v>
      </c>
      <c r="N308" s="130" t="s">
        <v>44</v>
      </c>
      <c r="O308" s="132" t="s">
        <v>39</v>
      </c>
      <c r="P308" s="44">
        <f t="shared" si="8"/>
        <v>0</v>
      </c>
      <c r="Q308" s="44">
        <f>IF(AND(ISNUMBER(E308),ISNUMBER(H308),ISBLANK(F308)),E308-H308,"NA")</f>
        <v>0</v>
      </c>
      <c r="R308" s="20" t="str">
        <f>IF(AND(ISNUMBER(F308),ISNUMBER(I308),ISBLANK(E308)),F308-I308,"NA")</f>
        <v>NA</v>
      </c>
      <c r="S308" s="16" t="str">
        <f>IF(AND(ISNUMBER(G308),ISNUMBER(J308),ISBLANK(E308)),G308-J308,"NA")</f>
        <v>NA</v>
      </c>
      <c r="T308" s="45" t="str">
        <f>IF(AND(ISNUMBER(R308),ISNUMBER(S308),ISBLANK(E308)),R308+S308,"NA")</f>
        <v>NA</v>
      </c>
      <c r="U308" s="20">
        <f t="shared" si="9"/>
        <v>0</v>
      </c>
      <c r="V308" s="9">
        <f>MIN(IF(SUM(W308,AD308:AG308,AI308,AJ308:AM308,AP308:AS308,AC308,AO308,AU308,AV308:BC308)=0,0,1)+IF(O308="Smoothing ramp",1,0)+IF(SUM(W308,X308:AA308)=0,0,1),1)</f>
        <v>1</v>
      </c>
      <c r="W308" s="44">
        <v>100</v>
      </c>
      <c r="X308" s="43" t="s">
        <v>40</v>
      </c>
      <c r="Y308" s="20" t="s">
        <v>41</v>
      </c>
      <c r="Z308" s="43">
        <v>-99</v>
      </c>
      <c r="AA308" s="43" t="s">
        <v>40</v>
      </c>
      <c r="AB308" s="20" t="s">
        <v>41</v>
      </c>
      <c r="AC308" s="43" t="s">
        <v>40</v>
      </c>
      <c r="AD308" s="43" t="s">
        <v>40</v>
      </c>
      <c r="AE308" s="20" t="s">
        <v>40</v>
      </c>
      <c r="AF308" s="43" t="s">
        <v>40</v>
      </c>
      <c r="AG308" s="43" t="s">
        <v>40</v>
      </c>
      <c r="AH308" s="20" t="s">
        <v>40</v>
      </c>
      <c r="AI308" s="44" t="s">
        <v>40</v>
      </c>
      <c r="AJ308" s="43" t="s">
        <v>40</v>
      </c>
      <c r="AK308" s="20" t="s">
        <v>40</v>
      </c>
      <c r="AL308" s="43" t="s">
        <v>40</v>
      </c>
      <c r="AM308" s="43" t="s">
        <v>40</v>
      </c>
      <c r="AN308" s="20" t="s">
        <v>40</v>
      </c>
      <c r="AO308" s="20" t="s">
        <v>40</v>
      </c>
      <c r="AP308" s="20" t="s">
        <v>40</v>
      </c>
      <c r="AQ308" s="6" t="s">
        <v>40</v>
      </c>
      <c r="AR308" s="20" t="s">
        <v>40</v>
      </c>
      <c r="AS308" s="6" t="s">
        <v>40</v>
      </c>
      <c r="AT308" s="6" t="s">
        <v>40</v>
      </c>
      <c r="AU308" s="20">
        <v>-10000</v>
      </c>
      <c r="AV308" s="20" t="s">
        <v>42</v>
      </c>
      <c r="AW308" s="6">
        <v>-10000</v>
      </c>
      <c r="AX308" s="20" t="s">
        <v>42</v>
      </c>
      <c r="AY308" s="20">
        <v>-10000</v>
      </c>
      <c r="AZ308" s="20" t="s">
        <v>42</v>
      </c>
      <c r="BA308" s="20">
        <v>-10000</v>
      </c>
      <c r="BB308" s="20" t="s">
        <v>42</v>
      </c>
      <c r="BC308" s="6" t="s">
        <v>40</v>
      </c>
      <c r="BD308" s="6" t="s">
        <v>40</v>
      </c>
    </row>
    <row r="309" spans="2:56">
      <c r="B309" s="54" t="s">
        <v>102</v>
      </c>
      <c r="C309" s="40" t="s">
        <v>36</v>
      </c>
      <c r="D309" s="41" t="s">
        <v>43</v>
      </c>
      <c r="E309" s="16">
        <v>2308</v>
      </c>
      <c r="F309" s="16"/>
      <c r="G309" s="21"/>
      <c r="H309" s="42">
        <v>2313</v>
      </c>
      <c r="I309" s="16"/>
      <c r="J309" s="16"/>
      <c r="K309" s="91">
        <v>0</v>
      </c>
      <c r="L309" s="92">
        <v>0</v>
      </c>
      <c r="M309" s="93">
        <v>0</v>
      </c>
      <c r="N309" s="91" t="s">
        <v>44</v>
      </c>
      <c r="O309" s="93" t="s">
        <v>39</v>
      </c>
      <c r="P309" s="42">
        <f t="shared" si="8"/>
        <v>0</v>
      </c>
      <c r="Q309" s="42">
        <f>IF(AND(ISNUMBER(E309),ISNUMBER(H309),ISBLANK(F309)),E309-H309,"NA")</f>
        <v>-5</v>
      </c>
      <c r="R309" s="21" t="str">
        <f>IF(AND(ISNUMBER(F309),ISNUMBER(I309),ISBLANK(E309)),F309-I309,"NA")</f>
        <v>NA</v>
      </c>
      <c r="S309" s="16" t="str">
        <f>IF(AND(ISNUMBER(G309),ISNUMBER(J309),ISBLANK(E309)),G309-J309,"NA")</f>
        <v>NA</v>
      </c>
      <c r="T309" s="45" t="str">
        <f>IF(AND(ISNUMBER(R309),ISNUMBER(S309),ISBLANK(E309)),R309+S309,"NA")</f>
        <v>NA</v>
      </c>
      <c r="U309" s="21">
        <f t="shared" si="9"/>
        <v>0</v>
      </c>
      <c r="V309" s="9">
        <f>MIN(IF(SUM(W309,AD309:AG309,AI309,AJ309:AM309,AP309:AS309,AC309,AO309,AU309,AV309:BC309)=0,0,1)+IF(O309="Smoothing ramp",1,0)+IF(SUM(W309,X309:AA309)=0,0,1),1)</f>
        <v>1</v>
      </c>
      <c r="W309" s="42">
        <v>100</v>
      </c>
      <c r="X309" s="16" t="s">
        <v>40</v>
      </c>
      <c r="Y309" s="21" t="s">
        <v>41</v>
      </c>
      <c r="Z309" s="16">
        <v>-99</v>
      </c>
      <c r="AA309" s="16" t="s">
        <v>40</v>
      </c>
      <c r="AB309" s="21" t="s">
        <v>41</v>
      </c>
      <c r="AC309" s="16" t="s">
        <v>40</v>
      </c>
      <c r="AD309" s="16" t="s">
        <v>40</v>
      </c>
      <c r="AE309" s="21" t="s">
        <v>40</v>
      </c>
      <c r="AF309" s="16" t="s">
        <v>40</v>
      </c>
      <c r="AG309" s="16" t="s">
        <v>40</v>
      </c>
      <c r="AH309" s="21" t="s">
        <v>40</v>
      </c>
      <c r="AI309" s="42" t="s">
        <v>40</v>
      </c>
      <c r="AJ309" s="16" t="s">
        <v>40</v>
      </c>
      <c r="AK309" s="21" t="s">
        <v>40</v>
      </c>
      <c r="AL309" s="16" t="s">
        <v>40</v>
      </c>
      <c r="AM309" s="16" t="s">
        <v>40</v>
      </c>
      <c r="AN309" s="21" t="s">
        <v>40</v>
      </c>
      <c r="AO309" s="21" t="s">
        <v>40</v>
      </c>
      <c r="AP309" s="21" t="s">
        <v>40</v>
      </c>
      <c r="AQ309" s="9" t="s">
        <v>40</v>
      </c>
      <c r="AR309" s="21" t="s">
        <v>40</v>
      </c>
      <c r="AS309" s="9" t="s">
        <v>40</v>
      </c>
      <c r="AT309" s="9" t="s">
        <v>40</v>
      </c>
      <c r="AU309" s="21">
        <v>-10000</v>
      </c>
      <c r="AV309" s="21" t="s">
        <v>42</v>
      </c>
      <c r="AW309" s="9">
        <v>-10000</v>
      </c>
      <c r="AX309" s="21" t="s">
        <v>42</v>
      </c>
      <c r="AY309" s="21">
        <v>-10000</v>
      </c>
      <c r="AZ309" s="21" t="s">
        <v>42</v>
      </c>
      <c r="BA309" s="21">
        <v>-10000</v>
      </c>
      <c r="BB309" s="21" t="s">
        <v>42</v>
      </c>
      <c r="BC309" s="9" t="s">
        <v>40</v>
      </c>
      <c r="BD309" s="9" t="s">
        <v>40</v>
      </c>
    </row>
    <row r="310" spans="2:56">
      <c r="B310" s="54" t="s">
        <v>102</v>
      </c>
      <c r="C310" s="40" t="s">
        <v>36</v>
      </c>
      <c r="D310" s="41" t="s">
        <v>45</v>
      </c>
      <c r="E310" s="16">
        <v>2920</v>
      </c>
      <c r="F310" s="16"/>
      <c r="G310" s="21"/>
      <c r="H310" s="42">
        <v>2920</v>
      </c>
      <c r="I310" s="16"/>
      <c r="J310" s="16"/>
      <c r="K310" s="91">
        <v>0</v>
      </c>
      <c r="L310" s="92">
        <v>0</v>
      </c>
      <c r="M310" s="93">
        <v>0</v>
      </c>
      <c r="N310" s="91" t="s">
        <v>44</v>
      </c>
      <c r="O310" s="93" t="s">
        <v>39</v>
      </c>
      <c r="P310" s="42">
        <f t="shared" si="8"/>
        <v>0</v>
      </c>
      <c r="Q310" s="42">
        <f>IF(AND(ISNUMBER(E310),ISNUMBER(H310),ISBLANK(F310)),E310-H310,"NA")</f>
        <v>0</v>
      </c>
      <c r="R310" s="21" t="str">
        <f>IF(AND(ISNUMBER(F310),ISNUMBER(I310),ISBLANK(E310)),F310-I310,"NA")</f>
        <v>NA</v>
      </c>
      <c r="S310" s="16" t="str">
        <f>IF(AND(ISNUMBER(G310),ISNUMBER(J310),ISBLANK(E310)),G310-J310,"NA")</f>
        <v>NA</v>
      </c>
      <c r="T310" s="45" t="str">
        <f>IF(AND(ISNUMBER(R310),ISNUMBER(S310),ISBLANK(E310)),R310+S310,"NA")</f>
        <v>NA</v>
      </c>
      <c r="U310" s="21">
        <f t="shared" si="9"/>
        <v>0</v>
      </c>
      <c r="V310" s="9">
        <f>MIN(IF(SUM(W310,AD310:AG310,AI310,AJ310:AM310,AP310:AS310,AC310,AO310,AU310,AV310:BC310)=0,0,1)+IF(O310="Smoothing ramp",1,0)+IF(SUM(W310,X310:AA310)=0,0,1),1)</f>
        <v>1</v>
      </c>
      <c r="W310" s="42">
        <v>85</v>
      </c>
      <c r="X310" s="16" t="s">
        <v>40</v>
      </c>
      <c r="Y310" s="21" t="s">
        <v>41</v>
      </c>
      <c r="Z310" s="16">
        <v>-84</v>
      </c>
      <c r="AA310" s="16" t="s">
        <v>40</v>
      </c>
      <c r="AB310" s="21" t="s">
        <v>41</v>
      </c>
      <c r="AC310" s="16" t="s">
        <v>40</v>
      </c>
      <c r="AD310" s="16" t="s">
        <v>40</v>
      </c>
      <c r="AE310" s="21" t="s">
        <v>40</v>
      </c>
      <c r="AF310" s="16" t="s">
        <v>40</v>
      </c>
      <c r="AG310" s="16" t="s">
        <v>40</v>
      </c>
      <c r="AH310" s="21" t="s">
        <v>40</v>
      </c>
      <c r="AI310" s="42" t="s">
        <v>40</v>
      </c>
      <c r="AJ310" s="16" t="s">
        <v>40</v>
      </c>
      <c r="AK310" s="21" t="s">
        <v>40</v>
      </c>
      <c r="AL310" s="16" t="s">
        <v>40</v>
      </c>
      <c r="AM310" s="16" t="s">
        <v>40</v>
      </c>
      <c r="AN310" s="21" t="s">
        <v>40</v>
      </c>
      <c r="AO310" s="21" t="s">
        <v>40</v>
      </c>
      <c r="AP310" s="21" t="s">
        <v>40</v>
      </c>
      <c r="AQ310" s="9" t="s">
        <v>40</v>
      </c>
      <c r="AR310" s="21" t="s">
        <v>40</v>
      </c>
      <c r="AS310" s="9" t="s">
        <v>40</v>
      </c>
      <c r="AT310" s="9" t="s">
        <v>40</v>
      </c>
      <c r="AU310" s="21">
        <v>-10000</v>
      </c>
      <c r="AV310" s="21" t="s">
        <v>42</v>
      </c>
      <c r="AW310" s="9">
        <v>-10000</v>
      </c>
      <c r="AX310" s="21" t="s">
        <v>42</v>
      </c>
      <c r="AY310" s="21">
        <v>-10000</v>
      </c>
      <c r="AZ310" s="21" t="s">
        <v>42</v>
      </c>
      <c r="BA310" s="21">
        <v>-10000</v>
      </c>
      <c r="BB310" s="21" t="s">
        <v>42</v>
      </c>
      <c r="BC310" s="9" t="s">
        <v>40</v>
      </c>
      <c r="BD310" s="9" t="s">
        <v>40</v>
      </c>
    </row>
    <row r="311" spans="2:56">
      <c r="B311" s="54" t="s">
        <v>102</v>
      </c>
      <c r="C311" s="40" t="s">
        <v>36</v>
      </c>
      <c r="D311" s="41" t="s">
        <v>46</v>
      </c>
      <c r="E311" s="16">
        <v>4761</v>
      </c>
      <c r="F311" s="16"/>
      <c r="G311" s="21"/>
      <c r="H311" s="42">
        <v>4782</v>
      </c>
      <c r="I311" s="16"/>
      <c r="J311" s="16"/>
      <c r="K311" s="91">
        <v>0</v>
      </c>
      <c r="L311" s="92">
        <v>0</v>
      </c>
      <c r="M311" s="93">
        <v>0</v>
      </c>
      <c r="N311" s="91" t="s">
        <v>44</v>
      </c>
      <c r="O311" s="93" t="s">
        <v>44</v>
      </c>
      <c r="P311" s="42">
        <f t="shared" si="8"/>
        <v>0</v>
      </c>
      <c r="Q311" s="42">
        <f>IF(AND(ISNUMBER(E311),ISNUMBER(H311),ISBLANK(F311)),E311-H311,"NA")</f>
        <v>-21</v>
      </c>
      <c r="R311" s="21" t="str">
        <f>IF(AND(ISNUMBER(F311),ISNUMBER(I311),ISBLANK(E311)),F311-I311,"NA")</f>
        <v>NA</v>
      </c>
      <c r="S311" s="16" t="str">
        <f>IF(AND(ISNUMBER(G311),ISNUMBER(J311),ISBLANK(E311)),G311-J311,"NA")</f>
        <v>NA</v>
      </c>
      <c r="T311" s="45" t="str">
        <f>IF(AND(ISNUMBER(R311),ISNUMBER(S311),ISBLANK(E311)),R311+S311,"NA")</f>
        <v>NA</v>
      </c>
      <c r="U311" s="21">
        <f t="shared" si="9"/>
        <v>0</v>
      </c>
      <c r="V311" s="9">
        <f>MIN(IF(SUM(W311,AD311:AG311,AI311,AJ311:AM311,AP311:AS311,AC311,AO311,AU311,AV311:BC311)=0,0,1)+IF(O311="Smoothing ramp",1,0)+IF(SUM(W311,X311:AA311)=0,0,1),1)</f>
        <v>1</v>
      </c>
      <c r="W311" s="42">
        <v>99</v>
      </c>
      <c r="X311" s="16" t="s">
        <v>40</v>
      </c>
      <c r="Y311" s="21" t="s">
        <v>40</v>
      </c>
      <c r="Z311" s="16">
        <v>-34</v>
      </c>
      <c r="AA311" s="16" t="s">
        <v>40</v>
      </c>
      <c r="AB311" s="21" t="s">
        <v>40</v>
      </c>
      <c r="AC311" s="16" t="s">
        <v>40</v>
      </c>
      <c r="AD311" s="16" t="s">
        <v>40</v>
      </c>
      <c r="AE311" s="21" t="s">
        <v>40</v>
      </c>
      <c r="AF311" s="16" t="s">
        <v>40</v>
      </c>
      <c r="AG311" s="16" t="s">
        <v>40</v>
      </c>
      <c r="AH311" s="21" t="s">
        <v>40</v>
      </c>
      <c r="AI311" s="42" t="s">
        <v>40</v>
      </c>
      <c r="AJ311" s="16" t="s">
        <v>40</v>
      </c>
      <c r="AK311" s="21" t="s">
        <v>40</v>
      </c>
      <c r="AL311" s="16" t="s">
        <v>40</v>
      </c>
      <c r="AM311" s="16" t="s">
        <v>40</v>
      </c>
      <c r="AN311" s="21" t="s">
        <v>40</v>
      </c>
      <c r="AO311" s="21" t="s">
        <v>40</v>
      </c>
      <c r="AP311" s="21" t="s">
        <v>40</v>
      </c>
      <c r="AQ311" s="9" t="s">
        <v>40</v>
      </c>
      <c r="AR311" s="21" t="s">
        <v>40</v>
      </c>
      <c r="AS311" s="9" t="s">
        <v>40</v>
      </c>
      <c r="AT311" s="9" t="s">
        <v>40</v>
      </c>
      <c r="AU311" s="21" t="s">
        <v>40</v>
      </c>
      <c r="AV311" s="21" t="s">
        <v>40</v>
      </c>
      <c r="AW311" s="9" t="s">
        <v>40</v>
      </c>
      <c r="AX311" s="21" t="s">
        <v>40</v>
      </c>
      <c r="AY311" s="21" t="s">
        <v>40</v>
      </c>
      <c r="AZ311" s="21" t="s">
        <v>40</v>
      </c>
      <c r="BA311" s="21" t="s">
        <v>40</v>
      </c>
      <c r="BB311" s="21" t="s">
        <v>40</v>
      </c>
      <c r="BC311" s="9" t="s">
        <v>40</v>
      </c>
      <c r="BD311" s="9" t="s">
        <v>40</v>
      </c>
    </row>
    <row r="312" spans="2:56">
      <c r="B312" s="54" t="s">
        <v>102</v>
      </c>
      <c r="C312" s="40" t="s">
        <v>36</v>
      </c>
      <c r="D312" s="41" t="s">
        <v>47</v>
      </c>
      <c r="E312" s="16">
        <v>5299</v>
      </c>
      <c r="F312" s="16"/>
      <c r="G312" s="21"/>
      <c r="H312" s="42">
        <v>5299</v>
      </c>
      <c r="I312" s="16"/>
      <c r="J312" s="16"/>
      <c r="K312" s="91">
        <v>0</v>
      </c>
      <c r="L312" s="92">
        <v>0</v>
      </c>
      <c r="M312" s="93">
        <v>0</v>
      </c>
      <c r="N312" s="91" t="s">
        <v>44</v>
      </c>
      <c r="O312" s="93" t="s">
        <v>44</v>
      </c>
      <c r="P312" s="42">
        <f t="shared" si="8"/>
        <v>0</v>
      </c>
      <c r="Q312" s="42">
        <f>IF(AND(ISNUMBER(E312),ISNUMBER(H312),ISBLANK(F312)),E312-H312,"NA")</f>
        <v>0</v>
      </c>
      <c r="R312" s="21" t="str">
        <f>IF(AND(ISNUMBER(F312),ISNUMBER(I312),ISBLANK(E312)),F312-I312,"NA")</f>
        <v>NA</v>
      </c>
      <c r="S312" s="16" t="str">
        <f>IF(AND(ISNUMBER(G312),ISNUMBER(J312),ISBLANK(E312)),G312-J312,"NA")</f>
        <v>NA</v>
      </c>
      <c r="T312" s="45" t="str">
        <f>IF(AND(ISNUMBER(R312),ISNUMBER(S312),ISBLANK(E312)),R312+S312,"NA")</f>
        <v>NA</v>
      </c>
      <c r="U312" s="21">
        <f t="shared" si="9"/>
        <v>0</v>
      </c>
      <c r="V312" s="9">
        <f>MIN(IF(SUM(W312,AD312:AG312,AI312,AJ312:AM312,AP312:AS312,AC312,AO312,AU312,AV312:BC312)=0,0,1)+IF(O312="Smoothing ramp",1,0)+IF(SUM(W312,X312:AA312)=0,0,1),1)</f>
        <v>1</v>
      </c>
      <c r="W312" s="42">
        <v>99</v>
      </c>
      <c r="X312" s="16" t="s">
        <v>40</v>
      </c>
      <c r="Y312" s="21" t="s">
        <v>40</v>
      </c>
      <c r="Z312" s="16">
        <v>-18</v>
      </c>
      <c r="AA312" s="16" t="s">
        <v>40</v>
      </c>
      <c r="AB312" s="21" t="s">
        <v>40</v>
      </c>
      <c r="AC312" s="16" t="s">
        <v>40</v>
      </c>
      <c r="AD312" s="16" t="s">
        <v>40</v>
      </c>
      <c r="AE312" s="21" t="s">
        <v>40</v>
      </c>
      <c r="AF312" s="16" t="s">
        <v>40</v>
      </c>
      <c r="AG312" s="16" t="s">
        <v>40</v>
      </c>
      <c r="AH312" s="21" t="s">
        <v>40</v>
      </c>
      <c r="AI312" s="42" t="s">
        <v>40</v>
      </c>
      <c r="AJ312" s="16" t="s">
        <v>40</v>
      </c>
      <c r="AK312" s="21" t="s">
        <v>40</v>
      </c>
      <c r="AL312" s="16" t="s">
        <v>40</v>
      </c>
      <c r="AM312" s="16" t="s">
        <v>40</v>
      </c>
      <c r="AN312" s="21" t="s">
        <v>40</v>
      </c>
      <c r="AO312" s="21" t="s">
        <v>40</v>
      </c>
      <c r="AP312" s="21" t="s">
        <v>40</v>
      </c>
      <c r="AQ312" s="9" t="s">
        <v>40</v>
      </c>
      <c r="AR312" s="21" t="s">
        <v>40</v>
      </c>
      <c r="AS312" s="9" t="s">
        <v>40</v>
      </c>
      <c r="AT312" s="9" t="s">
        <v>40</v>
      </c>
      <c r="AU312" s="21">
        <v>19</v>
      </c>
      <c r="AV312" s="21" t="s">
        <v>74</v>
      </c>
      <c r="AW312" s="9">
        <v>356</v>
      </c>
      <c r="AX312" s="21" t="s">
        <v>74</v>
      </c>
      <c r="AY312" s="21">
        <v>130</v>
      </c>
      <c r="AZ312" s="21" t="s">
        <v>74</v>
      </c>
      <c r="BA312" s="21">
        <v>393</v>
      </c>
      <c r="BB312" s="21" t="s">
        <v>74</v>
      </c>
      <c r="BC312" s="9" t="s">
        <v>40</v>
      </c>
      <c r="BD312" s="9" t="s">
        <v>40</v>
      </c>
    </row>
    <row r="313" spans="2:56">
      <c r="B313" s="54" t="s">
        <v>102</v>
      </c>
      <c r="C313" s="40" t="s">
        <v>36</v>
      </c>
      <c r="D313" s="41" t="s">
        <v>48</v>
      </c>
      <c r="E313" s="16">
        <v>4734</v>
      </c>
      <c r="F313" s="16"/>
      <c r="G313" s="21"/>
      <c r="H313" s="42">
        <v>4734</v>
      </c>
      <c r="I313" s="16"/>
      <c r="J313" s="16"/>
      <c r="K313" s="91">
        <v>0</v>
      </c>
      <c r="L313" s="92">
        <v>0</v>
      </c>
      <c r="M313" s="93">
        <v>0</v>
      </c>
      <c r="N313" s="91" t="s">
        <v>44</v>
      </c>
      <c r="O313" s="93" t="s">
        <v>44</v>
      </c>
      <c r="P313" s="42">
        <f t="shared" si="8"/>
        <v>0</v>
      </c>
      <c r="Q313" s="42">
        <f>IF(AND(ISNUMBER(E313),ISNUMBER(H313),ISBLANK(F313)),E313-H313,"NA")</f>
        <v>0</v>
      </c>
      <c r="R313" s="21" t="str">
        <f>IF(AND(ISNUMBER(F313),ISNUMBER(I313),ISBLANK(E313)),F313-I313,"NA")</f>
        <v>NA</v>
      </c>
      <c r="S313" s="16" t="str">
        <f>IF(AND(ISNUMBER(G313),ISNUMBER(J313),ISBLANK(E313)),G313-J313,"NA")</f>
        <v>NA</v>
      </c>
      <c r="T313" s="45" t="str">
        <f>IF(AND(ISNUMBER(R313),ISNUMBER(S313),ISBLANK(E313)),R313+S313,"NA")</f>
        <v>NA</v>
      </c>
      <c r="U313" s="21">
        <f t="shared" si="9"/>
        <v>0</v>
      </c>
      <c r="V313" s="9">
        <f>MIN(IF(SUM(W313,AD313:AG313,AI313,AJ313:AM313,AP313:AS313,AC313,AO313,AU313,AV313:BC313)=0,0,1)+IF(O313="Smoothing ramp",1,0)+IF(SUM(W313,X313:AA313)=0,0,1),1)</f>
        <v>1</v>
      </c>
      <c r="W313" s="42">
        <v>99</v>
      </c>
      <c r="X313" s="16" t="s">
        <v>40</v>
      </c>
      <c r="Y313" s="21" t="s">
        <v>40</v>
      </c>
      <c r="Z313" s="16">
        <v>-18</v>
      </c>
      <c r="AA313" s="16" t="s">
        <v>40</v>
      </c>
      <c r="AB313" s="21" t="s">
        <v>40</v>
      </c>
      <c r="AC313" s="16" t="s">
        <v>40</v>
      </c>
      <c r="AD313" s="16" t="s">
        <v>40</v>
      </c>
      <c r="AE313" s="21" t="s">
        <v>40</v>
      </c>
      <c r="AF313" s="16" t="s">
        <v>40</v>
      </c>
      <c r="AG313" s="16" t="s">
        <v>40</v>
      </c>
      <c r="AH313" s="21" t="s">
        <v>40</v>
      </c>
      <c r="AI313" s="42" t="s">
        <v>40</v>
      </c>
      <c r="AJ313" s="16" t="s">
        <v>40</v>
      </c>
      <c r="AK313" s="21" t="s">
        <v>40</v>
      </c>
      <c r="AL313" s="16" t="s">
        <v>40</v>
      </c>
      <c r="AM313" s="16" t="s">
        <v>40</v>
      </c>
      <c r="AN313" s="21" t="s">
        <v>40</v>
      </c>
      <c r="AO313" s="21" t="s">
        <v>40</v>
      </c>
      <c r="AP313" s="21" t="s">
        <v>40</v>
      </c>
      <c r="AQ313" s="9" t="s">
        <v>40</v>
      </c>
      <c r="AR313" s="21" t="s">
        <v>40</v>
      </c>
      <c r="AS313" s="9" t="s">
        <v>40</v>
      </c>
      <c r="AT313" s="9" t="s">
        <v>40</v>
      </c>
      <c r="AU313" s="21">
        <v>19</v>
      </c>
      <c r="AV313" s="21" t="s">
        <v>74</v>
      </c>
      <c r="AW313" s="9">
        <v>356</v>
      </c>
      <c r="AX313" s="21" t="s">
        <v>74</v>
      </c>
      <c r="AY313" s="21">
        <v>130</v>
      </c>
      <c r="AZ313" s="21" t="s">
        <v>74</v>
      </c>
      <c r="BA313" s="21">
        <v>393</v>
      </c>
      <c r="BB313" s="21" t="s">
        <v>74</v>
      </c>
      <c r="BC313" s="9" t="s">
        <v>40</v>
      </c>
      <c r="BD313" s="9" t="s">
        <v>40</v>
      </c>
    </row>
    <row r="314" spans="2:56">
      <c r="B314" s="54" t="s">
        <v>102</v>
      </c>
      <c r="C314" s="40" t="s">
        <v>36</v>
      </c>
      <c r="D314" s="41" t="s">
        <v>49</v>
      </c>
      <c r="E314" s="16"/>
      <c r="F314" s="16">
        <v>5846</v>
      </c>
      <c r="G314" s="21">
        <v>211</v>
      </c>
      <c r="H314" s="42"/>
      <c r="I314" s="16">
        <v>6158</v>
      </c>
      <c r="J314" s="16">
        <v>199</v>
      </c>
      <c r="K314" s="91">
        <v>0</v>
      </c>
      <c r="L314" s="92">
        <v>0</v>
      </c>
      <c r="M314" s="93">
        <v>0</v>
      </c>
      <c r="N314" s="91" t="s">
        <v>44</v>
      </c>
      <c r="O314" s="93" t="s">
        <v>44</v>
      </c>
      <c r="P314" s="42">
        <f t="shared" si="8"/>
        <v>0</v>
      </c>
      <c r="Q314" s="42" t="str">
        <f>IF(AND(ISNUMBER(E314),ISNUMBER(H314),ISBLANK(F314)),E314-H314,"NA")</f>
        <v>NA</v>
      </c>
      <c r="R314" s="21">
        <f>IF(AND(ISNUMBER(F314),ISNUMBER(I314),ISBLANK(E314)),F314-I314,"NA")</f>
        <v>-312</v>
      </c>
      <c r="S314" s="16">
        <f>IF(AND(ISNUMBER(G314),ISNUMBER(J314),ISBLANK(E314)),G314-J314,"NA")</f>
        <v>12</v>
      </c>
      <c r="T314" s="45">
        <f>IF(AND(ISNUMBER(R314),ISNUMBER(S314),ISBLANK(E314)),R314+S314,"NA")</f>
        <v>-300</v>
      </c>
      <c r="U314" s="21">
        <f t="shared" si="9"/>
        <v>0</v>
      </c>
      <c r="V314" s="9">
        <f>MIN(IF(SUM(W314,AD314:AG314,AI314,AJ314:AM314,AP314:AS314,AC314,AO314,AU314,AV314:BC314)=0,0,1)+IF(O314="Smoothing ramp",1,0)+IF(SUM(W314,X314:AA314)=0,0,1),1)</f>
        <v>1</v>
      </c>
      <c r="W314" s="42">
        <v>31</v>
      </c>
      <c r="X314" s="16" t="s">
        <v>40</v>
      </c>
      <c r="Y314" s="21" t="s">
        <v>40</v>
      </c>
      <c r="Z314" s="16">
        <v>189</v>
      </c>
      <c r="AA314" s="16" t="s">
        <v>40</v>
      </c>
      <c r="AB314" s="21" t="s">
        <v>40</v>
      </c>
      <c r="AC314" s="16" t="s">
        <v>40</v>
      </c>
      <c r="AD314" s="16" t="s">
        <v>40</v>
      </c>
      <c r="AE314" s="21" t="s">
        <v>40</v>
      </c>
      <c r="AF314" s="16" t="s">
        <v>40</v>
      </c>
      <c r="AG314" s="16" t="s">
        <v>40</v>
      </c>
      <c r="AH314" s="21" t="s">
        <v>40</v>
      </c>
      <c r="AI314" s="42" t="s">
        <v>40</v>
      </c>
      <c r="AJ314" s="16" t="s">
        <v>40</v>
      </c>
      <c r="AK314" s="21" t="s">
        <v>40</v>
      </c>
      <c r="AL314" s="16" t="s">
        <v>40</v>
      </c>
      <c r="AM314" s="16" t="s">
        <v>40</v>
      </c>
      <c r="AN314" s="21" t="s">
        <v>40</v>
      </c>
      <c r="AO314" s="21" t="s">
        <v>40</v>
      </c>
      <c r="AP314" s="21" t="s">
        <v>40</v>
      </c>
      <c r="AQ314" s="9" t="s">
        <v>40</v>
      </c>
      <c r="AR314" s="21" t="s">
        <v>40</v>
      </c>
      <c r="AS314" s="9" t="s">
        <v>40</v>
      </c>
      <c r="AT314" s="9" t="s">
        <v>40</v>
      </c>
      <c r="AU314" s="21">
        <v>19</v>
      </c>
      <c r="AV314" s="21" t="s">
        <v>74</v>
      </c>
      <c r="AW314" s="9">
        <v>356</v>
      </c>
      <c r="AX314" s="21" t="s">
        <v>74</v>
      </c>
      <c r="AY314" s="21">
        <v>130</v>
      </c>
      <c r="AZ314" s="21" t="s">
        <v>74</v>
      </c>
      <c r="BA314" s="21">
        <v>393</v>
      </c>
      <c r="BB314" s="21" t="s">
        <v>74</v>
      </c>
      <c r="BC314" s="9" t="s">
        <v>40</v>
      </c>
      <c r="BD314" s="9" t="s">
        <v>40</v>
      </c>
    </row>
    <row r="315" spans="2:56">
      <c r="B315" s="54" t="s">
        <v>102</v>
      </c>
      <c r="C315" s="40" t="s">
        <v>36</v>
      </c>
      <c r="D315" s="41" t="s">
        <v>51</v>
      </c>
      <c r="E315" s="16"/>
      <c r="F315" s="16">
        <v>6603</v>
      </c>
      <c r="G315" s="21">
        <v>211</v>
      </c>
      <c r="H315" s="42"/>
      <c r="I315" s="16">
        <v>7040</v>
      </c>
      <c r="J315" s="16">
        <v>199</v>
      </c>
      <c r="K315" s="91">
        <v>0</v>
      </c>
      <c r="L315" s="92">
        <v>0</v>
      </c>
      <c r="M315" s="93">
        <v>0</v>
      </c>
      <c r="N315" s="91" t="s">
        <v>44</v>
      </c>
      <c r="O315" s="93" t="s">
        <v>44</v>
      </c>
      <c r="P315" s="42">
        <f t="shared" si="8"/>
        <v>0</v>
      </c>
      <c r="Q315" s="42" t="str">
        <f>IF(AND(ISNUMBER(E315),ISNUMBER(H315),ISBLANK(F315)),E315-H315,"NA")</f>
        <v>NA</v>
      </c>
      <c r="R315" s="21">
        <f>IF(AND(ISNUMBER(F315),ISNUMBER(I315),ISBLANK(E315)),F315-I315,"NA")</f>
        <v>-437</v>
      </c>
      <c r="S315" s="16">
        <f>IF(AND(ISNUMBER(G315),ISNUMBER(J315),ISBLANK(E315)),G315-J315,"NA")</f>
        <v>12</v>
      </c>
      <c r="T315" s="45">
        <f>IF(AND(ISNUMBER(R315),ISNUMBER(S315),ISBLANK(E315)),R315+S315,"NA")</f>
        <v>-425</v>
      </c>
      <c r="U315" s="21">
        <f t="shared" si="9"/>
        <v>0</v>
      </c>
      <c r="V315" s="9">
        <f>MIN(IF(SUM(W315,AD315:AG315,AI315,AJ315:AM315,AP315:AS315,AC315,AO315,AU315,AV315:BC315)=0,0,1)+IF(O315="Smoothing ramp",1,0)+IF(SUM(W315,X315:AA315)=0,0,1),1)</f>
        <v>1</v>
      </c>
      <c r="W315" s="42">
        <v>31</v>
      </c>
      <c r="X315" s="16" t="s">
        <v>40</v>
      </c>
      <c r="Y315" s="21" t="s">
        <v>40</v>
      </c>
      <c r="Z315" s="16">
        <v>302</v>
      </c>
      <c r="AA315" s="16" t="s">
        <v>40</v>
      </c>
      <c r="AB315" s="21" t="s">
        <v>40</v>
      </c>
      <c r="AC315" s="16" t="s">
        <v>40</v>
      </c>
      <c r="AD315" s="16" t="s">
        <v>40</v>
      </c>
      <c r="AE315" s="21" t="s">
        <v>40</v>
      </c>
      <c r="AF315" s="16" t="s">
        <v>40</v>
      </c>
      <c r="AG315" s="16" t="s">
        <v>40</v>
      </c>
      <c r="AH315" s="21" t="s">
        <v>40</v>
      </c>
      <c r="AI315" s="42" t="s">
        <v>40</v>
      </c>
      <c r="AJ315" s="16" t="s">
        <v>40</v>
      </c>
      <c r="AK315" s="21" t="s">
        <v>40</v>
      </c>
      <c r="AL315" s="16" t="s">
        <v>40</v>
      </c>
      <c r="AM315" s="16" t="s">
        <v>40</v>
      </c>
      <c r="AN315" s="21" t="s">
        <v>40</v>
      </c>
      <c r="AO315" s="21" t="s">
        <v>40</v>
      </c>
      <c r="AP315" s="21" t="s">
        <v>40</v>
      </c>
      <c r="AQ315" s="9" t="s">
        <v>40</v>
      </c>
      <c r="AR315" s="21" t="s">
        <v>40</v>
      </c>
      <c r="AS315" s="9" t="s">
        <v>40</v>
      </c>
      <c r="AT315" s="9" t="s">
        <v>40</v>
      </c>
      <c r="AU315" s="21">
        <v>19</v>
      </c>
      <c r="AV315" s="21" t="s">
        <v>74</v>
      </c>
      <c r="AW315" s="9">
        <v>356</v>
      </c>
      <c r="AX315" s="21" t="s">
        <v>74</v>
      </c>
      <c r="AY315" s="21">
        <v>130</v>
      </c>
      <c r="AZ315" s="21" t="s">
        <v>74</v>
      </c>
      <c r="BA315" s="21">
        <v>393</v>
      </c>
      <c r="BB315" s="21" t="s">
        <v>74</v>
      </c>
      <c r="BC315" s="9" t="s">
        <v>40</v>
      </c>
      <c r="BD315" s="9" t="s">
        <v>40</v>
      </c>
    </row>
    <row r="316" spans="2:56">
      <c r="B316" s="54" t="s">
        <v>102</v>
      </c>
      <c r="C316" s="40" t="s">
        <v>36</v>
      </c>
      <c r="D316" s="41" t="s">
        <v>52</v>
      </c>
      <c r="E316" s="16"/>
      <c r="F316" s="16">
        <v>6167</v>
      </c>
      <c r="G316" s="21">
        <v>473</v>
      </c>
      <c r="H316" s="42"/>
      <c r="I316" s="16">
        <v>6676</v>
      </c>
      <c r="J316" s="16">
        <v>464</v>
      </c>
      <c r="K316" s="91">
        <v>0</v>
      </c>
      <c r="L316" s="92">
        <v>0</v>
      </c>
      <c r="M316" s="93">
        <v>0</v>
      </c>
      <c r="N316" s="91" t="s">
        <v>44</v>
      </c>
      <c r="O316" s="93" t="s">
        <v>44</v>
      </c>
      <c r="P316" s="42">
        <f t="shared" si="8"/>
        <v>0</v>
      </c>
      <c r="Q316" s="42" t="str">
        <f>IF(AND(ISNUMBER(E316),ISNUMBER(H316),ISBLANK(F316)),E316-H316,"NA")</f>
        <v>NA</v>
      </c>
      <c r="R316" s="21">
        <f>IF(AND(ISNUMBER(F316),ISNUMBER(I316),ISBLANK(E316)),F316-I316,"NA")</f>
        <v>-509</v>
      </c>
      <c r="S316" s="16">
        <f>IF(AND(ISNUMBER(G316),ISNUMBER(J316),ISBLANK(E316)),G316-J316,"NA")</f>
        <v>9</v>
      </c>
      <c r="T316" s="45">
        <f>IF(AND(ISNUMBER(R316),ISNUMBER(S316),ISBLANK(E316)),R316+S316,"NA")</f>
        <v>-500</v>
      </c>
      <c r="U316" s="21">
        <f t="shared" si="9"/>
        <v>0</v>
      </c>
      <c r="V316" s="9">
        <f>MIN(IF(SUM(W316,AD316:AG316,AI316,AJ316:AM316,AP316:AS316,AC316,AO316,AU316,AV316:BC316)=0,0,1)+IF(O316="Smoothing ramp",1,0)+IF(SUM(W316,X316:AA316)=0,0,1),1)</f>
        <v>1</v>
      </c>
      <c r="W316" s="42">
        <v>61</v>
      </c>
      <c r="X316" s="16" t="s">
        <v>40</v>
      </c>
      <c r="Y316" s="21" t="s">
        <v>40</v>
      </c>
      <c r="Z316" s="16">
        <v>192</v>
      </c>
      <c r="AA316" s="16" t="s">
        <v>40</v>
      </c>
      <c r="AB316" s="21" t="s">
        <v>40</v>
      </c>
      <c r="AC316" s="16" t="s">
        <v>40</v>
      </c>
      <c r="AD316" s="16" t="s">
        <v>40</v>
      </c>
      <c r="AE316" s="21" t="s">
        <v>40</v>
      </c>
      <c r="AF316" s="16" t="s">
        <v>40</v>
      </c>
      <c r="AG316" s="16" t="s">
        <v>40</v>
      </c>
      <c r="AH316" s="21" t="s">
        <v>40</v>
      </c>
      <c r="AI316" s="42" t="s">
        <v>40</v>
      </c>
      <c r="AJ316" s="16" t="s">
        <v>40</v>
      </c>
      <c r="AK316" s="21" t="s">
        <v>40</v>
      </c>
      <c r="AL316" s="16" t="s">
        <v>40</v>
      </c>
      <c r="AM316" s="16" t="s">
        <v>40</v>
      </c>
      <c r="AN316" s="21" t="s">
        <v>40</v>
      </c>
      <c r="AO316" s="21" t="s">
        <v>40</v>
      </c>
      <c r="AP316" s="21" t="s">
        <v>40</v>
      </c>
      <c r="AQ316" s="9" t="s">
        <v>40</v>
      </c>
      <c r="AR316" s="21" t="s">
        <v>40</v>
      </c>
      <c r="AS316" s="9" t="s">
        <v>40</v>
      </c>
      <c r="AT316" s="9" t="s">
        <v>40</v>
      </c>
      <c r="AU316" s="21" t="s">
        <v>40</v>
      </c>
      <c r="AV316" s="21" t="s">
        <v>40</v>
      </c>
      <c r="AW316" s="9" t="s">
        <v>40</v>
      </c>
      <c r="AX316" s="21" t="s">
        <v>40</v>
      </c>
      <c r="AY316" s="21" t="s">
        <v>40</v>
      </c>
      <c r="AZ316" s="21" t="s">
        <v>40</v>
      </c>
      <c r="BA316" s="21" t="s">
        <v>40</v>
      </c>
      <c r="BB316" s="21" t="s">
        <v>40</v>
      </c>
      <c r="BC316" s="9" t="s">
        <v>40</v>
      </c>
      <c r="BD316" s="9" t="s">
        <v>40</v>
      </c>
    </row>
    <row r="317" spans="2:56">
      <c r="B317" s="54" t="s">
        <v>102</v>
      </c>
      <c r="C317" s="40" t="s">
        <v>36</v>
      </c>
      <c r="D317" s="41" t="s">
        <v>53</v>
      </c>
      <c r="E317" s="16">
        <v>9007</v>
      </c>
      <c r="F317" s="16"/>
      <c r="G317" s="21"/>
      <c r="H317" s="42">
        <v>8903</v>
      </c>
      <c r="I317" s="16"/>
      <c r="J317" s="16"/>
      <c r="K317" s="91">
        <v>901</v>
      </c>
      <c r="L317" s="92">
        <v>-54</v>
      </c>
      <c r="M317" s="93">
        <v>967</v>
      </c>
      <c r="N317" s="91" t="s">
        <v>50</v>
      </c>
      <c r="O317" s="93" t="s">
        <v>44</v>
      </c>
      <c r="P317" s="42">
        <f t="shared" si="8"/>
        <v>955</v>
      </c>
      <c r="Q317" s="42">
        <f>IF(AND(ISNUMBER(E317),ISNUMBER(H317),ISBLANK(F317)),E317-H317,"NA")</f>
        <v>104</v>
      </c>
      <c r="R317" s="21" t="str">
        <f>IF(AND(ISNUMBER(F317),ISNUMBER(I317),ISBLANK(E317)),F317-I317,"NA")</f>
        <v>NA</v>
      </c>
      <c r="S317" s="16" t="str">
        <f>IF(AND(ISNUMBER(G317),ISNUMBER(J317),ISBLANK(E317)),G317-J317,"NA")</f>
        <v>NA</v>
      </c>
      <c r="T317" s="45" t="str">
        <f>IF(AND(ISNUMBER(R317),ISNUMBER(S317),ISBLANK(E317)),R317+S317,"NA")</f>
        <v>NA</v>
      </c>
      <c r="U317" s="21">
        <f t="shared" si="9"/>
        <v>12</v>
      </c>
      <c r="V317" s="9">
        <f>MIN(IF(SUM(W317,AD317:AG317,AI317,AJ317:AM317,AP317:AS317,AC317,AO317,AU317,AV317:BC317)=0,0,1)+IF(O317="Smoothing ramp",1,0)+IF(SUM(W317,X317:AA317)=0,0,1),1)</f>
        <v>1</v>
      </c>
      <c r="W317" s="42">
        <v>99</v>
      </c>
      <c r="X317" s="16" t="s">
        <v>40</v>
      </c>
      <c r="Y317" s="21" t="s">
        <v>40</v>
      </c>
      <c r="Z317" s="16">
        <v>294</v>
      </c>
      <c r="AA317" s="16" t="s">
        <v>40</v>
      </c>
      <c r="AB317" s="21" t="s">
        <v>40</v>
      </c>
      <c r="AC317" s="16" t="s">
        <v>40</v>
      </c>
      <c r="AD317" s="16" t="s">
        <v>40</v>
      </c>
      <c r="AE317" s="21" t="s">
        <v>40</v>
      </c>
      <c r="AF317" s="16" t="s">
        <v>40</v>
      </c>
      <c r="AG317" s="16" t="s">
        <v>40</v>
      </c>
      <c r="AH317" s="21" t="s">
        <v>40</v>
      </c>
      <c r="AI317" s="42" t="s">
        <v>40</v>
      </c>
      <c r="AJ317" s="16" t="s">
        <v>40</v>
      </c>
      <c r="AK317" s="21" t="s">
        <v>40</v>
      </c>
      <c r="AL317" s="16" t="s">
        <v>40</v>
      </c>
      <c r="AM317" s="16" t="s">
        <v>40</v>
      </c>
      <c r="AN317" s="21" t="s">
        <v>40</v>
      </c>
      <c r="AO317" s="21" t="s">
        <v>40</v>
      </c>
      <c r="AP317" s="21" t="s">
        <v>40</v>
      </c>
      <c r="AQ317" s="9" t="s">
        <v>40</v>
      </c>
      <c r="AR317" s="21" t="s">
        <v>40</v>
      </c>
      <c r="AS317" s="9" t="s">
        <v>40</v>
      </c>
      <c r="AT317" s="9" t="s">
        <v>40</v>
      </c>
      <c r="AU317" s="21" t="s">
        <v>40</v>
      </c>
      <c r="AV317" s="21" t="s">
        <v>40</v>
      </c>
      <c r="AW317" s="9" t="s">
        <v>40</v>
      </c>
      <c r="AX317" s="21" t="s">
        <v>40</v>
      </c>
      <c r="AY317" s="21" t="s">
        <v>40</v>
      </c>
      <c r="AZ317" s="21" t="s">
        <v>40</v>
      </c>
      <c r="BA317" s="21" t="s">
        <v>40</v>
      </c>
      <c r="BB317" s="21" t="s">
        <v>40</v>
      </c>
      <c r="BC317" s="9" t="s">
        <v>40</v>
      </c>
      <c r="BD317" s="9" t="s">
        <v>40</v>
      </c>
    </row>
    <row r="318" spans="2:56">
      <c r="B318" s="54" t="s">
        <v>102</v>
      </c>
      <c r="C318" s="40" t="s">
        <v>36</v>
      </c>
      <c r="D318" s="41" t="s">
        <v>56</v>
      </c>
      <c r="E318" s="16">
        <v>9007</v>
      </c>
      <c r="F318" s="16"/>
      <c r="G318" s="21"/>
      <c r="H318" s="42">
        <v>9007</v>
      </c>
      <c r="I318" s="16"/>
      <c r="J318" s="16"/>
      <c r="K318" s="91">
        <v>901</v>
      </c>
      <c r="L318" s="92">
        <v>-54</v>
      </c>
      <c r="M318" s="93">
        <v>901</v>
      </c>
      <c r="N318" s="91" t="s">
        <v>50</v>
      </c>
      <c r="O318" s="93" t="s">
        <v>44</v>
      </c>
      <c r="P318" s="42">
        <f t="shared" si="8"/>
        <v>955</v>
      </c>
      <c r="Q318" s="42">
        <f>IF(AND(ISNUMBER(E318),ISNUMBER(H318),ISBLANK(F318)),E318-H318,"NA")</f>
        <v>0</v>
      </c>
      <c r="R318" s="21" t="str">
        <f>IF(AND(ISNUMBER(F318),ISNUMBER(I318),ISBLANK(E318)),F318-I318,"NA")</f>
        <v>NA</v>
      </c>
      <c r="S318" s="16" t="str">
        <f>IF(AND(ISNUMBER(G318),ISNUMBER(J318),ISBLANK(E318)),G318-J318,"NA")</f>
        <v>NA</v>
      </c>
      <c r="T318" s="45" t="str">
        <f>IF(AND(ISNUMBER(R318),ISNUMBER(S318),ISBLANK(E318)),R318+S318,"NA")</f>
        <v>NA</v>
      </c>
      <c r="U318" s="21">
        <f t="shared" si="9"/>
        <v>-54</v>
      </c>
      <c r="V318" s="9">
        <f>MIN(IF(SUM(W318,AD318:AG318,AI318,AJ318:AM318,AP318:AS318,AC318,AO318,AU318,AV318:BC318)=0,0,1)+IF(O318="Smoothing ramp",1,0)+IF(SUM(W318,X318:AA318)=0,0,1),1)</f>
        <v>1</v>
      </c>
      <c r="W318" s="42">
        <v>99</v>
      </c>
      <c r="X318" s="16" t="s">
        <v>40</v>
      </c>
      <c r="Y318" s="21" t="s">
        <v>40</v>
      </c>
      <c r="Z318" s="16">
        <v>294</v>
      </c>
      <c r="AA318" s="16" t="s">
        <v>40</v>
      </c>
      <c r="AB318" s="21" t="s">
        <v>40</v>
      </c>
      <c r="AC318" s="16" t="s">
        <v>40</v>
      </c>
      <c r="AD318" s="16" t="s">
        <v>40</v>
      </c>
      <c r="AE318" s="21" t="s">
        <v>40</v>
      </c>
      <c r="AF318" s="16" t="s">
        <v>40</v>
      </c>
      <c r="AG318" s="16" t="s">
        <v>40</v>
      </c>
      <c r="AH318" s="21" t="s">
        <v>40</v>
      </c>
      <c r="AI318" s="42" t="s">
        <v>40</v>
      </c>
      <c r="AJ318" s="16" t="s">
        <v>40</v>
      </c>
      <c r="AK318" s="21" t="s">
        <v>40</v>
      </c>
      <c r="AL318" s="16" t="s">
        <v>40</v>
      </c>
      <c r="AM318" s="16" t="s">
        <v>40</v>
      </c>
      <c r="AN318" s="21" t="s">
        <v>40</v>
      </c>
      <c r="AO318" s="21" t="s">
        <v>40</v>
      </c>
      <c r="AP318" s="21" t="s">
        <v>40</v>
      </c>
      <c r="AQ318" s="9" t="s">
        <v>40</v>
      </c>
      <c r="AR318" s="21" t="s">
        <v>40</v>
      </c>
      <c r="AS318" s="9" t="s">
        <v>40</v>
      </c>
      <c r="AT318" s="9" t="s">
        <v>40</v>
      </c>
      <c r="AU318" s="21" t="s">
        <v>40</v>
      </c>
      <c r="AV318" s="21" t="s">
        <v>40</v>
      </c>
      <c r="AW318" s="9" t="s">
        <v>40</v>
      </c>
      <c r="AX318" s="21" t="s">
        <v>40</v>
      </c>
      <c r="AY318" s="21" t="s">
        <v>40</v>
      </c>
      <c r="AZ318" s="21" t="s">
        <v>40</v>
      </c>
      <c r="BA318" s="21" t="s">
        <v>40</v>
      </c>
      <c r="BB318" s="21" t="s">
        <v>40</v>
      </c>
      <c r="BC318" s="9" t="s">
        <v>40</v>
      </c>
      <c r="BD318" s="9" t="s">
        <v>40</v>
      </c>
    </row>
    <row r="319" spans="2:56" ht="15" thickBot="1">
      <c r="B319" s="55" t="s">
        <v>102</v>
      </c>
      <c r="C319" s="47" t="s">
        <v>36</v>
      </c>
      <c r="D319" s="48" t="s">
        <v>57</v>
      </c>
      <c r="E319" s="49">
        <v>8192</v>
      </c>
      <c r="F319" s="49"/>
      <c r="G319" s="22"/>
      <c r="H319" s="50">
        <v>8192</v>
      </c>
      <c r="I319" s="49"/>
      <c r="J319" s="49"/>
      <c r="K319" s="127">
        <v>1242</v>
      </c>
      <c r="L319" s="128">
        <v>-51</v>
      </c>
      <c r="M319" s="129">
        <v>1242</v>
      </c>
      <c r="N319" s="127" t="s">
        <v>50</v>
      </c>
      <c r="O319" s="129" t="s">
        <v>44</v>
      </c>
      <c r="P319" s="50">
        <f t="shared" si="8"/>
        <v>1293</v>
      </c>
      <c r="Q319" s="50">
        <f>IF(AND(ISNUMBER(E319),ISNUMBER(H319),ISBLANK(F319)),E319-H319,"NA")</f>
        <v>0</v>
      </c>
      <c r="R319" s="22" t="str">
        <f>IF(AND(ISNUMBER(F319),ISNUMBER(I319),ISBLANK(E319)),F319-I319,"NA")</f>
        <v>NA</v>
      </c>
      <c r="S319" s="16" t="str">
        <f>IF(AND(ISNUMBER(G319),ISNUMBER(J319),ISBLANK(E319)),G319-J319,"NA")</f>
        <v>NA</v>
      </c>
      <c r="T319" s="45" t="str">
        <f>IF(AND(ISNUMBER(R319),ISNUMBER(S319),ISBLANK(E319)),R319+S319,"NA")</f>
        <v>NA</v>
      </c>
      <c r="U319" s="22">
        <f t="shared" si="9"/>
        <v>-51</v>
      </c>
      <c r="V319" s="9">
        <f>MIN(IF(SUM(W319,AD319:AG319,AI319,AJ319:AM319,AP319:AS319,AC319,AO319,AU319,AV319:BC319)=0,0,1)+IF(O319="Smoothing ramp",1,0)+IF(SUM(W319,X319:AA319)=0,0,1),1)</f>
        <v>1</v>
      </c>
      <c r="W319" s="50">
        <v>144</v>
      </c>
      <c r="X319" s="49" t="s">
        <v>40</v>
      </c>
      <c r="Y319" s="21" t="s">
        <v>40</v>
      </c>
      <c r="Z319" s="49">
        <v>273</v>
      </c>
      <c r="AA319" s="49" t="s">
        <v>40</v>
      </c>
      <c r="AB319" s="21" t="s">
        <v>40</v>
      </c>
      <c r="AC319" s="49" t="s">
        <v>40</v>
      </c>
      <c r="AD319" s="49" t="s">
        <v>40</v>
      </c>
      <c r="AE319" s="22" t="s">
        <v>40</v>
      </c>
      <c r="AF319" s="49" t="s">
        <v>40</v>
      </c>
      <c r="AG319" s="49" t="s">
        <v>40</v>
      </c>
      <c r="AH319" s="22" t="s">
        <v>40</v>
      </c>
      <c r="AI319" s="50" t="s">
        <v>40</v>
      </c>
      <c r="AJ319" s="49" t="s">
        <v>40</v>
      </c>
      <c r="AK319" s="22" t="s">
        <v>40</v>
      </c>
      <c r="AL319" s="49" t="s">
        <v>40</v>
      </c>
      <c r="AM319" s="49" t="s">
        <v>40</v>
      </c>
      <c r="AN319" s="22" t="s">
        <v>40</v>
      </c>
      <c r="AO319" s="22" t="s">
        <v>40</v>
      </c>
      <c r="AP319" s="22" t="s">
        <v>40</v>
      </c>
      <c r="AQ319" s="7" t="s">
        <v>40</v>
      </c>
      <c r="AR319" s="22" t="s">
        <v>40</v>
      </c>
      <c r="AS319" s="7" t="s">
        <v>40</v>
      </c>
      <c r="AT319" s="7" t="s">
        <v>40</v>
      </c>
      <c r="AU319" s="22" t="s">
        <v>40</v>
      </c>
      <c r="AV319" s="22" t="s">
        <v>40</v>
      </c>
      <c r="AW319" s="7" t="s">
        <v>40</v>
      </c>
      <c r="AX319" s="22" t="s">
        <v>40</v>
      </c>
      <c r="AY319" s="22" t="s">
        <v>40</v>
      </c>
      <c r="AZ319" s="22" t="s">
        <v>40</v>
      </c>
      <c r="BA319" s="22" t="s">
        <v>40</v>
      </c>
      <c r="BB319" s="22" t="s">
        <v>40</v>
      </c>
      <c r="BC319" s="7" t="s">
        <v>40</v>
      </c>
      <c r="BD319" s="7" t="s">
        <v>40</v>
      </c>
    </row>
    <row r="320" spans="2:56">
      <c r="B320" s="51" t="s">
        <v>103</v>
      </c>
      <c r="C320" s="52" t="s">
        <v>36</v>
      </c>
      <c r="D320" s="53" t="s">
        <v>37</v>
      </c>
      <c r="E320" s="43"/>
      <c r="F320" s="43">
        <v>4263</v>
      </c>
      <c r="G320" s="20">
        <v>1753</v>
      </c>
      <c r="H320" s="44"/>
      <c r="I320" s="43">
        <v>4259</v>
      </c>
      <c r="J320" s="43">
        <v>1752</v>
      </c>
      <c r="K320" s="130">
        <v>1620</v>
      </c>
      <c r="L320" s="131">
        <v>4</v>
      </c>
      <c r="M320" s="132">
        <v>1620</v>
      </c>
      <c r="N320" s="130" t="s">
        <v>69</v>
      </c>
      <c r="O320" s="132" t="s">
        <v>39</v>
      </c>
      <c r="P320" s="44">
        <f t="shared" si="8"/>
        <v>1616</v>
      </c>
      <c r="Q320" s="44" t="str">
        <f>IF(AND(ISNUMBER(E320),ISNUMBER(H320),ISBLANK(F320)),E320-H320,"NA")</f>
        <v>NA</v>
      </c>
      <c r="R320" s="20">
        <f>IF(AND(ISNUMBER(F320),ISNUMBER(I320),ISBLANK(E320)),F320-I320,"NA")</f>
        <v>4</v>
      </c>
      <c r="S320" s="16">
        <f>IF(AND(ISNUMBER(G320),ISNUMBER(J320),ISBLANK(E320)),G320-J320,"NA")</f>
        <v>1</v>
      </c>
      <c r="T320" s="45">
        <f>IF(AND(ISNUMBER(R320),ISNUMBER(S320),ISBLANK(E320)),R320+S320,"NA")</f>
        <v>5</v>
      </c>
      <c r="U320" s="20">
        <f t="shared" si="9"/>
        <v>4</v>
      </c>
      <c r="V320" s="9">
        <f>MIN(IF(SUM(W320,AD320:AG320,AI320:AM320,AP320:AS320,AC320,AO320,AU320,AV320:BC320)=0,0,1)+IF(O320="Smoothing ramp",1,0)+IF(SUM(W320,X320:AA320)=0,0,1),1)</f>
        <v>1</v>
      </c>
      <c r="W320" s="44" t="s">
        <v>40</v>
      </c>
      <c r="X320" s="43" t="s">
        <v>40</v>
      </c>
      <c r="Y320" s="20" t="s">
        <v>40</v>
      </c>
      <c r="Z320" s="43" t="s">
        <v>40</v>
      </c>
      <c r="AA320" s="43" t="s">
        <v>40</v>
      </c>
      <c r="AB320" s="20" t="s">
        <v>40</v>
      </c>
      <c r="AC320" s="43" t="s">
        <v>40</v>
      </c>
      <c r="AD320" s="43" t="s">
        <v>40</v>
      </c>
      <c r="AE320" s="20" t="s">
        <v>40</v>
      </c>
      <c r="AF320" s="43" t="s">
        <v>40</v>
      </c>
      <c r="AG320" s="43" t="s">
        <v>40</v>
      </c>
      <c r="AH320" s="20" t="s">
        <v>40</v>
      </c>
      <c r="AI320" s="43">
        <v>3734</v>
      </c>
      <c r="AJ320" s="16" t="s">
        <v>40</v>
      </c>
      <c r="AK320" s="20" t="s">
        <v>55</v>
      </c>
      <c r="AL320" s="43" t="s">
        <v>40</v>
      </c>
      <c r="AM320" s="43" t="s">
        <v>40</v>
      </c>
      <c r="AN320" s="20" t="s">
        <v>40</v>
      </c>
      <c r="AO320" s="20" t="s">
        <v>40</v>
      </c>
      <c r="AP320" s="20" t="s">
        <v>40</v>
      </c>
      <c r="AQ320" s="6" t="s">
        <v>40</v>
      </c>
      <c r="AR320" s="20" t="s">
        <v>40</v>
      </c>
      <c r="AS320" s="6" t="s">
        <v>40</v>
      </c>
      <c r="AT320" s="6" t="s">
        <v>40</v>
      </c>
      <c r="AU320" s="20" t="s">
        <v>40</v>
      </c>
      <c r="AV320" s="20" t="s">
        <v>40</v>
      </c>
      <c r="AW320" s="6" t="s">
        <v>40</v>
      </c>
      <c r="AX320" s="20" t="s">
        <v>40</v>
      </c>
      <c r="AY320" s="20" t="s">
        <v>40</v>
      </c>
      <c r="AZ320" s="20" t="s">
        <v>40</v>
      </c>
      <c r="BA320" s="20" t="s">
        <v>40</v>
      </c>
      <c r="BB320" s="20" t="s">
        <v>40</v>
      </c>
      <c r="BC320" s="6" t="s">
        <v>40</v>
      </c>
      <c r="BD320" s="6" t="s">
        <v>40</v>
      </c>
    </row>
    <row r="321" spans="2:56">
      <c r="B321" s="54" t="s">
        <v>103</v>
      </c>
      <c r="C321" s="40" t="s">
        <v>36</v>
      </c>
      <c r="D321" s="41" t="s">
        <v>43</v>
      </c>
      <c r="E321" s="16"/>
      <c r="F321" s="16">
        <v>4263</v>
      </c>
      <c r="G321" s="21">
        <v>1914</v>
      </c>
      <c r="H321" s="42"/>
      <c r="I321" s="16">
        <v>4259</v>
      </c>
      <c r="J321" s="16">
        <v>2052</v>
      </c>
      <c r="K321" s="91">
        <v>1622</v>
      </c>
      <c r="L321" s="92">
        <v>4</v>
      </c>
      <c r="M321" s="93">
        <v>1622</v>
      </c>
      <c r="N321" s="91" t="s">
        <v>69</v>
      </c>
      <c r="O321" s="93" t="s">
        <v>39</v>
      </c>
      <c r="P321" s="42">
        <f t="shared" si="8"/>
        <v>1618</v>
      </c>
      <c r="Q321" s="42" t="str">
        <f>IF(AND(ISNUMBER(E321),ISNUMBER(H321),ISBLANK(F321)),E321-H321,"NA")</f>
        <v>NA</v>
      </c>
      <c r="R321" s="21">
        <f>IF(AND(ISNUMBER(F321),ISNUMBER(I321),ISBLANK(E321)),F321-I321,"NA")</f>
        <v>4</v>
      </c>
      <c r="S321" s="16">
        <f>IF(AND(ISNUMBER(G321),ISNUMBER(J321),ISBLANK(E321)),G321-J321,"NA")</f>
        <v>-138</v>
      </c>
      <c r="T321" s="45">
        <f>IF(AND(ISNUMBER(R321),ISNUMBER(S321),ISBLANK(E321)),R321+S321,"NA")</f>
        <v>-134</v>
      </c>
      <c r="U321" s="21">
        <f t="shared" si="9"/>
        <v>4</v>
      </c>
      <c r="V321" s="9">
        <f>MIN(IF(SUM(W321,AD321:AG321,AI321:AM321,AP321:AS321,AC321,AO321,AU321,AV321:BC321)=0,0,1)+IF(O321="Smoothing ramp",1,0)+IF(SUM(W321,X321:AA321)=0,0,1),1)</f>
        <v>1</v>
      </c>
      <c r="W321" s="42" t="s">
        <v>40</v>
      </c>
      <c r="X321" s="16" t="s">
        <v>40</v>
      </c>
      <c r="Y321" s="21" t="s">
        <v>40</v>
      </c>
      <c r="Z321" s="16" t="s">
        <v>40</v>
      </c>
      <c r="AA321" s="16" t="s">
        <v>40</v>
      </c>
      <c r="AB321" s="21" t="s">
        <v>40</v>
      </c>
      <c r="AC321" s="16" t="s">
        <v>40</v>
      </c>
      <c r="AD321" s="16" t="s">
        <v>40</v>
      </c>
      <c r="AE321" s="21" t="s">
        <v>40</v>
      </c>
      <c r="AF321" s="16" t="s">
        <v>40</v>
      </c>
      <c r="AG321" s="16" t="s">
        <v>40</v>
      </c>
      <c r="AH321" s="21" t="s">
        <v>40</v>
      </c>
      <c r="AI321" s="16">
        <v>3734</v>
      </c>
      <c r="AJ321" s="16" t="s">
        <v>40</v>
      </c>
      <c r="AK321" s="21" t="s">
        <v>55</v>
      </c>
      <c r="AL321" s="16" t="s">
        <v>40</v>
      </c>
      <c r="AM321" s="16" t="s">
        <v>40</v>
      </c>
      <c r="AN321" s="21" t="s">
        <v>40</v>
      </c>
      <c r="AO321" s="21" t="s">
        <v>40</v>
      </c>
      <c r="AP321" s="21" t="s">
        <v>40</v>
      </c>
      <c r="AQ321" s="9" t="s">
        <v>40</v>
      </c>
      <c r="AR321" s="21" t="s">
        <v>40</v>
      </c>
      <c r="AS321" s="9" t="s">
        <v>40</v>
      </c>
      <c r="AT321" s="9" t="s">
        <v>40</v>
      </c>
      <c r="AU321" s="21" t="s">
        <v>40</v>
      </c>
      <c r="AV321" s="21" t="s">
        <v>40</v>
      </c>
      <c r="AW321" s="9" t="s">
        <v>40</v>
      </c>
      <c r="AX321" s="21" t="s">
        <v>40</v>
      </c>
      <c r="AY321" s="21" t="s">
        <v>40</v>
      </c>
      <c r="AZ321" s="21" t="s">
        <v>40</v>
      </c>
      <c r="BA321" s="21" t="s">
        <v>40</v>
      </c>
      <c r="BB321" s="21" t="s">
        <v>40</v>
      </c>
      <c r="BC321" s="9" t="s">
        <v>40</v>
      </c>
      <c r="BD321" s="9" t="s">
        <v>40</v>
      </c>
    </row>
    <row r="322" spans="2:56">
      <c r="B322" s="54" t="s">
        <v>103</v>
      </c>
      <c r="C322" s="40" t="s">
        <v>36</v>
      </c>
      <c r="D322" s="41" t="s">
        <v>45</v>
      </c>
      <c r="E322" s="16"/>
      <c r="F322" s="16">
        <v>4263</v>
      </c>
      <c r="G322" s="21">
        <v>1973</v>
      </c>
      <c r="H322" s="42"/>
      <c r="I322" s="16">
        <v>4259</v>
      </c>
      <c r="J322" s="16">
        <v>2139</v>
      </c>
      <c r="K322" s="91">
        <v>1627</v>
      </c>
      <c r="L322" s="92">
        <v>4</v>
      </c>
      <c r="M322" s="93">
        <v>1627</v>
      </c>
      <c r="N322" s="91" t="s">
        <v>69</v>
      </c>
      <c r="O322" s="93" t="s">
        <v>44</v>
      </c>
      <c r="P322" s="42">
        <f t="shared" si="8"/>
        <v>1623</v>
      </c>
      <c r="Q322" s="42" t="str">
        <f>IF(AND(ISNUMBER(E322),ISNUMBER(H322),ISBLANK(F322)),E322-H322,"NA")</f>
        <v>NA</v>
      </c>
      <c r="R322" s="21">
        <f>IF(AND(ISNUMBER(F322),ISNUMBER(I322),ISBLANK(E322)),F322-I322,"NA")</f>
        <v>4</v>
      </c>
      <c r="S322" s="16">
        <f>IF(AND(ISNUMBER(G322),ISNUMBER(J322),ISBLANK(E322)),G322-J322,"NA")</f>
        <v>-166</v>
      </c>
      <c r="T322" s="45">
        <f>IF(AND(ISNUMBER(R322),ISNUMBER(S322),ISBLANK(E322)),R322+S322,"NA")</f>
        <v>-162</v>
      </c>
      <c r="U322" s="21">
        <f t="shared" si="9"/>
        <v>4</v>
      </c>
      <c r="V322" s="9">
        <f>MIN(IF(SUM(W322,AD322:AG322,AI322:AM322,AP322:AS322,AC322,AO322,AU322,AV322:BC322)=0,0,1)+IF(O322="Smoothing ramp",1,0)+IF(SUM(W322,X322:AA322)=0,0,1),1)</f>
        <v>1</v>
      </c>
      <c r="W322" s="42" t="s">
        <v>40</v>
      </c>
      <c r="X322" s="16" t="s">
        <v>40</v>
      </c>
      <c r="Y322" s="21" t="s">
        <v>40</v>
      </c>
      <c r="Z322" s="16" t="s">
        <v>40</v>
      </c>
      <c r="AA322" s="16" t="s">
        <v>40</v>
      </c>
      <c r="AB322" s="21" t="s">
        <v>40</v>
      </c>
      <c r="AC322" s="16" t="s">
        <v>40</v>
      </c>
      <c r="AD322" s="16" t="s">
        <v>40</v>
      </c>
      <c r="AE322" s="21" t="s">
        <v>40</v>
      </c>
      <c r="AF322" s="16" t="s">
        <v>40</v>
      </c>
      <c r="AG322" s="16" t="s">
        <v>40</v>
      </c>
      <c r="AH322" s="21" t="s">
        <v>40</v>
      </c>
      <c r="AI322" s="16">
        <v>3731</v>
      </c>
      <c r="AJ322" s="16" t="s">
        <v>40</v>
      </c>
      <c r="AK322" s="21" t="s">
        <v>55</v>
      </c>
      <c r="AL322" s="16" t="s">
        <v>40</v>
      </c>
      <c r="AM322" s="16" t="s">
        <v>40</v>
      </c>
      <c r="AN322" s="21" t="s">
        <v>40</v>
      </c>
      <c r="AO322" s="21" t="s">
        <v>40</v>
      </c>
      <c r="AP322" s="21" t="s">
        <v>40</v>
      </c>
      <c r="AQ322" s="9" t="s">
        <v>40</v>
      </c>
      <c r="AR322" s="21" t="s">
        <v>40</v>
      </c>
      <c r="AS322" s="9" t="s">
        <v>40</v>
      </c>
      <c r="AT322" s="9" t="s">
        <v>40</v>
      </c>
      <c r="AU322" s="21" t="s">
        <v>40</v>
      </c>
      <c r="AV322" s="21" t="s">
        <v>40</v>
      </c>
      <c r="AW322" s="9" t="s">
        <v>40</v>
      </c>
      <c r="AX322" s="21" t="s">
        <v>40</v>
      </c>
      <c r="AY322" s="21" t="s">
        <v>40</v>
      </c>
      <c r="AZ322" s="21" t="s">
        <v>40</v>
      </c>
      <c r="BA322" s="21" t="s">
        <v>40</v>
      </c>
      <c r="BB322" s="21" t="s">
        <v>40</v>
      </c>
      <c r="BC322" s="9" t="s">
        <v>40</v>
      </c>
      <c r="BD322" s="9" t="s">
        <v>40</v>
      </c>
    </row>
    <row r="323" spans="2:56">
      <c r="B323" s="54" t="s">
        <v>103</v>
      </c>
      <c r="C323" s="40" t="s">
        <v>36</v>
      </c>
      <c r="D323" s="41" t="s">
        <v>46</v>
      </c>
      <c r="E323" s="16"/>
      <c r="F323" s="16">
        <v>6439</v>
      </c>
      <c r="G323" s="21">
        <v>810</v>
      </c>
      <c r="H323" s="42"/>
      <c r="I323" s="16">
        <v>6986</v>
      </c>
      <c r="J323" s="16">
        <v>810</v>
      </c>
      <c r="K323" s="91">
        <v>0</v>
      </c>
      <c r="L323" s="92">
        <v>0</v>
      </c>
      <c r="M323" s="93">
        <v>0</v>
      </c>
      <c r="N323" s="91" t="s">
        <v>44</v>
      </c>
      <c r="O323" s="93" t="s">
        <v>44</v>
      </c>
      <c r="P323" s="42">
        <f t="shared" si="8"/>
        <v>0</v>
      </c>
      <c r="Q323" s="42" t="str">
        <f>IF(AND(ISNUMBER(E323),ISNUMBER(H323),ISBLANK(F323)),E323-H323,"NA")</f>
        <v>NA</v>
      </c>
      <c r="R323" s="21">
        <f>IF(AND(ISNUMBER(F323),ISNUMBER(I323),ISBLANK(E323)),F323-I323,"NA")</f>
        <v>-547</v>
      </c>
      <c r="S323" s="16">
        <f>IF(AND(ISNUMBER(G323),ISNUMBER(J323),ISBLANK(E323)),G323-J323,"NA")</f>
        <v>0</v>
      </c>
      <c r="T323" s="45">
        <f>IF(AND(ISNUMBER(R323),ISNUMBER(S323),ISBLANK(E323)),R323+S323,"NA")</f>
        <v>-547</v>
      </c>
      <c r="U323" s="21">
        <f t="shared" si="9"/>
        <v>0</v>
      </c>
      <c r="V323" s="9">
        <f>MIN(IF(SUM(W323,AD323:AG323,AI323,AJ323:AM323,AP323:AS323,AC323,AO323,AU323,AV323:BC323)=0,0,1)+IF(O323="Smoothing ramp",1,0)+IF(SUM(W323,X323:AA323)=0,0,1),1)</f>
        <v>0</v>
      </c>
      <c r="W323" s="42" t="s">
        <v>40</v>
      </c>
      <c r="X323" s="16" t="s">
        <v>40</v>
      </c>
      <c r="Y323" s="21" t="s">
        <v>40</v>
      </c>
      <c r="Z323" s="16" t="s">
        <v>40</v>
      </c>
      <c r="AA323" s="16" t="s">
        <v>40</v>
      </c>
      <c r="AB323" s="21" t="s">
        <v>40</v>
      </c>
      <c r="AC323" s="16" t="s">
        <v>40</v>
      </c>
      <c r="AD323" s="16" t="s">
        <v>40</v>
      </c>
      <c r="AE323" s="21" t="s">
        <v>40</v>
      </c>
      <c r="AF323" s="16" t="s">
        <v>40</v>
      </c>
      <c r="AG323" s="16" t="s">
        <v>40</v>
      </c>
      <c r="AH323" s="21" t="s">
        <v>40</v>
      </c>
      <c r="AI323" s="42" t="s">
        <v>40</v>
      </c>
      <c r="AJ323" s="16" t="s">
        <v>40</v>
      </c>
      <c r="AK323" s="21" t="s">
        <v>40</v>
      </c>
      <c r="AL323" s="16" t="s">
        <v>40</v>
      </c>
      <c r="AM323" s="16" t="s">
        <v>40</v>
      </c>
      <c r="AN323" s="21" t="s">
        <v>40</v>
      </c>
      <c r="AO323" s="21" t="s">
        <v>40</v>
      </c>
      <c r="AP323" s="21" t="s">
        <v>40</v>
      </c>
      <c r="AQ323" s="9" t="s">
        <v>40</v>
      </c>
      <c r="AR323" s="21" t="s">
        <v>40</v>
      </c>
      <c r="AS323" s="9" t="s">
        <v>40</v>
      </c>
      <c r="AT323" s="9" t="s">
        <v>40</v>
      </c>
      <c r="AU323" s="21" t="s">
        <v>40</v>
      </c>
      <c r="AV323" s="21" t="s">
        <v>40</v>
      </c>
      <c r="AW323" s="9" t="s">
        <v>40</v>
      </c>
      <c r="AX323" s="21" t="s">
        <v>40</v>
      </c>
      <c r="AY323" s="21" t="s">
        <v>40</v>
      </c>
      <c r="AZ323" s="21" t="s">
        <v>40</v>
      </c>
      <c r="BA323" s="21" t="s">
        <v>40</v>
      </c>
      <c r="BB323" s="21" t="s">
        <v>40</v>
      </c>
      <c r="BC323" s="9" t="s">
        <v>40</v>
      </c>
      <c r="BD323" s="9" t="s">
        <v>40</v>
      </c>
    </row>
    <row r="324" spans="2:56">
      <c r="B324" s="54" t="s">
        <v>103</v>
      </c>
      <c r="C324" s="40" t="s">
        <v>36</v>
      </c>
      <c r="D324" s="41" t="s">
        <v>47</v>
      </c>
      <c r="E324" s="16"/>
      <c r="F324" s="16">
        <v>7453</v>
      </c>
      <c r="G324" s="21">
        <v>810</v>
      </c>
      <c r="H324" s="42"/>
      <c r="I324" s="16">
        <v>7833</v>
      </c>
      <c r="J324" s="16">
        <v>810</v>
      </c>
      <c r="K324" s="91">
        <v>0</v>
      </c>
      <c r="L324" s="92">
        <v>0</v>
      </c>
      <c r="M324" s="93">
        <v>0</v>
      </c>
      <c r="N324" s="91" t="s">
        <v>44</v>
      </c>
      <c r="O324" s="93" t="s">
        <v>44</v>
      </c>
      <c r="P324" s="42">
        <f t="shared" si="8"/>
        <v>0</v>
      </c>
      <c r="Q324" s="42" t="str">
        <f>IF(AND(ISNUMBER(E324),ISNUMBER(H324),ISBLANK(F324)),E324-H324,"NA")</f>
        <v>NA</v>
      </c>
      <c r="R324" s="21">
        <f>IF(AND(ISNUMBER(F324),ISNUMBER(I324),ISBLANK(E324)),F324-I324,"NA")</f>
        <v>-380</v>
      </c>
      <c r="S324" s="16">
        <f>IF(AND(ISNUMBER(G324),ISNUMBER(J324),ISBLANK(E324)),G324-J324,"NA")</f>
        <v>0</v>
      </c>
      <c r="T324" s="45">
        <f>IF(AND(ISNUMBER(R324),ISNUMBER(S324),ISBLANK(E324)),R324+S324,"NA")</f>
        <v>-380</v>
      </c>
      <c r="U324" s="21">
        <f t="shared" si="9"/>
        <v>0</v>
      </c>
      <c r="V324" s="9">
        <f>MIN(IF(SUM(W324,AD324:AG324,AI324,AJ324:AM324,AP324:AS324,AC324,AO324,AU324,AV324:BC324)=0,0,1)+IF(O324="Smoothing ramp",1,0)+IF(SUM(W324,X324:AA324)=0,0,1),1)</f>
        <v>0</v>
      </c>
      <c r="W324" s="42" t="s">
        <v>40</v>
      </c>
      <c r="X324" s="16" t="s">
        <v>40</v>
      </c>
      <c r="Y324" s="21" t="s">
        <v>40</v>
      </c>
      <c r="Z324" s="16" t="s">
        <v>40</v>
      </c>
      <c r="AA324" s="16" t="s">
        <v>40</v>
      </c>
      <c r="AB324" s="21" t="s">
        <v>40</v>
      </c>
      <c r="AC324" s="16" t="s">
        <v>40</v>
      </c>
      <c r="AD324" s="16" t="s">
        <v>40</v>
      </c>
      <c r="AE324" s="21" t="s">
        <v>40</v>
      </c>
      <c r="AF324" s="16" t="s">
        <v>40</v>
      </c>
      <c r="AG324" s="16" t="s">
        <v>40</v>
      </c>
      <c r="AH324" s="21" t="s">
        <v>40</v>
      </c>
      <c r="AI324" s="42" t="s">
        <v>40</v>
      </c>
      <c r="AJ324" s="16" t="s">
        <v>40</v>
      </c>
      <c r="AK324" s="21" t="s">
        <v>40</v>
      </c>
      <c r="AL324" s="16" t="s">
        <v>40</v>
      </c>
      <c r="AM324" s="16" t="s">
        <v>40</v>
      </c>
      <c r="AN324" s="21" t="s">
        <v>40</v>
      </c>
      <c r="AO324" s="21" t="s">
        <v>40</v>
      </c>
      <c r="AP324" s="21" t="s">
        <v>40</v>
      </c>
      <c r="AQ324" s="9" t="s">
        <v>40</v>
      </c>
      <c r="AR324" s="21" t="s">
        <v>40</v>
      </c>
      <c r="AS324" s="9" t="s">
        <v>40</v>
      </c>
      <c r="AT324" s="9" t="s">
        <v>40</v>
      </c>
      <c r="AU324" s="21" t="s">
        <v>40</v>
      </c>
      <c r="AV324" s="21" t="s">
        <v>40</v>
      </c>
      <c r="AW324" s="9" t="s">
        <v>40</v>
      </c>
      <c r="AX324" s="21" t="s">
        <v>40</v>
      </c>
      <c r="AY324" s="21" t="s">
        <v>40</v>
      </c>
      <c r="AZ324" s="21" t="s">
        <v>40</v>
      </c>
      <c r="BA324" s="21" t="s">
        <v>40</v>
      </c>
      <c r="BB324" s="21" t="s">
        <v>40</v>
      </c>
      <c r="BC324" s="9" t="s">
        <v>40</v>
      </c>
      <c r="BD324" s="9" t="s">
        <v>40</v>
      </c>
    </row>
    <row r="325" spans="2:56">
      <c r="B325" s="54" t="s">
        <v>103</v>
      </c>
      <c r="C325" s="40" t="s">
        <v>36</v>
      </c>
      <c r="D325" s="41" t="s">
        <v>48</v>
      </c>
      <c r="E325" s="16"/>
      <c r="F325" s="16">
        <v>7624</v>
      </c>
      <c r="G325" s="21">
        <v>810</v>
      </c>
      <c r="H325" s="42"/>
      <c r="I325" s="16">
        <v>7969</v>
      </c>
      <c r="J325" s="16">
        <v>810</v>
      </c>
      <c r="K325" s="91">
        <v>0</v>
      </c>
      <c r="L325" s="92">
        <v>0</v>
      </c>
      <c r="M325" s="93">
        <v>0</v>
      </c>
      <c r="N325" s="91" t="s">
        <v>44</v>
      </c>
      <c r="O325" s="93" t="s">
        <v>44</v>
      </c>
      <c r="P325" s="42">
        <f t="shared" si="8"/>
        <v>0</v>
      </c>
      <c r="Q325" s="42" t="str">
        <f>IF(AND(ISNUMBER(E325),ISNUMBER(H325),ISBLANK(F325)),E325-H325,"NA")</f>
        <v>NA</v>
      </c>
      <c r="R325" s="21">
        <f>IF(AND(ISNUMBER(F325),ISNUMBER(I325),ISBLANK(E325)),F325-I325,"NA")</f>
        <v>-345</v>
      </c>
      <c r="S325" s="16">
        <f>IF(AND(ISNUMBER(G325),ISNUMBER(J325),ISBLANK(E325)),G325-J325,"NA")</f>
        <v>0</v>
      </c>
      <c r="T325" s="45">
        <f>IF(AND(ISNUMBER(R325),ISNUMBER(S325),ISBLANK(E325)),R325+S325,"NA")</f>
        <v>-345</v>
      </c>
      <c r="U325" s="21">
        <f t="shared" si="9"/>
        <v>0</v>
      </c>
      <c r="V325" s="9">
        <f>MIN(IF(SUM(W325,AD325:AG325,AI325,AJ325:AM325,AP325:AS325,AC325,AO325,AU325,AV325:BC325)=0,0,1)+IF(O325="Smoothing ramp",1,0)+IF(SUM(W325,X325:AA325)=0,0,1),1)</f>
        <v>0</v>
      </c>
      <c r="W325" s="42" t="s">
        <v>40</v>
      </c>
      <c r="X325" s="16" t="s">
        <v>40</v>
      </c>
      <c r="Y325" s="21" t="s">
        <v>40</v>
      </c>
      <c r="Z325" s="16" t="s">
        <v>40</v>
      </c>
      <c r="AA325" s="16" t="s">
        <v>40</v>
      </c>
      <c r="AB325" s="21" t="s">
        <v>40</v>
      </c>
      <c r="AC325" s="16" t="s">
        <v>40</v>
      </c>
      <c r="AD325" s="16" t="s">
        <v>40</v>
      </c>
      <c r="AE325" s="21" t="s">
        <v>40</v>
      </c>
      <c r="AF325" s="16" t="s">
        <v>40</v>
      </c>
      <c r="AG325" s="16" t="s">
        <v>40</v>
      </c>
      <c r="AH325" s="21" t="s">
        <v>40</v>
      </c>
      <c r="AI325" s="42" t="s">
        <v>40</v>
      </c>
      <c r="AJ325" s="16" t="s">
        <v>40</v>
      </c>
      <c r="AK325" s="21" t="s">
        <v>40</v>
      </c>
      <c r="AL325" s="16" t="s">
        <v>40</v>
      </c>
      <c r="AM325" s="16" t="s">
        <v>40</v>
      </c>
      <c r="AN325" s="21" t="s">
        <v>40</v>
      </c>
      <c r="AO325" s="21" t="s">
        <v>40</v>
      </c>
      <c r="AP325" s="21" t="s">
        <v>40</v>
      </c>
      <c r="AQ325" s="9" t="s">
        <v>40</v>
      </c>
      <c r="AR325" s="21" t="s">
        <v>40</v>
      </c>
      <c r="AS325" s="9" t="s">
        <v>40</v>
      </c>
      <c r="AT325" s="9" t="s">
        <v>40</v>
      </c>
      <c r="AU325" s="21" t="s">
        <v>40</v>
      </c>
      <c r="AV325" s="21" t="s">
        <v>40</v>
      </c>
      <c r="AW325" s="9" t="s">
        <v>40</v>
      </c>
      <c r="AX325" s="21" t="s">
        <v>40</v>
      </c>
      <c r="AY325" s="21" t="s">
        <v>40</v>
      </c>
      <c r="AZ325" s="21" t="s">
        <v>40</v>
      </c>
      <c r="BA325" s="21" t="s">
        <v>40</v>
      </c>
      <c r="BB325" s="21" t="s">
        <v>40</v>
      </c>
      <c r="BC325" s="9" t="s">
        <v>40</v>
      </c>
      <c r="BD325" s="9" t="s">
        <v>40</v>
      </c>
    </row>
    <row r="326" spans="2:56">
      <c r="B326" s="54" t="s">
        <v>103</v>
      </c>
      <c r="C326" s="40" t="s">
        <v>36</v>
      </c>
      <c r="D326" s="41" t="s">
        <v>49</v>
      </c>
      <c r="E326" s="16">
        <v>9476</v>
      </c>
      <c r="F326" s="16"/>
      <c r="G326" s="21"/>
      <c r="H326" s="42">
        <v>9473</v>
      </c>
      <c r="I326" s="16"/>
      <c r="J326" s="16"/>
      <c r="K326" s="91">
        <v>-4480</v>
      </c>
      <c r="L326" s="92">
        <v>-4480</v>
      </c>
      <c r="M326" s="93">
        <v>-4478</v>
      </c>
      <c r="N326" s="91" t="s">
        <v>50</v>
      </c>
      <c r="O326" s="93" t="s">
        <v>50</v>
      </c>
      <c r="P326" s="42">
        <f t="shared" si="8"/>
        <v>0</v>
      </c>
      <c r="Q326" s="42">
        <f>IF(AND(ISNUMBER(E326),ISNUMBER(H326),ISBLANK(F326)),E326-H326,"NA")</f>
        <v>3</v>
      </c>
      <c r="R326" s="21" t="str">
        <f>IF(AND(ISNUMBER(F326),ISNUMBER(I326),ISBLANK(E326)),F326-I326,"NA")</f>
        <v>NA</v>
      </c>
      <c r="S326" s="16" t="str">
        <f>IF(AND(ISNUMBER(G326),ISNUMBER(J326),ISBLANK(E326)),G326-J326,"NA")</f>
        <v>NA</v>
      </c>
      <c r="T326" s="45" t="str">
        <f>IF(AND(ISNUMBER(R326),ISNUMBER(S326),ISBLANK(E326)),R326+S326,"NA")</f>
        <v>NA</v>
      </c>
      <c r="U326" s="21">
        <f t="shared" si="9"/>
        <v>0</v>
      </c>
      <c r="V326" s="9">
        <f>MIN(IF(SUM(W326,AD326:AG326,AI326,AJ326:AM326,AP326:AS326,AC326,AO326,AU326,AV326:BC326)=0,0,1)+IF(O326="Smoothing ramp",1,0)+IF(SUM(W326,X326:AA326)=0,0,1),1)</f>
        <v>0</v>
      </c>
      <c r="W326" s="42" t="s">
        <v>40</v>
      </c>
      <c r="X326" s="16" t="s">
        <v>40</v>
      </c>
      <c r="Y326" s="21" t="s">
        <v>40</v>
      </c>
      <c r="Z326" s="16" t="s">
        <v>40</v>
      </c>
      <c r="AA326" s="16" t="s">
        <v>40</v>
      </c>
      <c r="AB326" s="21" t="s">
        <v>40</v>
      </c>
      <c r="AC326" s="16" t="s">
        <v>40</v>
      </c>
      <c r="AD326" s="16" t="s">
        <v>40</v>
      </c>
      <c r="AE326" s="21" t="s">
        <v>40</v>
      </c>
      <c r="AF326" s="16" t="s">
        <v>40</v>
      </c>
      <c r="AG326" s="16" t="s">
        <v>40</v>
      </c>
      <c r="AH326" s="21" t="s">
        <v>40</v>
      </c>
      <c r="AI326" s="42" t="s">
        <v>40</v>
      </c>
      <c r="AJ326" s="16" t="s">
        <v>40</v>
      </c>
      <c r="AK326" s="21" t="s">
        <v>40</v>
      </c>
      <c r="AL326" s="16" t="s">
        <v>40</v>
      </c>
      <c r="AM326" s="16" t="s">
        <v>40</v>
      </c>
      <c r="AN326" s="21" t="s">
        <v>40</v>
      </c>
      <c r="AO326" s="21" t="s">
        <v>40</v>
      </c>
      <c r="AP326" s="21" t="s">
        <v>40</v>
      </c>
      <c r="AQ326" s="9" t="s">
        <v>40</v>
      </c>
      <c r="AR326" s="21" t="s">
        <v>40</v>
      </c>
      <c r="AS326" s="9" t="s">
        <v>40</v>
      </c>
      <c r="AT326" s="9" t="s">
        <v>40</v>
      </c>
      <c r="AU326" s="21" t="s">
        <v>40</v>
      </c>
      <c r="AV326" s="21" t="s">
        <v>40</v>
      </c>
      <c r="AW326" s="9" t="s">
        <v>40</v>
      </c>
      <c r="AX326" s="21" t="s">
        <v>40</v>
      </c>
      <c r="AY326" s="21" t="s">
        <v>40</v>
      </c>
      <c r="AZ326" s="21" t="s">
        <v>40</v>
      </c>
      <c r="BA326" s="21" t="s">
        <v>40</v>
      </c>
      <c r="BB326" s="21" t="s">
        <v>40</v>
      </c>
      <c r="BC326" s="9" t="s">
        <v>40</v>
      </c>
      <c r="BD326" s="9" t="s">
        <v>40</v>
      </c>
    </row>
    <row r="327" spans="2:56">
      <c r="B327" s="54" t="s">
        <v>103</v>
      </c>
      <c r="C327" s="40" t="s">
        <v>36</v>
      </c>
      <c r="D327" s="41" t="s">
        <v>51</v>
      </c>
      <c r="E327" s="16">
        <v>9476</v>
      </c>
      <c r="F327" s="16"/>
      <c r="G327" s="21"/>
      <c r="H327" s="42">
        <v>9473</v>
      </c>
      <c r="I327" s="16"/>
      <c r="J327" s="16"/>
      <c r="K327" s="91">
        <v>-4480</v>
      </c>
      <c r="L327" s="92">
        <v>-4480</v>
      </c>
      <c r="M327" s="93">
        <v>-4478</v>
      </c>
      <c r="N327" s="91" t="s">
        <v>50</v>
      </c>
      <c r="O327" s="93" t="s">
        <v>50</v>
      </c>
      <c r="P327" s="42">
        <f t="shared" si="8"/>
        <v>0</v>
      </c>
      <c r="Q327" s="42">
        <f>IF(AND(ISNUMBER(E327),ISNUMBER(H327),ISBLANK(F327)),E327-H327,"NA")</f>
        <v>3</v>
      </c>
      <c r="R327" s="21" t="str">
        <f>IF(AND(ISNUMBER(F327),ISNUMBER(I327),ISBLANK(E327)),F327-I327,"NA")</f>
        <v>NA</v>
      </c>
      <c r="S327" s="16" t="str">
        <f>IF(AND(ISNUMBER(G327),ISNUMBER(J327),ISBLANK(E327)),G327-J327,"NA")</f>
        <v>NA</v>
      </c>
      <c r="T327" s="45" t="str">
        <f>IF(AND(ISNUMBER(R327),ISNUMBER(S327),ISBLANK(E327)),R327+S327,"NA")</f>
        <v>NA</v>
      </c>
      <c r="U327" s="21">
        <f t="shared" si="9"/>
        <v>0</v>
      </c>
      <c r="V327" s="9">
        <f>MIN(IF(SUM(W327,AD327:AG327,AI327,AJ327:AM327,AP327:AS327,AC327,AO327,AU327,AV327:BC327)=0,0,1)+IF(O327="Smoothing ramp",1,0)+IF(SUM(W327,X327:AA327)=0,0,1),1)</f>
        <v>0</v>
      </c>
      <c r="W327" s="42" t="s">
        <v>40</v>
      </c>
      <c r="X327" s="16" t="s">
        <v>40</v>
      </c>
      <c r="Y327" s="21" t="s">
        <v>40</v>
      </c>
      <c r="Z327" s="16" t="s">
        <v>40</v>
      </c>
      <c r="AA327" s="16" t="s">
        <v>40</v>
      </c>
      <c r="AB327" s="21" t="s">
        <v>40</v>
      </c>
      <c r="AC327" s="16" t="s">
        <v>40</v>
      </c>
      <c r="AD327" s="16" t="s">
        <v>40</v>
      </c>
      <c r="AE327" s="21" t="s">
        <v>40</v>
      </c>
      <c r="AF327" s="16" t="s">
        <v>40</v>
      </c>
      <c r="AG327" s="16" t="s">
        <v>40</v>
      </c>
      <c r="AH327" s="21" t="s">
        <v>40</v>
      </c>
      <c r="AI327" s="42" t="s">
        <v>40</v>
      </c>
      <c r="AJ327" s="16" t="s">
        <v>40</v>
      </c>
      <c r="AK327" s="21" t="s">
        <v>40</v>
      </c>
      <c r="AL327" s="16" t="s">
        <v>40</v>
      </c>
      <c r="AM327" s="16" t="s">
        <v>40</v>
      </c>
      <c r="AN327" s="21" t="s">
        <v>40</v>
      </c>
      <c r="AO327" s="21" t="s">
        <v>40</v>
      </c>
      <c r="AP327" s="21" t="s">
        <v>40</v>
      </c>
      <c r="AQ327" s="9" t="s">
        <v>40</v>
      </c>
      <c r="AR327" s="21" t="s">
        <v>40</v>
      </c>
      <c r="AS327" s="9" t="s">
        <v>40</v>
      </c>
      <c r="AT327" s="9" t="s">
        <v>40</v>
      </c>
      <c r="AU327" s="21" t="s">
        <v>40</v>
      </c>
      <c r="AV327" s="21" t="s">
        <v>40</v>
      </c>
      <c r="AW327" s="9" t="s">
        <v>40</v>
      </c>
      <c r="AX327" s="21" t="s">
        <v>40</v>
      </c>
      <c r="AY327" s="21" t="s">
        <v>40</v>
      </c>
      <c r="AZ327" s="21" t="s">
        <v>40</v>
      </c>
      <c r="BA327" s="21" t="s">
        <v>40</v>
      </c>
      <c r="BB327" s="21" t="s">
        <v>40</v>
      </c>
      <c r="BC327" s="9" t="s">
        <v>40</v>
      </c>
      <c r="BD327" s="9" t="s">
        <v>40</v>
      </c>
    </row>
    <row r="328" spans="2:56">
      <c r="B328" s="54" t="s">
        <v>103</v>
      </c>
      <c r="C328" s="40" t="s">
        <v>36</v>
      </c>
      <c r="D328" s="41" t="s">
        <v>52</v>
      </c>
      <c r="E328" s="16">
        <v>9476</v>
      </c>
      <c r="F328" s="16"/>
      <c r="G328" s="21"/>
      <c r="H328" s="42">
        <v>9473</v>
      </c>
      <c r="I328" s="16"/>
      <c r="J328" s="16"/>
      <c r="K328" s="91">
        <v>-4480</v>
      </c>
      <c r="L328" s="92">
        <v>-4480</v>
      </c>
      <c r="M328" s="93">
        <v>-4478</v>
      </c>
      <c r="N328" s="91" t="s">
        <v>50</v>
      </c>
      <c r="O328" s="93" t="s">
        <v>50</v>
      </c>
      <c r="P328" s="42">
        <f t="shared" ref="P328:P391" si="10">IFERROR(K328-L328,0)</f>
        <v>0</v>
      </c>
      <c r="Q328" s="42">
        <f>IF(AND(ISNUMBER(E328),ISNUMBER(H328),ISBLANK(F328)),E328-H328,"NA")</f>
        <v>3</v>
      </c>
      <c r="R328" s="21" t="str">
        <f>IF(AND(ISNUMBER(F328),ISNUMBER(I328),ISBLANK(E328)),F328-I328,"NA")</f>
        <v>NA</v>
      </c>
      <c r="S328" s="16" t="str">
        <f>IF(AND(ISNUMBER(G328),ISNUMBER(J328),ISBLANK(E328)),G328-J328,"NA")</f>
        <v>NA</v>
      </c>
      <c r="T328" s="45" t="str">
        <f>IF(AND(ISNUMBER(R328),ISNUMBER(S328),ISBLANK(E328)),R328+S328,"NA")</f>
        <v>NA</v>
      </c>
      <c r="U328" s="21">
        <f t="shared" ref="U328:U391" si="11">IF(M328&lt;0,0,IF(L328=K328,M328,M328-(K328-L328)))</f>
        <v>0</v>
      </c>
      <c r="V328" s="9">
        <f>MIN(IF(SUM(W328,AD328:AG328,AI328,AJ328:AM328,AP328:AS328,AC328,AO328,AU328,AV328:BC328)=0,0,1)+IF(O328="Smoothing ramp",1,0)+IF(SUM(W328,X328:AA328)=0,0,1),1)</f>
        <v>0</v>
      </c>
      <c r="W328" s="42" t="s">
        <v>40</v>
      </c>
      <c r="X328" s="16" t="s">
        <v>40</v>
      </c>
      <c r="Y328" s="21" t="s">
        <v>40</v>
      </c>
      <c r="Z328" s="16" t="s">
        <v>40</v>
      </c>
      <c r="AA328" s="16" t="s">
        <v>40</v>
      </c>
      <c r="AB328" s="21" t="s">
        <v>40</v>
      </c>
      <c r="AC328" s="16" t="s">
        <v>40</v>
      </c>
      <c r="AD328" s="16" t="s">
        <v>40</v>
      </c>
      <c r="AE328" s="21" t="s">
        <v>40</v>
      </c>
      <c r="AF328" s="16" t="s">
        <v>40</v>
      </c>
      <c r="AG328" s="16" t="s">
        <v>40</v>
      </c>
      <c r="AH328" s="21" t="s">
        <v>40</v>
      </c>
      <c r="AI328" s="42" t="s">
        <v>40</v>
      </c>
      <c r="AJ328" s="16" t="s">
        <v>40</v>
      </c>
      <c r="AK328" s="21" t="s">
        <v>40</v>
      </c>
      <c r="AL328" s="16" t="s">
        <v>40</v>
      </c>
      <c r="AM328" s="16" t="s">
        <v>40</v>
      </c>
      <c r="AN328" s="21" t="s">
        <v>40</v>
      </c>
      <c r="AO328" s="21" t="s">
        <v>40</v>
      </c>
      <c r="AP328" s="21" t="s">
        <v>40</v>
      </c>
      <c r="AQ328" s="9" t="s">
        <v>40</v>
      </c>
      <c r="AR328" s="21" t="s">
        <v>40</v>
      </c>
      <c r="AS328" s="9" t="s">
        <v>40</v>
      </c>
      <c r="AT328" s="9" t="s">
        <v>40</v>
      </c>
      <c r="AU328" s="21" t="s">
        <v>40</v>
      </c>
      <c r="AV328" s="21" t="s">
        <v>40</v>
      </c>
      <c r="AW328" s="9" t="s">
        <v>40</v>
      </c>
      <c r="AX328" s="21" t="s">
        <v>40</v>
      </c>
      <c r="AY328" s="21" t="s">
        <v>40</v>
      </c>
      <c r="AZ328" s="21" t="s">
        <v>40</v>
      </c>
      <c r="BA328" s="21" t="s">
        <v>40</v>
      </c>
      <c r="BB328" s="21" t="s">
        <v>40</v>
      </c>
      <c r="BC328" s="9" t="s">
        <v>40</v>
      </c>
      <c r="BD328" s="9" t="s">
        <v>40</v>
      </c>
    </row>
    <row r="329" spans="2:56">
      <c r="B329" s="54" t="s">
        <v>103</v>
      </c>
      <c r="C329" s="40" t="s">
        <v>36</v>
      </c>
      <c r="D329" s="41" t="s">
        <v>53</v>
      </c>
      <c r="E329" s="16">
        <v>8796</v>
      </c>
      <c r="F329" s="16"/>
      <c r="G329" s="21"/>
      <c r="H329" s="42">
        <v>8796</v>
      </c>
      <c r="I329" s="16"/>
      <c r="J329" s="16"/>
      <c r="K329" s="91">
        <v>847</v>
      </c>
      <c r="L329" s="92">
        <v>-51</v>
      </c>
      <c r="M329" s="93">
        <v>847</v>
      </c>
      <c r="N329" s="91" t="s">
        <v>50</v>
      </c>
      <c r="O329" s="93" t="s">
        <v>44</v>
      </c>
      <c r="P329" s="42">
        <f t="shared" si="10"/>
        <v>898</v>
      </c>
      <c r="Q329" s="42">
        <f>IF(AND(ISNUMBER(E329),ISNUMBER(H329),ISBLANK(F329)),E329-H329,"NA")</f>
        <v>0</v>
      </c>
      <c r="R329" s="21" t="str">
        <f>IF(AND(ISNUMBER(F329),ISNUMBER(I329),ISBLANK(E329)),F329-I329,"NA")</f>
        <v>NA</v>
      </c>
      <c r="S329" s="16" t="str">
        <f>IF(AND(ISNUMBER(G329),ISNUMBER(J329),ISBLANK(E329)),G329-J329,"NA")</f>
        <v>NA</v>
      </c>
      <c r="T329" s="45" t="str">
        <f>IF(AND(ISNUMBER(R329),ISNUMBER(S329),ISBLANK(E329)),R329+S329,"NA")</f>
        <v>NA</v>
      </c>
      <c r="U329" s="21">
        <f t="shared" si="11"/>
        <v>-51</v>
      </c>
      <c r="V329" s="9">
        <f>MIN(IF(SUM(W329,AD329:AG329,AI329,AJ329:AM329,AP329:AS329,AC329,AO329,AU329,AV329:BC329)=0,0,1)+IF(O329="Smoothing ramp",1,0)+IF(SUM(W329,X329:AA329)=0,0,1),1)</f>
        <v>0</v>
      </c>
      <c r="W329" s="42" t="s">
        <v>40</v>
      </c>
      <c r="X329" s="16" t="s">
        <v>40</v>
      </c>
      <c r="Y329" s="21" t="s">
        <v>40</v>
      </c>
      <c r="Z329" s="16" t="s">
        <v>40</v>
      </c>
      <c r="AA329" s="16" t="s">
        <v>40</v>
      </c>
      <c r="AB329" s="21" t="s">
        <v>40</v>
      </c>
      <c r="AC329" s="16" t="s">
        <v>40</v>
      </c>
      <c r="AD329" s="16" t="s">
        <v>40</v>
      </c>
      <c r="AE329" s="21" t="s">
        <v>40</v>
      </c>
      <c r="AF329" s="16" t="s">
        <v>40</v>
      </c>
      <c r="AG329" s="16" t="s">
        <v>40</v>
      </c>
      <c r="AH329" s="21" t="s">
        <v>40</v>
      </c>
      <c r="AI329" s="42" t="s">
        <v>40</v>
      </c>
      <c r="AJ329" s="16" t="s">
        <v>40</v>
      </c>
      <c r="AK329" s="21" t="s">
        <v>40</v>
      </c>
      <c r="AL329" s="16" t="s">
        <v>40</v>
      </c>
      <c r="AM329" s="16" t="s">
        <v>40</v>
      </c>
      <c r="AN329" s="21" t="s">
        <v>40</v>
      </c>
      <c r="AO329" s="21" t="s">
        <v>40</v>
      </c>
      <c r="AP329" s="21" t="s">
        <v>40</v>
      </c>
      <c r="AQ329" s="9" t="s">
        <v>40</v>
      </c>
      <c r="AR329" s="21" t="s">
        <v>40</v>
      </c>
      <c r="AS329" s="9" t="s">
        <v>40</v>
      </c>
      <c r="AT329" s="9" t="s">
        <v>40</v>
      </c>
      <c r="AU329" s="21" t="s">
        <v>40</v>
      </c>
      <c r="AV329" s="21" t="s">
        <v>40</v>
      </c>
      <c r="AW329" s="9" t="s">
        <v>40</v>
      </c>
      <c r="AX329" s="21" t="s">
        <v>40</v>
      </c>
      <c r="AY329" s="21" t="s">
        <v>40</v>
      </c>
      <c r="AZ329" s="21" t="s">
        <v>40</v>
      </c>
      <c r="BA329" s="21" t="s">
        <v>40</v>
      </c>
      <c r="BB329" s="21" t="s">
        <v>40</v>
      </c>
      <c r="BC329" s="9" t="s">
        <v>40</v>
      </c>
      <c r="BD329" s="9" t="s">
        <v>40</v>
      </c>
    </row>
    <row r="330" spans="2:56">
      <c r="B330" s="54" t="s">
        <v>103</v>
      </c>
      <c r="C330" s="40" t="s">
        <v>36</v>
      </c>
      <c r="D330" s="41" t="s">
        <v>56</v>
      </c>
      <c r="E330" s="16">
        <v>8796</v>
      </c>
      <c r="F330" s="16"/>
      <c r="G330" s="21"/>
      <c r="H330" s="42">
        <v>8796</v>
      </c>
      <c r="I330" s="16"/>
      <c r="J330" s="16"/>
      <c r="K330" s="91">
        <v>847</v>
      </c>
      <c r="L330" s="92">
        <v>-51</v>
      </c>
      <c r="M330" s="93">
        <v>847</v>
      </c>
      <c r="N330" s="91" t="s">
        <v>50</v>
      </c>
      <c r="O330" s="93" t="s">
        <v>44</v>
      </c>
      <c r="P330" s="42">
        <f t="shared" si="10"/>
        <v>898</v>
      </c>
      <c r="Q330" s="42">
        <f>IF(AND(ISNUMBER(E330),ISNUMBER(H330),ISBLANK(F330)),E330-H330,"NA")</f>
        <v>0</v>
      </c>
      <c r="R330" s="21" t="str">
        <f>IF(AND(ISNUMBER(F330),ISNUMBER(I330),ISBLANK(E330)),F330-I330,"NA")</f>
        <v>NA</v>
      </c>
      <c r="S330" s="16" t="str">
        <f>IF(AND(ISNUMBER(G330),ISNUMBER(J330),ISBLANK(E330)),G330-J330,"NA")</f>
        <v>NA</v>
      </c>
      <c r="T330" s="45" t="str">
        <f>IF(AND(ISNUMBER(R330),ISNUMBER(S330),ISBLANK(E330)),R330+S330,"NA")</f>
        <v>NA</v>
      </c>
      <c r="U330" s="21">
        <f t="shared" si="11"/>
        <v>-51</v>
      </c>
      <c r="V330" s="9">
        <f>MIN(IF(SUM(W330,AD330:AG330,AI330,AJ330:AM330,AP330:AS330,AC330,AO330,AU330,AV330:BC330)=0,0,1)+IF(O330="Smoothing ramp",1,0)+IF(SUM(W330,X330:AA330)=0,0,1),1)</f>
        <v>0</v>
      </c>
      <c r="W330" s="42" t="s">
        <v>40</v>
      </c>
      <c r="X330" s="16" t="s">
        <v>40</v>
      </c>
      <c r="Y330" s="21" t="s">
        <v>40</v>
      </c>
      <c r="Z330" s="16" t="s">
        <v>40</v>
      </c>
      <c r="AA330" s="16" t="s">
        <v>40</v>
      </c>
      <c r="AB330" s="21" t="s">
        <v>40</v>
      </c>
      <c r="AC330" s="16" t="s">
        <v>40</v>
      </c>
      <c r="AD330" s="16" t="s">
        <v>40</v>
      </c>
      <c r="AE330" s="21" t="s">
        <v>40</v>
      </c>
      <c r="AF330" s="16" t="s">
        <v>40</v>
      </c>
      <c r="AG330" s="16" t="s">
        <v>40</v>
      </c>
      <c r="AH330" s="21" t="s">
        <v>40</v>
      </c>
      <c r="AI330" s="42" t="s">
        <v>40</v>
      </c>
      <c r="AJ330" s="16" t="s">
        <v>40</v>
      </c>
      <c r="AK330" s="21" t="s">
        <v>40</v>
      </c>
      <c r="AL330" s="16" t="s">
        <v>40</v>
      </c>
      <c r="AM330" s="16" t="s">
        <v>40</v>
      </c>
      <c r="AN330" s="21" t="s">
        <v>40</v>
      </c>
      <c r="AO330" s="21" t="s">
        <v>40</v>
      </c>
      <c r="AP330" s="21" t="s">
        <v>40</v>
      </c>
      <c r="AQ330" s="9" t="s">
        <v>40</v>
      </c>
      <c r="AR330" s="21" t="s">
        <v>40</v>
      </c>
      <c r="AS330" s="9" t="s">
        <v>40</v>
      </c>
      <c r="AT330" s="9" t="s">
        <v>40</v>
      </c>
      <c r="AU330" s="21" t="s">
        <v>40</v>
      </c>
      <c r="AV330" s="21" t="s">
        <v>40</v>
      </c>
      <c r="AW330" s="9" t="s">
        <v>40</v>
      </c>
      <c r="AX330" s="21" t="s">
        <v>40</v>
      </c>
      <c r="AY330" s="21" t="s">
        <v>40</v>
      </c>
      <c r="AZ330" s="21" t="s">
        <v>40</v>
      </c>
      <c r="BA330" s="21" t="s">
        <v>40</v>
      </c>
      <c r="BB330" s="21" t="s">
        <v>40</v>
      </c>
      <c r="BC330" s="9" t="s">
        <v>40</v>
      </c>
      <c r="BD330" s="9" t="s">
        <v>40</v>
      </c>
    </row>
    <row r="331" spans="2:56" ht="15" thickBot="1">
      <c r="B331" s="55" t="s">
        <v>103</v>
      </c>
      <c r="C331" s="47" t="s">
        <v>36</v>
      </c>
      <c r="D331" s="48" t="s">
        <v>57</v>
      </c>
      <c r="E331" s="49">
        <v>7981</v>
      </c>
      <c r="F331" s="49"/>
      <c r="G331" s="22"/>
      <c r="H331" s="50">
        <v>7981</v>
      </c>
      <c r="I331" s="49"/>
      <c r="J331" s="49"/>
      <c r="K331" s="127">
        <v>1182</v>
      </c>
      <c r="L331" s="128">
        <v>-49</v>
      </c>
      <c r="M331" s="129">
        <v>1182</v>
      </c>
      <c r="N331" s="127" t="s">
        <v>50</v>
      </c>
      <c r="O331" s="129" t="s">
        <v>44</v>
      </c>
      <c r="P331" s="50">
        <f t="shared" si="10"/>
        <v>1231</v>
      </c>
      <c r="Q331" s="50">
        <f>IF(AND(ISNUMBER(E331),ISNUMBER(H331),ISBLANK(F331)),E331-H331,"NA")</f>
        <v>0</v>
      </c>
      <c r="R331" s="22" t="str">
        <f>IF(AND(ISNUMBER(F331),ISNUMBER(I331),ISBLANK(E331)),F331-I331,"NA")</f>
        <v>NA</v>
      </c>
      <c r="S331" s="16" t="str">
        <f>IF(AND(ISNUMBER(G331),ISNUMBER(J331),ISBLANK(E331)),G331-J331,"NA")</f>
        <v>NA</v>
      </c>
      <c r="T331" s="45" t="str">
        <f>IF(AND(ISNUMBER(R331),ISNUMBER(S331),ISBLANK(E331)),R331+S331,"NA")</f>
        <v>NA</v>
      </c>
      <c r="U331" s="22">
        <f t="shared" si="11"/>
        <v>-49</v>
      </c>
      <c r="V331" s="9">
        <f>MIN(IF(SUM(W331,AD331:AG331,AI331,AJ331:AM331,AP331:AS331,AC331,AO331,AU331,AV331:BC331)=0,0,1)+IF(O331="Smoothing ramp",1,0)+IF(SUM(W331,X331:AA331)=0,0,1),1)</f>
        <v>0</v>
      </c>
      <c r="W331" s="50" t="s">
        <v>40</v>
      </c>
      <c r="X331" s="49" t="s">
        <v>40</v>
      </c>
      <c r="Y331" s="21" t="s">
        <v>40</v>
      </c>
      <c r="Z331" s="49" t="s">
        <v>40</v>
      </c>
      <c r="AA331" s="49" t="s">
        <v>40</v>
      </c>
      <c r="AB331" s="21" t="s">
        <v>40</v>
      </c>
      <c r="AC331" s="49" t="s">
        <v>40</v>
      </c>
      <c r="AD331" s="49" t="s">
        <v>40</v>
      </c>
      <c r="AE331" s="22" t="s">
        <v>40</v>
      </c>
      <c r="AF331" s="49" t="s">
        <v>40</v>
      </c>
      <c r="AG331" s="49" t="s">
        <v>40</v>
      </c>
      <c r="AH331" s="22" t="s">
        <v>40</v>
      </c>
      <c r="AI331" s="50" t="s">
        <v>40</v>
      </c>
      <c r="AJ331" s="49" t="s">
        <v>40</v>
      </c>
      <c r="AK331" s="22" t="s">
        <v>40</v>
      </c>
      <c r="AL331" s="49" t="s">
        <v>40</v>
      </c>
      <c r="AM331" s="49" t="s">
        <v>40</v>
      </c>
      <c r="AN331" s="22" t="s">
        <v>40</v>
      </c>
      <c r="AO331" s="22" t="s">
        <v>40</v>
      </c>
      <c r="AP331" s="22" t="s">
        <v>40</v>
      </c>
      <c r="AQ331" s="7" t="s">
        <v>40</v>
      </c>
      <c r="AR331" s="22" t="s">
        <v>40</v>
      </c>
      <c r="AS331" s="7" t="s">
        <v>40</v>
      </c>
      <c r="AT331" s="7" t="s">
        <v>40</v>
      </c>
      <c r="AU331" s="22" t="s">
        <v>40</v>
      </c>
      <c r="AV331" s="22" t="s">
        <v>40</v>
      </c>
      <c r="AW331" s="7" t="s">
        <v>40</v>
      </c>
      <c r="AX331" s="22" t="s">
        <v>40</v>
      </c>
      <c r="AY331" s="22" t="s">
        <v>40</v>
      </c>
      <c r="AZ331" s="22" t="s">
        <v>40</v>
      </c>
      <c r="BA331" s="22" t="s">
        <v>40</v>
      </c>
      <c r="BB331" s="22" t="s">
        <v>40</v>
      </c>
      <c r="BC331" s="7" t="s">
        <v>40</v>
      </c>
      <c r="BD331" s="7" t="s">
        <v>40</v>
      </c>
    </row>
    <row r="332" spans="2:56">
      <c r="B332" s="51" t="s">
        <v>104</v>
      </c>
      <c r="C332" s="52" t="s">
        <v>36</v>
      </c>
      <c r="D332" s="53" t="s">
        <v>37</v>
      </c>
      <c r="E332" s="43">
        <v>5328</v>
      </c>
      <c r="F332" s="43"/>
      <c r="G332" s="20"/>
      <c r="H332" s="44">
        <v>5328</v>
      </c>
      <c r="I332" s="43"/>
      <c r="J332" s="43"/>
      <c r="K332" s="130">
        <v>0</v>
      </c>
      <c r="L332" s="131">
        <v>0</v>
      </c>
      <c r="M332" s="132">
        <v>0</v>
      </c>
      <c r="N332" s="130" t="s">
        <v>44</v>
      </c>
      <c r="O332" s="132" t="s">
        <v>39</v>
      </c>
      <c r="P332" s="44">
        <f t="shared" si="10"/>
        <v>0</v>
      </c>
      <c r="Q332" s="44">
        <f>IF(AND(ISNUMBER(E332),ISNUMBER(H332),ISBLANK(F332)),E332-H332,"NA")</f>
        <v>0</v>
      </c>
      <c r="R332" s="20" t="str">
        <f>IF(AND(ISNUMBER(F332),ISNUMBER(I332),ISBLANK(E332)),F332-I332,"NA")</f>
        <v>NA</v>
      </c>
      <c r="S332" s="16" t="str">
        <f>IF(AND(ISNUMBER(G332),ISNUMBER(J332),ISBLANK(E332)),G332-J332,"NA")</f>
        <v>NA</v>
      </c>
      <c r="T332" s="45" t="str">
        <f>IF(AND(ISNUMBER(R332),ISNUMBER(S332),ISBLANK(E332)),R332+S332,"NA")</f>
        <v>NA</v>
      </c>
      <c r="U332" s="20">
        <f t="shared" si="11"/>
        <v>0</v>
      </c>
      <c r="V332" s="9">
        <f>MIN(IF(SUM(W332,AD332:AG332,AI332,AJ332:AM332,AP332:AS332,AC332,AO332,AU332,AV332:BC332)=0,0,1)+IF(O332="Smoothing ramp",1,0)+IF(SUM(W332,X332:AA332)=0,0,1),1)</f>
        <v>1</v>
      </c>
      <c r="W332" s="44" t="s">
        <v>40</v>
      </c>
      <c r="X332" s="43" t="s">
        <v>40</v>
      </c>
      <c r="Y332" s="20" t="s">
        <v>40</v>
      </c>
      <c r="Z332" s="43" t="s">
        <v>40</v>
      </c>
      <c r="AA332" s="43" t="s">
        <v>40</v>
      </c>
      <c r="AB332" s="20" t="s">
        <v>40</v>
      </c>
      <c r="AC332" s="43" t="s">
        <v>40</v>
      </c>
      <c r="AD332" s="43" t="s">
        <v>40</v>
      </c>
      <c r="AE332" s="20" t="s">
        <v>40</v>
      </c>
      <c r="AF332" s="43" t="s">
        <v>40</v>
      </c>
      <c r="AG332" s="43" t="s">
        <v>40</v>
      </c>
      <c r="AH332" s="20" t="s">
        <v>40</v>
      </c>
      <c r="AI332" s="44" t="s">
        <v>40</v>
      </c>
      <c r="AJ332" s="43" t="s">
        <v>40</v>
      </c>
      <c r="AK332" s="20" t="s">
        <v>40</v>
      </c>
      <c r="AL332" s="43" t="s">
        <v>40</v>
      </c>
      <c r="AM332" s="43" t="s">
        <v>40</v>
      </c>
      <c r="AN332" s="20" t="s">
        <v>40</v>
      </c>
      <c r="AO332" s="20" t="s">
        <v>40</v>
      </c>
      <c r="AP332" s="20" t="s">
        <v>40</v>
      </c>
      <c r="AQ332" s="6" t="s">
        <v>40</v>
      </c>
      <c r="AR332" s="20" t="s">
        <v>40</v>
      </c>
      <c r="AS332" s="6" t="s">
        <v>40</v>
      </c>
      <c r="AT332" s="6" t="s">
        <v>40</v>
      </c>
      <c r="AU332" s="20">
        <v>-10000</v>
      </c>
      <c r="AV332" s="20" t="s">
        <v>42</v>
      </c>
      <c r="AW332" s="6" t="s">
        <v>40</v>
      </c>
      <c r="AX332" s="20" t="s">
        <v>40</v>
      </c>
      <c r="AY332" s="20" t="s">
        <v>40</v>
      </c>
      <c r="AZ332" s="20" t="s">
        <v>40</v>
      </c>
      <c r="BA332" s="20" t="s">
        <v>40</v>
      </c>
      <c r="BB332" s="20" t="s">
        <v>40</v>
      </c>
      <c r="BC332" s="6" t="s">
        <v>40</v>
      </c>
      <c r="BD332" s="6" t="s">
        <v>40</v>
      </c>
    </row>
    <row r="333" spans="2:56">
      <c r="B333" s="54" t="s">
        <v>104</v>
      </c>
      <c r="C333" s="40" t="s">
        <v>36</v>
      </c>
      <c r="D333" s="41" t="s">
        <v>43</v>
      </c>
      <c r="E333" s="16">
        <v>5145</v>
      </c>
      <c r="F333" s="16"/>
      <c r="G333" s="21"/>
      <c r="H333" s="42">
        <v>5145</v>
      </c>
      <c r="I333" s="16"/>
      <c r="J333" s="16"/>
      <c r="K333" s="91">
        <v>0</v>
      </c>
      <c r="L333" s="92">
        <v>0</v>
      </c>
      <c r="M333" s="93">
        <v>0</v>
      </c>
      <c r="N333" s="91" t="s">
        <v>44</v>
      </c>
      <c r="O333" s="93" t="s">
        <v>39</v>
      </c>
      <c r="P333" s="42">
        <f t="shared" si="10"/>
        <v>0</v>
      </c>
      <c r="Q333" s="42">
        <f>IF(AND(ISNUMBER(E333),ISNUMBER(H333),ISBLANK(F333)),E333-H333,"NA")</f>
        <v>0</v>
      </c>
      <c r="R333" s="21" t="str">
        <f>IF(AND(ISNUMBER(F333),ISNUMBER(I333),ISBLANK(E333)),F333-I333,"NA")</f>
        <v>NA</v>
      </c>
      <c r="S333" s="16" t="str">
        <f>IF(AND(ISNUMBER(G333),ISNUMBER(J333),ISBLANK(E333)),G333-J333,"NA")</f>
        <v>NA</v>
      </c>
      <c r="T333" s="45" t="str">
        <f>IF(AND(ISNUMBER(R333),ISNUMBER(S333),ISBLANK(E333)),R333+S333,"NA")</f>
        <v>NA</v>
      </c>
      <c r="U333" s="21">
        <f t="shared" si="11"/>
        <v>0</v>
      </c>
      <c r="V333" s="9">
        <f>MIN(IF(SUM(W333,AD333:AG333,AI333,AJ333:AM333,AP333:AS333,AC333,AO333,AU333,AV333:BC333)=0,0,1)+IF(O333="Smoothing ramp",1,0)+IF(SUM(W333,X333:AA333)=0,0,1),1)</f>
        <v>1</v>
      </c>
      <c r="W333" s="42" t="s">
        <v>40</v>
      </c>
      <c r="X333" s="16" t="s">
        <v>40</v>
      </c>
      <c r="Y333" s="21" t="s">
        <v>40</v>
      </c>
      <c r="Z333" s="16" t="s">
        <v>40</v>
      </c>
      <c r="AA333" s="16" t="s">
        <v>40</v>
      </c>
      <c r="AB333" s="21" t="s">
        <v>40</v>
      </c>
      <c r="AC333" s="16" t="s">
        <v>40</v>
      </c>
      <c r="AD333" s="16" t="s">
        <v>40</v>
      </c>
      <c r="AE333" s="21" t="s">
        <v>40</v>
      </c>
      <c r="AF333" s="16" t="s">
        <v>40</v>
      </c>
      <c r="AG333" s="16" t="s">
        <v>40</v>
      </c>
      <c r="AH333" s="21" t="s">
        <v>40</v>
      </c>
      <c r="AI333" s="42" t="s">
        <v>40</v>
      </c>
      <c r="AJ333" s="16" t="s">
        <v>40</v>
      </c>
      <c r="AK333" s="21" t="s">
        <v>40</v>
      </c>
      <c r="AL333" s="16" t="s">
        <v>40</v>
      </c>
      <c r="AM333" s="16" t="s">
        <v>40</v>
      </c>
      <c r="AN333" s="21" t="s">
        <v>40</v>
      </c>
      <c r="AO333" s="21" t="s">
        <v>40</v>
      </c>
      <c r="AP333" s="21" t="s">
        <v>40</v>
      </c>
      <c r="AQ333" s="9" t="s">
        <v>40</v>
      </c>
      <c r="AR333" s="21" t="s">
        <v>40</v>
      </c>
      <c r="AS333" s="9" t="s">
        <v>40</v>
      </c>
      <c r="AT333" s="9" t="s">
        <v>40</v>
      </c>
      <c r="AU333" s="21">
        <v>-10000</v>
      </c>
      <c r="AV333" s="21" t="s">
        <v>42</v>
      </c>
      <c r="AW333" s="9" t="s">
        <v>40</v>
      </c>
      <c r="AX333" s="21" t="s">
        <v>40</v>
      </c>
      <c r="AY333" s="21" t="s">
        <v>40</v>
      </c>
      <c r="AZ333" s="21" t="s">
        <v>40</v>
      </c>
      <c r="BA333" s="21" t="s">
        <v>40</v>
      </c>
      <c r="BB333" s="21" t="s">
        <v>40</v>
      </c>
      <c r="BC333" s="9" t="s">
        <v>40</v>
      </c>
      <c r="BD333" s="9" t="s">
        <v>40</v>
      </c>
    </row>
    <row r="334" spans="2:56">
      <c r="B334" s="54" t="s">
        <v>104</v>
      </c>
      <c r="C334" s="40" t="s">
        <v>36</v>
      </c>
      <c r="D334" s="41" t="s">
        <v>45</v>
      </c>
      <c r="E334" s="16">
        <v>5368</v>
      </c>
      <c r="F334" s="16"/>
      <c r="G334" s="21"/>
      <c r="H334" s="42">
        <v>5368</v>
      </c>
      <c r="I334" s="16"/>
      <c r="J334" s="16"/>
      <c r="K334" s="91">
        <v>0</v>
      </c>
      <c r="L334" s="92">
        <v>0</v>
      </c>
      <c r="M334" s="93">
        <v>0</v>
      </c>
      <c r="N334" s="91" t="s">
        <v>44</v>
      </c>
      <c r="O334" s="93" t="s">
        <v>39</v>
      </c>
      <c r="P334" s="42">
        <f t="shared" si="10"/>
        <v>0</v>
      </c>
      <c r="Q334" s="42">
        <f>IF(AND(ISNUMBER(E334),ISNUMBER(H334),ISBLANK(F334)),E334-H334,"NA")</f>
        <v>0</v>
      </c>
      <c r="R334" s="21" t="str">
        <f>IF(AND(ISNUMBER(F334),ISNUMBER(I334),ISBLANK(E334)),F334-I334,"NA")</f>
        <v>NA</v>
      </c>
      <c r="S334" s="16" t="str">
        <f>IF(AND(ISNUMBER(G334),ISNUMBER(J334),ISBLANK(E334)),G334-J334,"NA")</f>
        <v>NA</v>
      </c>
      <c r="T334" s="45" t="str">
        <f>IF(AND(ISNUMBER(R334),ISNUMBER(S334),ISBLANK(E334)),R334+S334,"NA")</f>
        <v>NA</v>
      </c>
      <c r="U334" s="21">
        <f t="shared" si="11"/>
        <v>0</v>
      </c>
      <c r="V334" s="9">
        <f>MIN(IF(SUM(W334,AD334:AG334,AI334,AJ334:AM334,AP334:AS334,AC334,AO334,AU334,AV334:BC334)=0,0,1)+IF(O334="Smoothing ramp",1,0)+IF(SUM(W334,X334:AA334)=0,0,1),1)</f>
        <v>1</v>
      </c>
      <c r="W334" s="42" t="s">
        <v>40</v>
      </c>
      <c r="X334" s="16" t="s">
        <v>40</v>
      </c>
      <c r="Y334" s="21" t="s">
        <v>40</v>
      </c>
      <c r="Z334" s="16" t="s">
        <v>40</v>
      </c>
      <c r="AA334" s="16" t="s">
        <v>40</v>
      </c>
      <c r="AB334" s="21" t="s">
        <v>40</v>
      </c>
      <c r="AC334" s="16" t="s">
        <v>40</v>
      </c>
      <c r="AD334" s="16" t="s">
        <v>40</v>
      </c>
      <c r="AE334" s="21" t="s">
        <v>40</v>
      </c>
      <c r="AF334" s="16" t="s">
        <v>40</v>
      </c>
      <c r="AG334" s="16" t="s">
        <v>40</v>
      </c>
      <c r="AH334" s="21" t="s">
        <v>40</v>
      </c>
      <c r="AI334" s="42" t="s">
        <v>40</v>
      </c>
      <c r="AJ334" s="16" t="s">
        <v>40</v>
      </c>
      <c r="AK334" s="21" t="s">
        <v>40</v>
      </c>
      <c r="AL334" s="16" t="s">
        <v>40</v>
      </c>
      <c r="AM334" s="16" t="s">
        <v>40</v>
      </c>
      <c r="AN334" s="21" t="s">
        <v>40</v>
      </c>
      <c r="AO334" s="21" t="s">
        <v>40</v>
      </c>
      <c r="AP334" s="21" t="s">
        <v>40</v>
      </c>
      <c r="AQ334" s="9" t="s">
        <v>40</v>
      </c>
      <c r="AR334" s="21" t="s">
        <v>40</v>
      </c>
      <c r="AS334" s="9" t="s">
        <v>40</v>
      </c>
      <c r="AT334" s="9" t="s">
        <v>40</v>
      </c>
      <c r="AU334" s="21">
        <v>-10000</v>
      </c>
      <c r="AV334" s="21" t="s">
        <v>42</v>
      </c>
      <c r="AW334" s="9" t="s">
        <v>40</v>
      </c>
      <c r="AX334" s="21" t="s">
        <v>40</v>
      </c>
      <c r="AY334" s="21" t="s">
        <v>40</v>
      </c>
      <c r="AZ334" s="21" t="s">
        <v>40</v>
      </c>
      <c r="BA334" s="21" t="s">
        <v>40</v>
      </c>
      <c r="BB334" s="21" t="s">
        <v>40</v>
      </c>
      <c r="BC334" s="9" t="s">
        <v>40</v>
      </c>
      <c r="BD334" s="9" t="s">
        <v>40</v>
      </c>
    </row>
    <row r="335" spans="2:56">
      <c r="B335" s="54" t="s">
        <v>104</v>
      </c>
      <c r="C335" s="40" t="s">
        <v>36</v>
      </c>
      <c r="D335" s="41" t="s">
        <v>46</v>
      </c>
      <c r="E335" s="16">
        <v>6130</v>
      </c>
      <c r="F335" s="16"/>
      <c r="G335" s="21"/>
      <c r="H335" s="42">
        <v>6129</v>
      </c>
      <c r="I335" s="16"/>
      <c r="J335" s="16"/>
      <c r="K335" s="91">
        <v>4527</v>
      </c>
      <c r="L335" s="92">
        <v>-61</v>
      </c>
      <c r="M335" s="93">
        <v>4534</v>
      </c>
      <c r="N335" s="91" t="s">
        <v>44</v>
      </c>
      <c r="O335" s="93" t="s">
        <v>39</v>
      </c>
      <c r="P335" s="42">
        <f t="shared" si="10"/>
        <v>4588</v>
      </c>
      <c r="Q335" s="42">
        <f>IF(AND(ISNUMBER(E335),ISNUMBER(H335),ISBLANK(F335)),E335-H335,"NA")</f>
        <v>1</v>
      </c>
      <c r="R335" s="21" t="str">
        <f>IF(AND(ISNUMBER(F335),ISNUMBER(I335),ISBLANK(E335)),F335-I335,"NA")</f>
        <v>NA</v>
      </c>
      <c r="S335" s="16" t="str">
        <f>IF(AND(ISNUMBER(G335),ISNUMBER(J335),ISBLANK(E335)),G335-J335,"NA")</f>
        <v>NA</v>
      </c>
      <c r="T335" s="45" t="str">
        <f>IF(AND(ISNUMBER(R335),ISNUMBER(S335),ISBLANK(E335)),R335+S335,"NA")</f>
        <v>NA</v>
      </c>
      <c r="U335" s="21">
        <f t="shared" si="11"/>
        <v>-54</v>
      </c>
      <c r="V335" s="9">
        <f>MIN(IF(SUM(W335,AD335:AG335,AI335,AJ335:AM335,AP335:AS335,AC335,AO335,AU335,AV335:BC335)=0,0,1)+IF(O335="Smoothing ramp",1,0)+IF(SUM(W335,X335:AA335)=0,0,1),1)</f>
        <v>1</v>
      </c>
      <c r="W335" s="42" t="s">
        <v>40</v>
      </c>
      <c r="X335" s="16" t="s">
        <v>40</v>
      </c>
      <c r="Y335" s="21" t="s">
        <v>40</v>
      </c>
      <c r="Z335" s="16" t="s">
        <v>40</v>
      </c>
      <c r="AA335" s="16" t="s">
        <v>40</v>
      </c>
      <c r="AB335" s="21" t="s">
        <v>40</v>
      </c>
      <c r="AC335" s="16" t="s">
        <v>40</v>
      </c>
      <c r="AD335" s="16" t="s">
        <v>40</v>
      </c>
      <c r="AE335" s="21" t="s">
        <v>40</v>
      </c>
      <c r="AF335" s="16" t="s">
        <v>40</v>
      </c>
      <c r="AG335" s="16" t="s">
        <v>40</v>
      </c>
      <c r="AH335" s="21" t="s">
        <v>40</v>
      </c>
      <c r="AI335" s="42" t="s">
        <v>40</v>
      </c>
      <c r="AJ335" s="16" t="s">
        <v>40</v>
      </c>
      <c r="AK335" s="21" t="s">
        <v>40</v>
      </c>
      <c r="AL335" s="16" t="s">
        <v>40</v>
      </c>
      <c r="AM335" s="16" t="s">
        <v>40</v>
      </c>
      <c r="AN335" s="21" t="s">
        <v>40</v>
      </c>
      <c r="AO335" s="21" t="s">
        <v>40</v>
      </c>
      <c r="AP335" s="21" t="s">
        <v>40</v>
      </c>
      <c r="AQ335" s="9" t="s">
        <v>40</v>
      </c>
      <c r="AR335" s="21" t="s">
        <v>40</v>
      </c>
      <c r="AS335" s="9" t="s">
        <v>40</v>
      </c>
      <c r="AT335" s="9" t="s">
        <v>40</v>
      </c>
      <c r="AU335" s="21">
        <v>-10000</v>
      </c>
      <c r="AV335" s="21" t="s">
        <v>42</v>
      </c>
      <c r="AW335" s="9" t="s">
        <v>40</v>
      </c>
      <c r="AX335" s="21" t="s">
        <v>40</v>
      </c>
      <c r="AY335" s="21" t="s">
        <v>40</v>
      </c>
      <c r="AZ335" s="21" t="s">
        <v>40</v>
      </c>
      <c r="BA335" s="21" t="s">
        <v>40</v>
      </c>
      <c r="BB335" s="21" t="s">
        <v>40</v>
      </c>
      <c r="BC335" s="9" t="s">
        <v>40</v>
      </c>
      <c r="BD335" s="9" t="s">
        <v>40</v>
      </c>
    </row>
    <row r="336" spans="2:56">
      <c r="B336" s="54" t="s">
        <v>104</v>
      </c>
      <c r="C336" s="40" t="s">
        <v>36</v>
      </c>
      <c r="D336" s="41" t="s">
        <v>47</v>
      </c>
      <c r="E336" s="16">
        <v>5866</v>
      </c>
      <c r="F336" s="16"/>
      <c r="G336" s="21"/>
      <c r="H336" s="42">
        <v>5866</v>
      </c>
      <c r="I336" s="16"/>
      <c r="J336" s="16"/>
      <c r="K336" s="91">
        <v>4500</v>
      </c>
      <c r="L336" s="92">
        <v>-61</v>
      </c>
      <c r="M336" s="93">
        <v>4500</v>
      </c>
      <c r="N336" s="91" t="s">
        <v>44</v>
      </c>
      <c r="O336" s="93" t="s">
        <v>39</v>
      </c>
      <c r="P336" s="42">
        <f t="shared" si="10"/>
        <v>4561</v>
      </c>
      <c r="Q336" s="42">
        <f>IF(AND(ISNUMBER(E336),ISNUMBER(H336),ISBLANK(F336)),E336-H336,"NA")</f>
        <v>0</v>
      </c>
      <c r="R336" s="21" t="str">
        <f>IF(AND(ISNUMBER(F336),ISNUMBER(I336),ISBLANK(E336)),F336-I336,"NA")</f>
        <v>NA</v>
      </c>
      <c r="S336" s="16" t="str">
        <f>IF(AND(ISNUMBER(G336),ISNUMBER(J336),ISBLANK(E336)),G336-J336,"NA")</f>
        <v>NA</v>
      </c>
      <c r="T336" s="45" t="str">
        <f>IF(AND(ISNUMBER(R336),ISNUMBER(S336),ISBLANK(E336)),R336+S336,"NA")</f>
        <v>NA</v>
      </c>
      <c r="U336" s="21">
        <f t="shared" si="11"/>
        <v>-61</v>
      </c>
      <c r="V336" s="9">
        <f>MIN(IF(SUM(W336,AD336:AG336,AI336,AJ336:AM336,AP336:AS336,AC336,AO336,AU336,AV336:BC336)=0,0,1)+IF(O336="Smoothing ramp",1,0)+IF(SUM(W336,X336:AA336)=0,0,1),1)</f>
        <v>1</v>
      </c>
      <c r="W336" s="42" t="s">
        <v>40</v>
      </c>
      <c r="X336" s="16" t="s">
        <v>40</v>
      </c>
      <c r="Y336" s="21" t="s">
        <v>40</v>
      </c>
      <c r="Z336" s="16" t="s">
        <v>40</v>
      </c>
      <c r="AA336" s="16" t="s">
        <v>40</v>
      </c>
      <c r="AB336" s="21" t="s">
        <v>40</v>
      </c>
      <c r="AC336" s="16" t="s">
        <v>40</v>
      </c>
      <c r="AD336" s="16" t="s">
        <v>40</v>
      </c>
      <c r="AE336" s="21" t="s">
        <v>40</v>
      </c>
      <c r="AF336" s="16" t="s">
        <v>40</v>
      </c>
      <c r="AG336" s="16" t="s">
        <v>40</v>
      </c>
      <c r="AH336" s="21" t="s">
        <v>40</v>
      </c>
      <c r="AI336" s="42" t="s">
        <v>40</v>
      </c>
      <c r="AJ336" s="16" t="s">
        <v>40</v>
      </c>
      <c r="AK336" s="21" t="s">
        <v>40</v>
      </c>
      <c r="AL336" s="16" t="s">
        <v>40</v>
      </c>
      <c r="AM336" s="16" t="s">
        <v>40</v>
      </c>
      <c r="AN336" s="21" t="s">
        <v>40</v>
      </c>
      <c r="AO336" s="21" t="s">
        <v>40</v>
      </c>
      <c r="AP336" s="21" t="s">
        <v>40</v>
      </c>
      <c r="AQ336" s="9" t="s">
        <v>40</v>
      </c>
      <c r="AR336" s="21" t="s">
        <v>40</v>
      </c>
      <c r="AS336" s="9" t="s">
        <v>40</v>
      </c>
      <c r="AT336" s="9" t="s">
        <v>40</v>
      </c>
      <c r="AU336" s="21">
        <v>-10000</v>
      </c>
      <c r="AV336" s="21" t="s">
        <v>42</v>
      </c>
      <c r="AW336" s="9" t="s">
        <v>40</v>
      </c>
      <c r="AX336" s="21" t="s">
        <v>40</v>
      </c>
      <c r="AY336" s="21" t="s">
        <v>40</v>
      </c>
      <c r="AZ336" s="21" t="s">
        <v>40</v>
      </c>
      <c r="BA336" s="21" t="s">
        <v>40</v>
      </c>
      <c r="BB336" s="21" t="s">
        <v>40</v>
      </c>
      <c r="BC336" s="9" t="s">
        <v>40</v>
      </c>
      <c r="BD336" s="9" t="s">
        <v>40</v>
      </c>
    </row>
    <row r="337" spans="2:56">
      <c r="B337" s="54" t="s">
        <v>104</v>
      </c>
      <c r="C337" s="40" t="s">
        <v>36</v>
      </c>
      <c r="D337" s="41" t="s">
        <v>48</v>
      </c>
      <c r="E337" s="16">
        <v>5271</v>
      </c>
      <c r="F337" s="16"/>
      <c r="G337" s="21"/>
      <c r="H337" s="42">
        <v>5279</v>
      </c>
      <c r="I337" s="16"/>
      <c r="J337" s="16"/>
      <c r="K337" s="91">
        <v>4649</v>
      </c>
      <c r="L337" s="92">
        <v>-61</v>
      </c>
      <c r="M337" s="93">
        <v>4647</v>
      </c>
      <c r="N337" s="91" t="s">
        <v>44</v>
      </c>
      <c r="O337" s="93" t="s">
        <v>39</v>
      </c>
      <c r="P337" s="42">
        <f t="shared" si="10"/>
        <v>4710</v>
      </c>
      <c r="Q337" s="42">
        <f>IF(AND(ISNUMBER(E337),ISNUMBER(H337),ISBLANK(F337)),E337-H337,"NA")</f>
        <v>-8</v>
      </c>
      <c r="R337" s="21" t="str">
        <f>IF(AND(ISNUMBER(F337),ISNUMBER(I337),ISBLANK(E337)),F337-I337,"NA")</f>
        <v>NA</v>
      </c>
      <c r="S337" s="16" t="str">
        <f>IF(AND(ISNUMBER(G337),ISNUMBER(J337),ISBLANK(E337)),G337-J337,"NA")</f>
        <v>NA</v>
      </c>
      <c r="T337" s="45" t="str">
        <f>IF(AND(ISNUMBER(R337),ISNUMBER(S337),ISBLANK(E337)),R337+S337,"NA")</f>
        <v>NA</v>
      </c>
      <c r="U337" s="21">
        <f t="shared" si="11"/>
        <v>-63</v>
      </c>
      <c r="V337" s="9">
        <f>MIN(IF(SUM(W337,AD337:AG337,AI337,AJ337:AM337,AP337:AS337,AC337,AO337,AU337,AV337:BC337)=0,0,1)+IF(O337="Smoothing ramp",1,0)+IF(SUM(W337,X337:AA337)=0,0,1),1)</f>
        <v>1</v>
      </c>
      <c r="W337" s="42" t="s">
        <v>40</v>
      </c>
      <c r="X337" s="16" t="s">
        <v>40</v>
      </c>
      <c r="Y337" s="21" t="s">
        <v>40</v>
      </c>
      <c r="Z337" s="16" t="s">
        <v>40</v>
      </c>
      <c r="AA337" s="16" t="s">
        <v>40</v>
      </c>
      <c r="AB337" s="21" t="s">
        <v>40</v>
      </c>
      <c r="AC337" s="16" t="s">
        <v>40</v>
      </c>
      <c r="AD337" s="16" t="s">
        <v>40</v>
      </c>
      <c r="AE337" s="21" t="s">
        <v>40</v>
      </c>
      <c r="AF337" s="16" t="s">
        <v>40</v>
      </c>
      <c r="AG337" s="16" t="s">
        <v>40</v>
      </c>
      <c r="AH337" s="21" t="s">
        <v>40</v>
      </c>
      <c r="AI337" s="42" t="s">
        <v>40</v>
      </c>
      <c r="AJ337" s="16" t="s">
        <v>40</v>
      </c>
      <c r="AK337" s="21" t="s">
        <v>40</v>
      </c>
      <c r="AL337" s="16" t="s">
        <v>40</v>
      </c>
      <c r="AM337" s="16" t="s">
        <v>40</v>
      </c>
      <c r="AN337" s="21" t="s">
        <v>40</v>
      </c>
      <c r="AO337" s="21" t="s">
        <v>40</v>
      </c>
      <c r="AP337" s="21" t="s">
        <v>40</v>
      </c>
      <c r="AQ337" s="9" t="s">
        <v>40</v>
      </c>
      <c r="AR337" s="21" t="s">
        <v>40</v>
      </c>
      <c r="AS337" s="9" t="s">
        <v>40</v>
      </c>
      <c r="AT337" s="9" t="s">
        <v>40</v>
      </c>
      <c r="AU337" s="21">
        <v>-10000</v>
      </c>
      <c r="AV337" s="21" t="s">
        <v>42</v>
      </c>
      <c r="AW337" s="9" t="s">
        <v>40</v>
      </c>
      <c r="AX337" s="21" t="s">
        <v>40</v>
      </c>
      <c r="AY337" s="21" t="s">
        <v>40</v>
      </c>
      <c r="AZ337" s="21" t="s">
        <v>40</v>
      </c>
      <c r="BA337" s="21" t="s">
        <v>40</v>
      </c>
      <c r="BB337" s="21" t="s">
        <v>40</v>
      </c>
      <c r="BC337" s="9" t="s">
        <v>40</v>
      </c>
      <c r="BD337" s="9" t="s">
        <v>40</v>
      </c>
    </row>
    <row r="338" spans="2:56">
      <c r="B338" s="54" t="s">
        <v>104</v>
      </c>
      <c r="C338" s="40" t="s">
        <v>36</v>
      </c>
      <c r="D338" s="41" t="s">
        <v>49</v>
      </c>
      <c r="E338" s="16">
        <v>8353</v>
      </c>
      <c r="F338" s="16"/>
      <c r="G338" s="21"/>
      <c r="H338" s="42">
        <v>6834</v>
      </c>
      <c r="I338" s="16"/>
      <c r="J338" s="16"/>
      <c r="K338" s="91">
        <v>-2278</v>
      </c>
      <c r="L338" s="92">
        <v>-2278</v>
      </c>
      <c r="M338" s="93">
        <v>-311</v>
      </c>
      <c r="N338" s="91" t="s">
        <v>50</v>
      </c>
      <c r="O338" s="93" t="s">
        <v>39</v>
      </c>
      <c r="P338" s="42">
        <f t="shared" si="10"/>
        <v>0</v>
      </c>
      <c r="Q338" s="42">
        <f>IF(AND(ISNUMBER(E338),ISNUMBER(H338),ISBLANK(F338)),E338-H338,"NA")</f>
        <v>1519</v>
      </c>
      <c r="R338" s="21" t="str">
        <f>IF(AND(ISNUMBER(F338),ISNUMBER(I338),ISBLANK(E338)),F338-I338,"NA")</f>
        <v>NA</v>
      </c>
      <c r="S338" s="16" t="str">
        <f>IF(AND(ISNUMBER(G338),ISNUMBER(J338),ISBLANK(E338)),G338-J338,"NA")</f>
        <v>NA</v>
      </c>
      <c r="T338" s="45" t="str">
        <f>IF(AND(ISNUMBER(R338),ISNUMBER(S338),ISBLANK(E338)),R338+S338,"NA")</f>
        <v>NA</v>
      </c>
      <c r="U338" s="21">
        <f t="shared" si="11"/>
        <v>0</v>
      </c>
      <c r="V338" s="9">
        <f>MIN(IF(SUM(W338,AD338:AG338,AI338,AJ338:AM338,AP338:AS338,AC338,AO338,AU338,AV338:BC338)=0,0,1)+IF(O338="Smoothing ramp",1,0)+IF(SUM(W338,X338:AA338)=0,0,1),1)</f>
        <v>1</v>
      </c>
      <c r="W338" s="42" t="s">
        <v>40</v>
      </c>
      <c r="X338" s="16" t="s">
        <v>40</v>
      </c>
      <c r="Y338" s="21" t="s">
        <v>40</v>
      </c>
      <c r="Z338" s="16" t="s">
        <v>40</v>
      </c>
      <c r="AA338" s="16" t="s">
        <v>40</v>
      </c>
      <c r="AB338" s="21" t="s">
        <v>40</v>
      </c>
      <c r="AC338" s="16" t="s">
        <v>40</v>
      </c>
      <c r="AD338" s="16" t="s">
        <v>40</v>
      </c>
      <c r="AE338" s="21" t="s">
        <v>40</v>
      </c>
      <c r="AF338" s="16" t="s">
        <v>40</v>
      </c>
      <c r="AG338" s="16" t="s">
        <v>40</v>
      </c>
      <c r="AH338" s="21" t="s">
        <v>40</v>
      </c>
      <c r="AI338" s="42" t="s">
        <v>40</v>
      </c>
      <c r="AJ338" s="16" t="s">
        <v>40</v>
      </c>
      <c r="AK338" s="21" t="s">
        <v>40</v>
      </c>
      <c r="AL338" s="16" t="s">
        <v>40</v>
      </c>
      <c r="AM338" s="16" t="s">
        <v>40</v>
      </c>
      <c r="AN338" s="21" t="s">
        <v>40</v>
      </c>
      <c r="AO338" s="21" t="s">
        <v>40</v>
      </c>
      <c r="AP338" s="21" t="s">
        <v>40</v>
      </c>
      <c r="AQ338" s="9" t="s">
        <v>40</v>
      </c>
      <c r="AR338" s="21" t="s">
        <v>40</v>
      </c>
      <c r="AS338" s="9" t="s">
        <v>40</v>
      </c>
      <c r="AT338" s="9" t="s">
        <v>40</v>
      </c>
      <c r="AU338" s="21">
        <v>-10000</v>
      </c>
      <c r="AV338" s="21" t="s">
        <v>42</v>
      </c>
      <c r="AW338" s="9" t="s">
        <v>40</v>
      </c>
      <c r="AX338" s="21" t="s">
        <v>40</v>
      </c>
      <c r="AY338" s="21" t="s">
        <v>40</v>
      </c>
      <c r="AZ338" s="21" t="s">
        <v>40</v>
      </c>
      <c r="BA338" s="21" t="s">
        <v>40</v>
      </c>
      <c r="BB338" s="21" t="s">
        <v>40</v>
      </c>
      <c r="BC338" s="9" t="s">
        <v>40</v>
      </c>
      <c r="BD338" s="9" t="s">
        <v>40</v>
      </c>
    </row>
    <row r="339" spans="2:56">
      <c r="B339" s="54" t="s">
        <v>104</v>
      </c>
      <c r="C339" s="40" t="s">
        <v>36</v>
      </c>
      <c r="D339" s="41" t="s">
        <v>51</v>
      </c>
      <c r="E339" s="16">
        <v>8353</v>
      </c>
      <c r="F339" s="16"/>
      <c r="G339" s="21"/>
      <c r="H339" s="42">
        <v>8310</v>
      </c>
      <c r="I339" s="16"/>
      <c r="J339" s="16"/>
      <c r="K339" s="91">
        <v>-2316</v>
      </c>
      <c r="L339" s="92">
        <v>-2316</v>
      </c>
      <c r="M339" s="93">
        <v>-2285</v>
      </c>
      <c r="N339" s="91" t="s">
        <v>50</v>
      </c>
      <c r="O339" s="93" t="s">
        <v>39</v>
      </c>
      <c r="P339" s="42">
        <f t="shared" si="10"/>
        <v>0</v>
      </c>
      <c r="Q339" s="42">
        <f>IF(AND(ISNUMBER(E339),ISNUMBER(H339),ISBLANK(F339)),E339-H339,"NA")</f>
        <v>43</v>
      </c>
      <c r="R339" s="21" t="str">
        <f>IF(AND(ISNUMBER(F339),ISNUMBER(I339),ISBLANK(E339)),F339-I339,"NA")</f>
        <v>NA</v>
      </c>
      <c r="S339" s="16" t="str">
        <f>IF(AND(ISNUMBER(G339),ISNUMBER(J339),ISBLANK(E339)),G339-J339,"NA")</f>
        <v>NA</v>
      </c>
      <c r="T339" s="45" t="str">
        <f>IF(AND(ISNUMBER(R339),ISNUMBER(S339),ISBLANK(E339)),R339+S339,"NA")</f>
        <v>NA</v>
      </c>
      <c r="U339" s="21">
        <f t="shared" si="11"/>
        <v>0</v>
      </c>
      <c r="V339" s="9">
        <f>MIN(IF(SUM(W339,AD339:AG339,AI339,AJ339:AM339,AP339:AS339,AC339,AO339,AU339,AV339:BC339)=0,0,1)+IF(O339="Smoothing ramp",1,0)+IF(SUM(W339,X339:AA339)=0,0,1),1)</f>
        <v>1</v>
      </c>
      <c r="W339" s="42" t="s">
        <v>40</v>
      </c>
      <c r="X339" s="16" t="s">
        <v>40</v>
      </c>
      <c r="Y339" s="21" t="s">
        <v>40</v>
      </c>
      <c r="Z339" s="16" t="s">
        <v>40</v>
      </c>
      <c r="AA339" s="16" t="s">
        <v>40</v>
      </c>
      <c r="AB339" s="21" t="s">
        <v>40</v>
      </c>
      <c r="AC339" s="16" t="s">
        <v>40</v>
      </c>
      <c r="AD339" s="16" t="s">
        <v>40</v>
      </c>
      <c r="AE339" s="21" t="s">
        <v>40</v>
      </c>
      <c r="AF339" s="16" t="s">
        <v>40</v>
      </c>
      <c r="AG339" s="16" t="s">
        <v>40</v>
      </c>
      <c r="AH339" s="21" t="s">
        <v>40</v>
      </c>
      <c r="AI339" s="42" t="s">
        <v>40</v>
      </c>
      <c r="AJ339" s="16" t="s">
        <v>40</v>
      </c>
      <c r="AK339" s="21" t="s">
        <v>40</v>
      </c>
      <c r="AL339" s="16" t="s">
        <v>40</v>
      </c>
      <c r="AM339" s="16" t="s">
        <v>40</v>
      </c>
      <c r="AN339" s="21" t="s">
        <v>40</v>
      </c>
      <c r="AO339" s="21" t="s">
        <v>40</v>
      </c>
      <c r="AP339" s="21" t="s">
        <v>40</v>
      </c>
      <c r="AQ339" s="9" t="s">
        <v>40</v>
      </c>
      <c r="AR339" s="21" t="s">
        <v>40</v>
      </c>
      <c r="AS339" s="9" t="s">
        <v>40</v>
      </c>
      <c r="AT339" s="9" t="s">
        <v>40</v>
      </c>
      <c r="AU339" s="21">
        <v>-10000</v>
      </c>
      <c r="AV339" s="21" t="s">
        <v>42</v>
      </c>
      <c r="AW339" s="9" t="s">
        <v>40</v>
      </c>
      <c r="AX339" s="21" t="s">
        <v>40</v>
      </c>
      <c r="AY339" s="21" t="s">
        <v>40</v>
      </c>
      <c r="AZ339" s="21" t="s">
        <v>40</v>
      </c>
      <c r="BA339" s="21" t="s">
        <v>40</v>
      </c>
      <c r="BB339" s="21" t="s">
        <v>40</v>
      </c>
      <c r="BC339" s="9" t="s">
        <v>40</v>
      </c>
      <c r="BD339" s="9" t="s">
        <v>40</v>
      </c>
    </row>
    <row r="340" spans="2:56">
      <c r="B340" s="54" t="s">
        <v>104</v>
      </c>
      <c r="C340" s="40" t="s">
        <v>36</v>
      </c>
      <c r="D340" s="41" t="s">
        <v>52</v>
      </c>
      <c r="E340" s="16">
        <v>8353</v>
      </c>
      <c r="F340" s="16"/>
      <c r="G340" s="21"/>
      <c r="H340" s="42">
        <v>8352</v>
      </c>
      <c r="I340" s="16"/>
      <c r="J340" s="16"/>
      <c r="K340" s="91">
        <v>-2628</v>
      </c>
      <c r="L340" s="92">
        <v>-2628</v>
      </c>
      <c r="M340" s="93">
        <v>-2628</v>
      </c>
      <c r="N340" s="91" t="s">
        <v>50</v>
      </c>
      <c r="O340" s="93" t="s">
        <v>39</v>
      </c>
      <c r="P340" s="42">
        <f t="shared" si="10"/>
        <v>0</v>
      </c>
      <c r="Q340" s="42">
        <f>IF(AND(ISNUMBER(E340),ISNUMBER(H340),ISBLANK(F340)),E340-H340,"NA")</f>
        <v>1</v>
      </c>
      <c r="R340" s="21" t="str">
        <f>IF(AND(ISNUMBER(F340),ISNUMBER(I340),ISBLANK(E340)),F340-I340,"NA")</f>
        <v>NA</v>
      </c>
      <c r="S340" s="16" t="str">
        <f>IF(AND(ISNUMBER(G340),ISNUMBER(J340),ISBLANK(E340)),G340-J340,"NA")</f>
        <v>NA</v>
      </c>
      <c r="T340" s="45" t="str">
        <f>IF(AND(ISNUMBER(R340),ISNUMBER(S340),ISBLANK(E340)),R340+S340,"NA")</f>
        <v>NA</v>
      </c>
      <c r="U340" s="21">
        <f t="shared" si="11"/>
        <v>0</v>
      </c>
      <c r="V340" s="9">
        <f>MIN(IF(SUM(W340,AD340:AG340,AI340,AJ340:AM340,AP340:AS340,AC340,AO340,AU340,AV340:BC340)=0,0,1)+IF(O340="Smoothing ramp",1,0)+IF(SUM(W340,X340:AA340)=0,0,1),1)</f>
        <v>1</v>
      </c>
      <c r="W340" s="42" t="s">
        <v>40</v>
      </c>
      <c r="X340" s="16" t="s">
        <v>40</v>
      </c>
      <c r="Y340" s="21" t="s">
        <v>40</v>
      </c>
      <c r="Z340" s="16" t="s">
        <v>40</v>
      </c>
      <c r="AA340" s="16" t="s">
        <v>40</v>
      </c>
      <c r="AB340" s="21" t="s">
        <v>40</v>
      </c>
      <c r="AC340" s="16" t="s">
        <v>40</v>
      </c>
      <c r="AD340" s="16" t="s">
        <v>40</v>
      </c>
      <c r="AE340" s="21" t="s">
        <v>40</v>
      </c>
      <c r="AF340" s="16" t="s">
        <v>40</v>
      </c>
      <c r="AG340" s="16" t="s">
        <v>40</v>
      </c>
      <c r="AH340" s="21" t="s">
        <v>40</v>
      </c>
      <c r="AI340" s="42" t="s">
        <v>40</v>
      </c>
      <c r="AJ340" s="16" t="s">
        <v>40</v>
      </c>
      <c r="AK340" s="21" t="s">
        <v>40</v>
      </c>
      <c r="AL340" s="16" t="s">
        <v>40</v>
      </c>
      <c r="AM340" s="16" t="s">
        <v>40</v>
      </c>
      <c r="AN340" s="21" t="s">
        <v>40</v>
      </c>
      <c r="AO340" s="21" t="s">
        <v>40</v>
      </c>
      <c r="AP340" s="21" t="s">
        <v>40</v>
      </c>
      <c r="AQ340" s="9" t="s">
        <v>40</v>
      </c>
      <c r="AR340" s="21" t="s">
        <v>40</v>
      </c>
      <c r="AS340" s="9" t="s">
        <v>40</v>
      </c>
      <c r="AT340" s="9" t="s">
        <v>40</v>
      </c>
      <c r="AU340" s="21">
        <v>-10000</v>
      </c>
      <c r="AV340" s="21" t="s">
        <v>42</v>
      </c>
      <c r="AW340" s="9" t="s">
        <v>40</v>
      </c>
      <c r="AX340" s="21" t="s">
        <v>40</v>
      </c>
      <c r="AY340" s="21" t="s">
        <v>40</v>
      </c>
      <c r="AZ340" s="21" t="s">
        <v>40</v>
      </c>
      <c r="BA340" s="21" t="s">
        <v>40</v>
      </c>
      <c r="BB340" s="21" t="s">
        <v>40</v>
      </c>
      <c r="BC340" s="9" t="s">
        <v>40</v>
      </c>
      <c r="BD340" s="9" t="s">
        <v>40</v>
      </c>
    </row>
    <row r="341" spans="2:56">
      <c r="B341" s="54" t="s">
        <v>104</v>
      </c>
      <c r="C341" s="40" t="s">
        <v>36</v>
      </c>
      <c r="D341" s="41" t="s">
        <v>53</v>
      </c>
      <c r="E341" s="16">
        <v>9689</v>
      </c>
      <c r="F341" s="16"/>
      <c r="G341" s="21"/>
      <c r="H341" s="42">
        <v>9223</v>
      </c>
      <c r="I341" s="16"/>
      <c r="J341" s="16"/>
      <c r="K341" s="91">
        <v>5067</v>
      </c>
      <c r="L341" s="92">
        <v>-66</v>
      </c>
      <c r="M341" s="93">
        <v>6110</v>
      </c>
      <c r="N341" s="91" t="s">
        <v>50</v>
      </c>
      <c r="O341" s="93" t="s">
        <v>39</v>
      </c>
      <c r="P341" s="42">
        <f t="shared" si="10"/>
        <v>5133</v>
      </c>
      <c r="Q341" s="42">
        <f>IF(AND(ISNUMBER(E341),ISNUMBER(H341),ISBLANK(F341)),E341-H341,"NA")</f>
        <v>466</v>
      </c>
      <c r="R341" s="21" t="str">
        <f>IF(AND(ISNUMBER(F341),ISNUMBER(I341),ISBLANK(E341)),F341-I341,"NA")</f>
        <v>NA</v>
      </c>
      <c r="S341" s="16" t="str">
        <f>IF(AND(ISNUMBER(G341),ISNUMBER(J341),ISBLANK(E341)),G341-J341,"NA")</f>
        <v>NA</v>
      </c>
      <c r="T341" s="45" t="str">
        <f>IF(AND(ISNUMBER(R341),ISNUMBER(S341),ISBLANK(E341)),R341+S341,"NA")</f>
        <v>NA</v>
      </c>
      <c r="U341" s="21">
        <f t="shared" si="11"/>
        <v>977</v>
      </c>
      <c r="V341" s="9">
        <f>MIN(IF(SUM(W341,AD341:AG341,AI341,AJ341:AM341,AP341:AS341,AC341,AO341,AU341,AV341:BC341)=0,0,1)+IF(O341="Smoothing ramp",1,0)+IF(SUM(W341,X341:AA341)=0,0,1),1)</f>
        <v>1</v>
      </c>
      <c r="W341" s="42" t="s">
        <v>40</v>
      </c>
      <c r="X341" s="16" t="s">
        <v>40</v>
      </c>
      <c r="Y341" s="21" t="s">
        <v>40</v>
      </c>
      <c r="Z341" s="16" t="s">
        <v>40</v>
      </c>
      <c r="AA341" s="16" t="s">
        <v>40</v>
      </c>
      <c r="AB341" s="21" t="s">
        <v>40</v>
      </c>
      <c r="AC341" s="16" t="s">
        <v>40</v>
      </c>
      <c r="AD341" s="16" t="s">
        <v>40</v>
      </c>
      <c r="AE341" s="21" t="s">
        <v>40</v>
      </c>
      <c r="AF341" s="16" t="s">
        <v>40</v>
      </c>
      <c r="AG341" s="16" t="s">
        <v>40</v>
      </c>
      <c r="AH341" s="21" t="s">
        <v>40</v>
      </c>
      <c r="AI341" s="42" t="s">
        <v>40</v>
      </c>
      <c r="AJ341" s="16" t="s">
        <v>40</v>
      </c>
      <c r="AK341" s="21" t="s">
        <v>40</v>
      </c>
      <c r="AL341" s="16" t="s">
        <v>40</v>
      </c>
      <c r="AM341" s="16" t="s">
        <v>40</v>
      </c>
      <c r="AN341" s="21" t="s">
        <v>40</v>
      </c>
      <c r="AO341" s="21" t="s">
        <v>40</v>
      </c>
      <c r="AP341" s="21" t="s">
        <v>40</v>
      </c>
      <c r="AQ341" s="9" t="s">
        <v>40</v>
      </c>
      <c r="AR341" s="21" t="s">
        <v>40</v>
      </c>
      <c r="AS341" s="9" t="s">
        <v>40</v>
      </c>
      <c r="AT341" s="9" t="s">
        <v>40</v>
      </c>
      <c r="AU341" s="21">
        <v>-10000</v>
      </c>
      <c r="AV341" s="21" t="s">
        <v>42</v>
      </c>
      <c r="AW341" s="9" t="s">
        <v>40</v>
      </c>
      <c r="AX341" s="21" t="s">
        <v>40</v>
      </c>
      <c r="AY341" s="21" t="s">
        <v>40</v>
      </c>
      <c r="AZ341" s="21" t="s">
        <v>40</v>
      </c>
      <c r="BA341" s="21" t="s">
        <v>40</v>
      </c>
      <c r="BB341" s="21" t="s">
        <v>40</v>
      </c>
      <c r="BC341" s="9" t="s">
        <v>40</v>
      </c>
      <c r="BD341" s="9" t="s">
        <v>40</v>
      </c>
    </row>
    <row r="342" spans="2:56">
      <c r="B342" s="54" t="s">
        <v>104</v>
      </c>
      <c r="C342" s="40" t="s">
        <v>36</v>
      </c>
      <c r="D342" s="41" t="s">
        <v>56</v>
      </c>
      <c r="E342" s="16">
        <v>9689</v>
      </c>
      <c r="F342" s="16"/>
      <c r="G342" s="21"/>
      <c r="H342" s="42">
        <v>9223</v>
      </c>
      <c r="I342" s="16"/>
      <c r="J342" s="16"/>
      <c r="K342" s="91">
        <v>5067</v>
      </c>
      <c r="L342" s="92">
        <v>-66</v>
      </c>
      <c r="M342" s="93">
        <v>6110</v>
      </c>
      <c r="N342" s="91" t="s">
        <v>50</v>
      </c>
      <c r="O342" s="93" t="s">
        <v>39</v>
      </c>
      <c r="P342" s="42">
        <f t="shared" si="10"/>
        <v>5133</v>
      </c>
      <c r="Q342" s="42">
        <f>IF(AND(ISNUMBER(E342),ISNUMBER(H342),ISBLANK(F342)),E342-H342,"NA")</f>
        <v>466</v>
      </c>
      <c r="R342" s="21" t="str">
        <f>IF(AND(ISNUMBER(F342),ISNUMBER(I342),ISBLANK(E342)),F342-I342,"NA")</f>
        <v>NA</v>
      </c>
      <c r="S342" s="16" t="str">
        <f>IF(AND(ISNUMBER(G342),ISNUMBER(J342),ISBLANK(E342)),G342-J342,"NA")</f>
        <v>NA</v>
      </c>
      <c r="T342" s="45" t="str">
        <f>IF(AND(ISNUMBER(R342),ISNUMBER(S342),ISBLANK(E342)),R342+S342,"NA")</f>
        <v>NA</v>
      </c>
      <c r="U342" s="21">
        <f t="shared" si="11"/>
        <v>977</v>
      </c>
      <c r="V342" s="9">
        <f>MIN(IF(SUM(W342,AD342:AG342,AI342,AJ342:AM342,AP342:AS342,AC342,AO342,AU342,AV342:BC342)=0,0,1)+IF(O342="Smoothing ramp",1,0)+IF(SUM(W342,X342:AA342)=0,0,1),1)</f>
        <v>1</v>
      </c>
      <c r="W342" s="42" t="s">
        <v>40</v>
      </c>
      <c r="X342" s="16" t="s">
        <v>40</v>
      </c>
      <c r="Y342" s="21" t="s">
        <v>40</v>
      </c>
      <c r="Z342" s="16" t="s">
        <v>40</v>
      </c>
      <c r="AA342" s="16" t="s">
        <v>40</v>
      </c>
      <c r="AB342" s="21" t="s">
        <v>40</v>
      </c>
      <c r="AC342" s="16" t="s">
        <v>40</v>
      </c>
      <c r="AD342" s="16" t="s">
        <v>40</v>
      </c>
      <c r="AE342" s="21" t="s">
        <v>40</v>
      </c>
      <c r="AF342" s="16" t="s">
        <v>40</v>
      </c>
      <c r="AG342" s="16" t="s">
        <v>40</v>
      </c>
      <c r="AH342" s="21" t="s">
        <v>40</v>
      </c>
      <c r="AI342" s="42" t="s">
        <v>40</v>
      </c>
      <c r="AJ342" s="16" t="s">
        <v>40</v>
      </c>
      <c r="AK342" s="21" t="s">
        <v>40</v>
      </c>
      <c r="AL342" s="16" t="s">
        <v>40</v>
      </c>
      <c r="AM342" s="16" t="s">
        <v>40</v>
      </c>
      <c r="AN342" s="21" t="s">
        <v>40</v>
      </c>
      <c r="AO342" s="21" t="s">
        <v>40</v>
      </c>
      <c r="AP342" s="21" t="s">
        <v>40</v>
      </c>
      <c r="AQ342" s="9" t="s">
        <v>40</v>
      </c>
      <c r="AR342" s="21" t="s">
        <v>40</v>
      </c>
      <c r="AS342" s="9" t="s">
        <v>40</v>
      </c>
      <c r="AT342" s="9" t="s">
        <v>40</v>
      </c>
      <c r="AU342" s="21">
        <v>-10000</v>
      </c>
      <c r="AV342" s="21" t="s">
        <v>42</v>
      </c>
      <c r="AW342" s="9" t="s">
        <v>40</v>
      </c>
      <c r="AX342" s="21" t="s">
        <v>40</v>
      </c>
      <c r="AY342" s="21" t="s">
        <v>40</v>
      </c>
      <c r="AZ342" s="21" t="s">
        <v>40</v>
      </c>
      <c r="BA342" s="21" t="s">
        <v>40</v>
      </c>
      <c r="BB342" s="21" t="s">
        <v>40</v>
      </c>
      <c r="BC342" s="9" t="s">
        <v>40</v>
      </c>
      <c r="BD342" s="9" t="s">
        <v>40</v>
      </c>
    </row>
    <row r="343" spans="2:56" ht="15" thickBot="1">
      <c r="B343" s="55" t="s">
        <v>104</v>
      </c>
      <c r="C343" s="47" t="s">
        <v>36</v>
      </c>
      <c r="D343" s="48" t="s">
        <v>57</v>
      </c>
      <c r="E343" s="49">
        <v>8874</v>
      </c>
      <c r="F343" s="49"/>
      <c r="G343" s="22"/>
      <c r="H343" s="50">
        <v>8385</v>
      </c>
      <c r="I343" s="49"/>
      <c r="J343" s="49"/>
      <c r="K343" s="127">
        <v>5176</v>
      </c>
      <c r="L343" s="128">
        <v>-63</v>
      </c>
      <c r="M343" s="129">
        <v>6220</v>
      </c>
      <c r="N343" s="127" t="s">
        <v>50</v>
      </c>
      <c r="O343" s="129" t="s">
        <v>39</v>
      </c>
      <c r="P343" s="50">
        <f t="shared" si="10"/>
        <v>5239</v>
      </c>
      <c r="Q343" s="50">
        <f>IF(AND(ISNUMBER(E343),ISNUMBER(H343),ISBLANK(F343)),E343-H343,"NA")</f>
        <v>489</v>
      </c>
      <c r="R343" s="22" t="str">
        <f>IF(AND(ISNUMBER(F343),ISNUMBER(I343),ISBLANK(E343)),F343-I343,"NA")</f>
        <v>NA</v>
      </c>
      <c r="S343" s="16" t="str">
        <f>IF(AND(ISNUMBER(G343),ISNUMBER(J343),ISBLANK(E343)),G343-J343,"NA")</f>
        <v>NA</v>
      </c>
      <c r="T343" s="45" t="str">
        <f>IF(AND(ISNUMBER(R343),ISNUMBER(S343),ISBLANK(E343)),R343+S343,"NA")</f>
        <v>NA</v>
      </c>
      <c r="U343" s="22">
        <f t="shared" si="11"/>
        <v>981</v>
      </c>
      <c r="V343" s="9">
        <f>MIN(IF(SUM(W343,AD343:AG343,AI343,AJ343:AM343,AP343:AS343,AC343,AO343,AU343,AV343:BC343)=0,0,1)+IF(O343="Smoothing ramp",1,0)+IF(SUM(W343,X343:AA343)=0,0,1),1)</f>
        <v>1</v>
      </c>
      <c r="W343" s="50" t="s">
        <v>40</v>
      </c>
      <c r="X343" s="49" t="s">
        <v>40</v>
      </c>
      <c r="Y343" s="21" t="s">
        <v>40</v>
      </c>
      <c r="Z343" s="49" t="s">
        <v>40</v>
      </c>
      <c r="AA343" s="49" t="s">
        <v>40</v>
      </c>
      <c r="AB343" s="21" t="s">
        <v>40</v>
      </c>
      <c r="AC343" s="49" t="s">
        <v>40</v>
      </c>
      <c r="AD343" s="49" t="s">
        <v>40</v>
      </c>
      <c r="AE343" s="22" t="s">
        <v>40</v>
      </c>
      <c r="AF343" s="49" t="s">
        <v>40</v>
      </c>
      <c r="AG343" s="49" t="s">
        <v>40</v>
      </c>
      <c r="AH343" s="22" t="s">
        <v>40</v>
      </c>
      <c r="AI343" s="50" t="s">
        <v>40</v>
      </c>
      <c r="AJ343" s="49" t="s">
        <v>40</v>
      </c>
      <c r="AK343" s="22" t="s">
        <v>40</v>
      </c>
      <c r="AL343" s="49" t="s">
        <v>40</v>
      </c>
      <c r="AM343" s="49" t="s">
        <v>40</v>
      </c>
      <c r="AN343" s="22" t="s">
        <v>40</v>
      </c>
      <c r="AO343" s="22" t="s">
        <v>40</v>
      </c>
      <c r="AP343" s="22" t="s">
        <v>40</v>
      </c>
      <c r="AQ343" s="7" t="s">
        <v>40</v>
      </c>
      <c r="AR343" s="22" t="s">
        <v>40</v>
      </c>
      <c r="AS343" s="7" t="s">
        <v>40</v>
      </c>
      <c r="AT343" s="7" t="s">
        <v>40</v>
      </c>
      <c r="AU343" s="22">
        <v>-10000</v>
      </c>
      <c r="AV343" s="22" t="s">
        <v>42</v>
      </c>
      <c r="AW343" s="7" t="s">
        <v>40</v>
      </c>
      <c r="AX343" s="22" t="s">
        <v>40</v>
      </c>
      <c r="AY343" s="22" t="s">
        <v>40</v>
      </c>
      <c r="AZ343" s="22" t="s">
        <v>40</v>
      </c>
      <c r="BA343" s="22" t="s">
        <v>40</v>
      </c>
      <c r="BB343" s="22" t="s">
        <v>40</v>
      </c>
      <c r="BC343" s="7" t="s">
        <v>40</v>
      </c>
      <c r="BD343" s="7" t="s">
        <v>40</v>
      </c>
    </row>
    <row r="344" spans="2:56">
      <c r="B344" s="51" t="s">
        <v>105</v>
      </c>
      <c r="C344" s="52" t="s">
        <v>36</v>
      </c>
      <c r="D344" s="53" t="s">
        <v>37</v>
      </c>
      <c r="E344" s="43">
        <v>3284</v>
      </c>
      <c r="F344" s="43"/>
      <c r="G344" s="20"/>
      <c r="H344" s="44">
        <v>3292</v>
      </c>
      <c r="I344" s="43"/>
      <c r="J344" s="43"/>
      <c r="K344" s="130">
        <v>6419</v>
      </c>
      <c r="L344" s="131">
        <v>-46</v>
      </c>
      <c r="M344" s="132">
        <v>6417</v>
      </c>
      <c r="N344" s="130" t="s">
        <v>44</v>
      </c>
      <c r="O344" s="132" t="s">
        <v>39</v>
      </c>
      <c r="P344" s="44">
        <f t="shared" si="10"/>
        <v>6465</v>
      </c>
      <c r="Q344" s="44">
        <f>IF(AND(ISNUMBER(E344),ISNUMBER(H344),ISBLANK(F344)),E344-H344,"NA")</f>
        <v>-8</v>
      </c>
      <c r="R344" s="20" t="str">
        <f>IF(AND(ISNUMBER(F344),ISNUMBER(I344),ISBLANK(E344)),F344-I344,"NA")</f>
        <v>NA</v>
      </c>
      <c r="S344" s="16" t="str">
        <f>IF(AND(ISNUMBER(G344),ISNUMBER(J344),ISBLANK(E344)),G344-J344,"NA")</f>
        <v>NA</v>
      </c>
      <c r="T344" s="45" t="str">
        <f>IF(AND(ISNUMBER(R344),ISNUMBER(S344),ISBLANK(E344)),R344+S344,"NA")</f>
        <v>NA</v>
      </c>
      <c r="U344" s="20">
        <f t="shared" si="11"/>
        <v>-48</v>
      </c>
      <c r="V344" s="9">
        <f>MIN(IF(SUM(W344,AD344:AG344,AI344,AJ344:AM344,AP344:AS344,AC344,AO344,AU344,AV344:BC344)=0,0,1)+IF(O344="Smoothing ramp",1,0)+IF(SUM(W344,X344:AA344)=0,0,1),1)</f>
        <v>1</v>
      </c>
      <c r="W344" s="44">
        <v>100</v>
      </c>
      <c r="X344" s="43" t="s">
        <v>40</v>
      </c>
      <c r="Y344" s="20" t="s">
        <v>40</v>
      </c>
      <c r="Z344" s="43">
        <v>-80</v>
      </c>
      <c r="AA344" s="43" t="s">
        <v>40</v>
      </c>
      <c r="AB344" s="20" t="s">
        <v>40</v>
      </c>
      <c r="AC344" s="43" t="s">
        <v>40</v>
      </c>
      <c r="AD344" s="43" t="s">
        <v>40</v>
      </c>
      <c r="AE344" s="20" t="s">
        <v>40</v>
      </c>
      <c r="AF344" s="43" t="s">
        <v>40</v>
      </c>
      <c r="AG344" s="43" t="s">
        <v>40</v>
      </c>
      <c r="AH344" s="20" t="s">
        <v>40</v>
      </c>
      <c r="AI344" s="44" t="s">
        <v>40</v>
      </c>
      <c r="AJ344" s="43" t="s">
        <v>40</v>
      </c>
      <c r="AK344" s="20" t="s">
        <v>40</v>
      </c>
      <c r="AL344" s="43" t="s">
        <v>40</v>
      </c>
      <c r="AM344" s="43" t="s">
        <v>40</v>
      </c>
      <c r="AN344" s="20" t="s">
        <v>40</v>
      </c>
      <c r="AO344" s="20" t="s">
        <v>40</v>
      </c>
      <c r="AP344" s="20" t="s">
        <v>40</v>
      </c>
      <c r="AQ344" s="6" t="s">
        <v>40</v>
      </c>
      <c r="AR344" s="20" t="s">
        <v>40</v>
      </c>
      <c r="AS344" s="6" t="s">
        <v>40</v>
      </c>
      <c r="AT344" s="6" t="s">
        <v>40</v>
      </c>
      <c r="AU344" s="20">
        <v>-10000</v>
      </c>
      <c r="AV344" s="20" t="s">
        <v>42</v>
      </c>
      <c r="AW344" s="6" t="s">
        <v>40</v>
      </c>
      <c r="AX344" s="20" t="s">
        <v>40</v>
      </c>
      <c r="AY344" s="20" t="s">
        <v>40</v>
      </c>
      <c r="AZ344" s="20" t="s">
        <v>40</v>
      </c>
      <c r="BA344" s="20" t="s">
        <v>40</v>
      </c>
      <c r="BB344" s="20" t="s">
        <v>40</v>
      </c>
      <c r="BC344" s="6" t="s">
        <v>40</v>
      </c>
      <c r="BD344" s="6" t="s">
        <v>40</v>
      </c>
    </row>
    <row r="345" spans="2:56">
      <c r="B345" s="54" t="s">
        <v>105</v>
      </c>
      <c r="C345" s="40" t="s">
        <v>36</v>
      </c>
      <c r="D345" s="41" t="s">
        <v>43</v>
      </c>
      <c r="E345" s="16">
        <v>2804</v>
      </c>
      <c r="F345" s="16"/>
      <c r="G345" s="21"/>
      <c r="H345" s="42">
        <v>2812</v>
      </c>
      <c r="I345" s="16"/>
      <c r="J345" s="16"/>
      <c r="K345" s="91">
        <v>6540</v>
      </c>
      <c r="L345" s="92">
        <v>-46</v>
      </c>
      <c r="M345" s="93">
        <v>6538</v>
      </c>
      <c r="N345" s="91" t="s">
        <v>44</v>
      </c>
      <c r="O345" s="93" t="s">
        <v>39</v>
      </c>
      <c r="P345" s="42">
        <f t="shared" si="10"/>
        <v>6586</v>
      </c>
      <c r="Q345" s="42">
        <f>IF(AND(ISNUMBER(E345),ISNUMBER(H345),ISBLANK(F345)),E345-H345,"NA")</f>
        <v>-8</v>
      </c>
      <c r="R345" s="21" t="str">
        <f>IF(AND(ISNUMBER(F345),ISNUMBER(I345),ISBLANK(E345)),F345-I345,"NA")</f>
        <v>NA</v>
      </c>
      <c r="S345" s="16" t="str">
        <f>IF(AND(ISNUMBER(G345),ISNUMBER(J345),ISBLANK(E345)),G345-J345,"NA")</f>
        <v>NA</v>
      </c>
      <c r="T345" s="45" t="str">
        <f>IF(AND(ISNUMBER(R345),ISNUMBER(S345),ISBLANK(E345)),R345+S345,"NA")</f>
        <v>NA</v>
      </c>
      <c r="U345" s="21">
        <f t="shared" si="11"/>
        <v>-48</v>
      </c>
      <c r="V345" s="9">
        <f>MIN(IF(SUM(W345,AD345:AG345,AI345,AJ345:AM345,AP345:AS345,AC345,AO345,AU345,AV345:BC345)=0,0,1)+IF(O345="Smoothing ramp",1,0)+IF(SUM(W345,X345:AA345)=0,0,1),1)</f>
        <v>1</v>
      </c>
      <c r="W345" s="42">
        <v>100</v>
      </c>
      <c r="X345" s="16" t="s">
        <v>40</v>
      </c>
      <c r="Y345" s="21" t="s">
        <v>40</v>
      </c>
      <c r="Z345" s="16">
        <v>-100</v>
      </c>
      <c r="AA345" s="16" t="s">
        <v>40</v>
      </c>
      <c r="AB345" s="21" t="s">
        <v>40</v>
      </c>
      <c r="AC345" s="16" t="s">
        <v>40</v>
      </c>
      <c r="AD345" s="16" t="s">
        <v>40</v>
      </c>
      <c r="AE345" s="21" t="s">
        <v>40</v>
      </c>
      <c r="AF345" s="16" t="s">
        <v>40</v>
      </c>
      <c r="AG345" s="16" t="s">
        <v>40</v>
      </c>
      <c r="AH345" s="21" t="s">
        <v>40</v>
      </c>
      <c r="AI345" s="42" t="s">
        <v>40</v>
      </c>
      <c r="AJ345" s="16" t="s">
        <v>40</v>
      </c>
      <c r="AK345" s="21" t="s">
        <v>40</v>
      </c>
      <c r="AL345" s="16" t="s">
        <v>40</v>
      </c>
      <c r="AM345" s="16" t="s">
        <v>40</v>
      </c>
      <c r="AN345" s="21" t="s">
        <v>40</v>
      </c>
      <c r="AO345" s="21" t="s">
        <v>40</v>
      </c>
      <c r="AP345" s="21" t="s">
        <v>40</v>
      </c>
      <c r="AQ345" s="9" t="s">
        <v>40</v>
      </c>
      <c r="AR345" s="21" t="s">
        <v>40</v>
      </c>
      <c r="AS345" s="9" t="s">
        <v>40</v>
      </c>
      <c r="AT345" s="9" t="s">
        <v>40</v>
      </c>
      <c r="AU345" s="21">
        <v>-10000</v>
      </c>
      <c r="AV345" s="21" t="s">
        <v>42</v>
      </c>
      <c r="AW345" s="9" t="s">
        <v>40</v>
      </c>
      <c r="AX345" s="21" t="s">
        <v>40</v>
      </c>
      <c r="AY345" s="21" t="s">
        <v>40</v>
      </c>
      <c r="AZ345" s="21" t="s">
        <v>40</v>
      </c>
      <c r="BA345" s="21" t="s">
        <v>40</v>
      </c>
      <c r="BB345" s="21" t="s">
        <v>40</v>
      </c>
      <c r="BC345" s="9" t="s">
        <v>40</v>
      </c>
      <c r="BD345" s="9" t="s">
        <v>40</v>
      </c>
    </row>
    <row r="346" spans="2:56">
      <c r="B346" s="54" t="s">
        <v>105</v>
      </c>
      <c r="C346" s="40" t="s">
        <v>36</v>
      </c>
      <c r="D346" s="41" t="s">
        <v>45</v>
      </c>
      <c r="E346" s="16">
        <v>3471</v>
      </c>
      <c r="F346" s="16"/>
      <c r="G346" s="21"/>
      <c r="H346" s="42">
        <v>3485</v>
      </c>
      <c r="I346" s="16"/>
      <c r="J346" s="16"/>
      <c r="K346" s="91">
        <v>6500</v>
      </c>
      <c r="L346" s="92">
        <v>-46</v>
      </c>
      <c r="M346" s="93">
        <v>6497</v>
      </c>
      <c r="N346" s="91" t="s">
        <v>44</v>
      </c>
      <c r="O346" s="93" t="s">
        <v>39</v>
      </c>
      <c r="P346" s="42">
        <f t="shared" si="10"/>
        <v>6546</v>
      </c>
      <c r="Q346" s="42">
        <f>IF(AND(ISNUMBER(E346),ISNUMBER(H346),ISBLANK(F346)),E346-H346,"NA")</f>
        <v>-14</v>
      </c>
      <c r="R346" s="21" t="str">
        <f>IF(AND(ISNUMBER(F346),ISNUMBER(I346),ISBLANK(E346)),F346-I346,"NA")</f>
        <v>NA</v>
      </c>
      <c r="S346" s="16" t="str">
        <f>IF(AND(ISNUMBER(G346),ISNUMBER(J346),ISBLANK(E346)),G346-J346,"NA")</f>
        <v>NA</v>
      </c>
      <c r="T346" s="45" t="str">
        <f>IF(AND(ISNUMBER(R346),ISNUMBER(S346),ISBLANK(E346)),R346+S346,"NA")</f>
        <v>NA</v>
      </c>
      <c r="U346" s="21">
        <f t="shared" si="11"/>
        <v>-49</v>
      </c>
      <c r="V346" s="9">
        <f>MIN(IF(SUM(W346,AD346:AG346,AI346,AJ346:AM346,AP346:AS346,AC346,AO346,AU346,AV346:BC346)=0,0,1)+IF(O346="Smoothing ramp",1,0)+IF(SUM(W346,X346:AA346)=0,0,1),1)</f>
        <v>1</v>
      </c>
      <c r="W346" s="42">
        <v>99</v>
      </c>
      <c r="X346" s="16" t="s">
        <v>40</v>
      </c>
      <c r="Y346" s="21" t="s">
        <v>40</v>
      </c>
      <c r="Z346" s="16">
        <v>225</v>
      </c>
      <c r="AA346" s="16" t="s">
        <v>40</v>
      </c>
      <c r="AB346" s="21" t="s">
        <v>40</v>
      </c>
      <c r="AC346" s="16" t="s">
        <v>40</v>
      </c>
      <c r="AD346" s="16" t="s">
        <v>40</v>
      </c>
      <c r="AE346" s="21" t="s">
        <v>40</v>
      </c>
      <c r="AF346" s="16" t="s">
        <v>40</v>
      </c>
      <c r="AG346" s="16" t="s">
        <v>40</v>
      </c>
      <c r="AH346" s="21" t="s">
        <v>40</v>
      </c>
      <c r="AI346" s="42" t="s">
        <v>40</v>
      </c>
      <c r="AJ346" s="16" t="s">
        <v>40</v>
      </c>
      <c r="AK346" s="21" t="s">
        <v>40</v>
      </c>
      <c r="AL346" s="16" t="s">
        <v>40</v>
      </c>
      <c r="AM346" s="16" t="s">
        <v>40</v>
      </c>
      <c r="AN346" s="21" t="s">
        <v>40</v>
      </c>
      <c r="AO346" s="21" t="s">
        <v>40</v>
      </c>
      <c r="AP346" s="21" t="s">
        <v>40</v>
      </c>
      <c r="AQ346" s="9" t="s">
        <v>40</v>
      </c>
      <c r="AR346" s="21" t="s">
        <v>40</v>
      </c>
      <c r="AS346" s="9" t="s">
        <v>40</v>
      </c>
      <c r="AT346" s="9" t="s">
        <v>40</v>
      </c>
      <c r="AU346" s="21">
        <v>-10000</v>
      </c>
      <c r="AV346" s="21" t="s">
        <v>42</v>
      </c>
      <c r="AW346" s="9" t="s">
        <v>40</v>
      </c>
      <c r="AX346" s="21" t="s">
        <v>40</v>
      </c>
      <c r="AY346" s="21" t="s">
        <v>40</v>
      </c>
      <c r="AZ346" s="21" t="s">
        <v>40</v>
      </c>
      <c r="BA346" s="21" t="s">
        <v>40</v>
      </c>
      <c r="BB346" s="21" t="s">
        <v>40</v>
      </c>
      <c r="BC346" s="9" t="s">
        <v>40</v>
      </c>
      <c r="BD346" s="9" t="s">
        <v>40</v>
      </c>
    </row>
    <row r="347" spans="2:56">
      <c r="B347" s="54" t="s">
        <v>105</v>
      </c>
      <c r="C347" s="40" t="s">
        <v>36</v>
      </c>
      <c r="D347" s="41" t="s">
        <v>46</v>
      </c>
      <c r="E347" s="16">
        <v>9388</v>
      </c>
      <c r="F347" s="16"/>
      <c r="G347" s="21"/>
      <c r="H347" s="42">
        <v>6566</v>
      </c>
      <c r="I347" s="16"/>
      <c r="J347" s="16"/>
      <c r="K347" s="91">
        <v>3523</v>
      </c>
      <c r="L347" s="92">
        <v>-49</v>
      </c>
      <c r="M347" s="93">
        <v>4682</v>
      </c>
      <c r="N347" s="91" t="s">
        <v>50</v>
      </c>
      <c r="O347" s="93" t="s">
        <v>39</v>
      </c>
      <c r="P347" s="42">
        <f t="shared" si="10"/>
        <v>3572</v>
      </c>
      <c r="Q347" s="42">
        <f>IF(AND(ISNUMBER(E347),ISNUMBER(H347),ISBLANK(F347)),E347-H347,"NA")</f>
        <v>2822</v>
      </c>
      <c r="R347" s="21" t="str">
        <f>IF(AND(ISNUMBER(F347),ISNUMBER(I347),ISBLANK(E347)),F347-I347,"NA")</f>
        <v>NA</v>
      </c>
      <c r="S347" s="16" t="str">
        <f>IF(AND(ISNUMBER(G347),ISNUMBER(J347),ISBLANK(E347)),G347-J347,"NA")</f>
        <v>NA</v>
      </c>
      <c r="T347" s="45" t="str">
        <f>IF(AND(ISNUMBER(R347),ISNUMBER(S347),ISBLANK(E347)),R347+S347,"NA")</f>
        <v>NA</v>
      </c>
      <c r="U347" s="21">
        <f t="shared" si="11"/>
        <v>1110</v>
      </c>
      <c r="V347" s="9">
        <f>MIN(IF(SUM(W347,AD347:AG347,AI347,AJ347:AM347,AP347:AS347,AC347,AO347,AU347,AV347:BC347)=0,0,1)+IF(O347="Smoothing ramp",1,0)+IF(SUM(W347,X347:AA347)=0,0,1),1)</f>
        <v>1</v>
      </c>
      <c r="W347" s="42">
        <v>99</v>
      </c>
      <c r="X347" s="16" t="s">
        <v>40</v>
      </c>
      <c r="Y347" s="21" t="s">
        <v>40</v>
      </c>
      <c r="Z347" s="16">
        <v>150</v>
      </c>
      <c r="AA347" s="16" t="s">
        <v>40</v>
      </c>
      <c r="AB347" s="21" t="s">
        <v>40</v>
      </c>
      <c r="AC347" s="16" t="s">
        <v>40</v>
      </c>
      <c r="AD347" s="16" t="s">
        <v>40</v>
      </c>
      <c r="AE347" s="21" t="s">
        <v>40</v>
      </c>
      <c r="AF347" s="16" t="s">
        <v>40</v>
      </c>
      <c r="AG347" s="16" t="s">
        <v>40</v>
      </c>
      <c r="AH347" s="21" t="s">
        <v>40</v>
      </c>
      <c r="AI347" s="42" t="s">
        <v>40</v>
      </c>
      <c r="AJ347" s="16" t="s">
        <v>40</v>
      </c>
      <c r="AK347" s="21" t="s">
        <v>40</v>
      </c>
      <c r="AL347" s="16" t="s">
        <v>40</v>
      </c>
      <c r="AM347" s="16" t="s">
        <v>40</v>
      </c>
      <c r="AN347" s="21" t="s">
        <v>40</v>
      </c>
      <c r="AO347" s="21" t="s">
        <v>40</v>
      </c>
      <c r="AP347" s="21" t="s">
        <v>40</v>
      </c>
      <c r="AQ347" s="9" t="s">
        <v>40</v>
      </c>
      <c r="AR347" s="21" t="s">
        <v>40</v>
      </c>
      <c r="AS347" s="9" t="s">
        <v>40</v>
      </c>
      <c r="AT347" s="9" t="s">
        <v>40</v>
      </c>
      <c r="AU347" s="21">
        <v>-10000</v>
      </c>
      <c r="AV347" s="21" t="s">
        <v>42</v>
      </c>
      <c r="AW347" s="9" t="s">
        <v>40</v>
      </c>
      <c r="AX347" s="21" t="s">
        <v>40</v>
      </c>
      <c r="AY347" s="21" t="s">
        <v>40</v>
      </c>
      <c r="AZ347" s="21" t="s">
        <v>40</v>
      </c>
      <c r="BA347" s="21" t="s">
        <v>40</v>
      </c>
      <c r="BB347" s="21" t="s">
        <v>40</v>
      </c>
      <c r="BC347" s="9" t="s">
        <v>40</v>
      </c>
      <c r="BD347" s="9" t="s">
        <v>40</v>
      </c>
    </row>
    <row r="348" spans="2:56">
      <c r="B348" s="54" t="s">
        <v>105</v>
      </c>
      <c r="C348" s="40" t="s">
        <v>36</v>
      </c>
      <c r="D348" s="41" t="s">
        <v>47</v>
      </c>
      <c r="E348" s="16">
        <v>9448</v>
      </c>
      <c r="F348" s="16"/>
      <c r="G348" s="21"/>
      <c r="H348" s="42">
        <v>7806</v>
      </c>
      <c r="I348" s="16"/>
      <c r="J348" s="16"/>
      <c r="K348" s="91">
        <v>3061</v>
      </c>
      <c r="L348" s="92">
        <v>-50</v>
      </c>
      <c r="M348" s="93">
        <v>3152</v>
      </c>
      <c r="N348" s="91" t="s">
        <v>50</v>
      </c>
      <c r="O348" s="93" t="s">
        <v>39</v>
      </c>
      <c r="P348" s="42">
        <f t="shared" si="10"/>
        <v>3111</v>
      </c>
      <c r="Q348" s="42">
        <f>IF(AND(ISNUMBER(E348),ISNUMBER(H348),ISBLANK(F348)),E348-H348,"NA")</f>
        <v>1642</v>
      </c>
      <c r="R348" s="21" t="str">
        <f>IF(AND(ISNUMBER(F348),ISNUMBER(I348),ISBLANK(E348)),F348-I348,"NA")</f>
        <v>NA</v>
      </c>
      <c r="S348" s="16" t="str">
        <f>IF(AND(ISNUMBER(G348),ISNUMBER(J348),ISBLANK(E348)),G348-J348,"NA")</f>
        <v>NA</v>
      </c>
      <c r="T348" s="45" t="str">
        <f>IF(AND(ISNUMBER(R348),ISNUMBER(S348),ISBLANK(E348)),R348+S348,"NA")</f>
        <v>NA</v>
      </c>
      <c r="U348" s="21">
        <f t="shared" si="11"/>
        <v>41</v>
      </c>
      <c r="V348" s="9">
        <f>MIN(IF(SUM(W348,AD348:AG348,AI348,AJ348:AM348,AP348:AS348,AC348,AO348,AU348,AV348:BC348)=0,0,1)+IF(O348="Smoothing ramp",1,0)+IF(SUM(W348,X348:AA348)=0,0,1),1)</f>
        <v>1</v>
      </c>
      <c r="W348" s="42">
        <v>120</v>
      </c>
      <c r="X348" s="16" t="s">
        <v>40</v>
      </c>
      <c r="Y348" s="21" t="s">
        <v>40</v>
      </c>
      <c r="Z348" s="16">
        <v>229</v>
      </c>
      <c r="AA348" s="16" t="s">
        <v>40</v>
      </c>
      <c r="AB348" s="21" t="s">
        <v>40</v>
      </c>
      <c r="AC348" s="16" t="s">
        <v>40</v>
      </c>
      <c r="AD348" s="16" t="s">
        <v>40</v>
      </c>
      <c r="AE348" s="21" t="s">
        <v>40</v>
      </c>
      <c r="AF348" s="16" t="s">
        <v>40</v>
      </c>
      <c r="AG348" s="16" t="s">
        <v>40</v>
      </c>
      <c r="AH348" s="21" t="s">
        <v>40</v>
      </c>
      <c r="AI348" s="42" t="s">
        <v>40</v>
      </c>
      <c r="AJ348" s="16" t="s">
        <v>40</v>
      </c>
      <c r="AK348" s="21" t="s">
        <v>40</v>
      </c>
      <c r="AL348" s="16" t="s">
        <v>40</v>
      </c>
      <c r="AM348" s="16" t="s">
        <v>40</v>
      </c>
      <c r="AN348" s="21" t="s">
        <v>40</v>
      </c>
      <c r="AO348" s="21" t="s">
        <v>40</v>
      </c>
      <c r="AP348" s="21" t="s">
        <v>40</v>
      </c>
      <c r="AQ348" s="9" t="s">
        <v>40</v>
      </c>
      <c r="AR348" s="21" t="s">
        <v>40</v>
      </c>
      <c r="AS348" s="9" t="s">
        <v>40</v>
      </c>
      <c r="AT348" s="9" t="s">
        <v>40</v>
      </c>
      <c r="AU348" s="21">
        <v>-10000</v>
      </c>
      <c r="AV348" s="21" t="s">
        <v>42</v>
      </c>
      <c r="AW348" s="9" t="s">
        <v>40</v>
      </c>
      <c r="AX348" s="21" t="s">
        <v>40</v>
      </c>
      <c r="AY348" s="21" t="s">
        <v>40</v>
      </c>
      <c r="AZ348" s="21" t="s">
        <v>40</v>
      </c>
      <c r="BA348" s="21" t="s">
        <v>40</v>
      </c>
      <c r="BB348" s="21" t="s">
        <v>40</v>
      </c>
      <c r="BC348" s="9" t="s">
        <v>40</v>
      </c>
      <c r="BD348" s="9" t="s">
        <v>40</v>
      </c>
    </row>
    <row r="349" spans="2:56">
      <c r="B349" s="54" t="s">
        <v>105</v>
      </c>
      <c r="C349" s="40" t="s">
        <v>36</v>
      </c>
      <c r="D349" s="41" t="s">
        <v>48</v>
      </c>
      <c r="E349" s="16">
        <v>9448</v>
      </c>
      <c r="F349" s="16"/>
      <c r="G349" s="21"/>
      <c r="H349" s="42">
        <v>8658</v>
      </c>
      <c r="I349" s="16"/>
      <c r="J349" s="16"/>
      <c r="K349" s="91">
        <v>2610</v>
      </c>
      <c r="L349" s="92">
        <v>-50</v>
      </c>
      <c r="M349" s="93">
        <v>2655</v>
      </c>
      <c r="N349" s="91" t="s">
        <v>50</v>
      </c>
      <c r="O349" s="93" t="s">
        <v>39</v>
      </c>
      <c r="P349" s="42">
        <f t="shared" si="10"/>
        <v>2660</v>
      </c>
      <c r="Q349" s="42">
        <f>IF(AND(ISNUMBER(E349),ISNUMBER(H349),ISBLANK(F349)),E349-H349,"NA")</f>
        <v>790</v>
      </c>
      <c r="R349" s="21" t="str">
        <f>IF(AND(ISNUMBER(F349),ISNUMBER(I349),ISBLANK(E349)),F349-I349,"NA")</f>
        <v>NA</v>
      </c>
      <c r="S349" s="16" t="str">
        <f>IF(AND(ISNUMBER(G349),ISNUMBER(J349),ISBLANK(E349)),G349-J349,"NA")</f>
        <v>NA</v>
      </c>
      <c r="T349" s="45" t="str">
        <f>IF(AND(ISNUMBER(R349),ISNUMBER(S349),ISBLANK(E349)),R349+S349,"NA")</f>
        <v>NA</v>
      </c>
      <c r="U349" s="21">
        <f t="shared" si="11"/>
        <v>-5</v>
      </c>
      <c r="V349" s="9">
        <f>MIN(IF(SUM(W349,AD349:AG349,AI349,AJ349:AM349,AP349:AS349,AC349,AO349,AU349,AV349:BC349)=0,0,1)+IF(O349="Smoothing ramp",1,0)+IF(SUM(W349,X349:AA349)=0,0,1),1)</f>
        <v>1</v>
      </c>
      <c r="W349" s="42">
        <v>119</v>
      </c>
      <c r="X349" s="16" t="s">
        <v>40</v>
      </c>
      <c r="Y349" s="21" t="s">
        <v>40</v>
      </c>
      <c r="Z349" s="16">
        <v>267</v>
      </c>
      <c r="AA349" s="16" t="s">
        <v>40</v>
      </c>
      <c r="AB349" s="21" t="s">
        <v>40</v>
      </c>
      <c r="AC349" s="16" t="s">
        <v>40</v>
      </c>
      <c r="AD349" s="16" t="s">
        <v>40</v>
      </c>
      <c r="AE349" s="21" t="s">
        <v>40</v>
      </c>
      <c r="AF349" s="16" t="s">
        <v>40</v>
      </c>
      <c r="AG349" s="16" t="s">
        <v>40</v>
      </c>
      <c r="AH349" s="21" t="s">
        <v>40</v>
      </c>
      <c r="AI349" s="42" t="s">
        <v>40</v>
      </c>
      <c r="AJ349" s="16" t="s">
        <v>40</v>
      </c>
      <c r="AK349" s="21" t="s">
        <v>40</v>
      </c>
      <c r="AL349" s="16" t="s">
        <v>40</v>
      </c>
      <c r="AM349" s="16" t="s">
        <v>40</v>
      </c>
      <c r="AN349" s="21" t="s">
        <v>40</v>
      </c>
      <c r="AO349" s="21" t="s">
        <v>40</v>
      </c>
      <c r="AP349" s="21" t="s">
        <v>40</v>
      </c>
      <c r="AQ349" s="9" t="s">
        <v>40</v>
      </c>
      <c r="AR349" s="21" t="s">
        <v>40</v>
      </c>
      <c r="AS349" s="9" t="s">
        <v>40</v>
      </c>
      <c r="AT349" s="9" t="s">
        <v>40</v>
      </c>
      <c r="AU349" s="21">
        <v>-10000</v>
      </c>
      <c r="AV349" s="21" t="s">
        <v>42</v>
      </c>
      <c r="AW349" s="9" t="s">
        <v>40</v>
      </c>
      <c r="AX349" s="21" t="s">
        <v>40</v>
      </c>
      <c r="AY349" s="21" t="s">
        <v>40</v>
      </c>
      <c r="AZ349" s="21" t="s">
        <v>40</v>
      </c>
      <c r="BA349" s="21" t="s">
        <v>40</v>
      </c>
      <c r="BB349" s="21" t="s">
        <v>40</v>
      </c>
      <c r="BC349" s="9" t="s">
        <v>40</v>
      </c>
      <c r="BD349" s="9" t="s">
        <v>40</v>
      </c>
    </row>
    <row r="350" spans="2:56">
      <c r="B350" s="54" t="s">
        <v>105</v>
      </c>
      <c r="C350" s="40" t="s">
        <v>36</v>
      </c>
      <c r="D350" s="41" t="s">
        <v>49</v>
      </c>
      <c r="E350" s="16"/>
      <c r="F350" s="16">
        <v>6150</v>
      </c>
      <c r="G350" s="21">
        <v>124</v>
      </c>
      <c r="H350" s="42"/>
      <c r="I350" s="16">
        <v>6439</v>
      </c>
      <c r="J350" s="16">
        <v>134</v>
      </c>
      <c r="K350" s="91">
        <v>0</v>
      </c>
      <c r="L350" s="92">
        <v>0</v>
      </c>
      <c r="M350" s="93">
        <v>0</v>
      </c>
      <c r="N350" s="91" t="s">
        <v>44</v>
      </c>
      <c r="O350" s="93" t="s">
        <v>39</v>
      </c>
      <c r="P350" s="42">
        <f t="shared" si="10"/>
        <v>0</v>
      </c>
      <c r="Q350" s="42" t="str">
        <f>IF(AND(ISNUMBER(E350),ISNUMBER(H350),ISBLANK(F350)),E350-H350,"NA")</f>
        <v>NA</v>
      </c>
      <c r="R350" s="21">
        <f>IF(AND(ISNUMBER(F350),ISNUMBER(I350),ISBLANK(E350)),F350-I350,"NA")</f>
        <v>-289</v>
      </c>
      <c r="S350" s="16">
        <f>IF(AND(ISNUMBER(G350),ISNUMBER(J350),ISBLANK(E350)),G350-J350,"NA")</f>
        <v>-10</v>
      </c>
      <c r="T350" s="45">
        <f>IF(AND(ISNUMBER(R350),ISNUMBER(S350),ISBLANK(E350)),R350+S350,"NA")</f>
        <v>-299</v>
      </c>
      <c r="U350" s="21">
        <f t="shared" si="11"/>
        <v>0</v>
      </c>
      <c r="V350" s="9">
        <f>MIN(IF(SUM(W350,AD350:AG350,AI350,AJ350:AM350,AP350:AS350,AC350,AO350,AU350,AV350:BC350)=0,0,1)+IF(O350="Smoothing ramp",1,0)+IF(SUM(W350,X350:AA350)=0,0,1),1)</f>
        <v>1</v>
      </c>
      <c r="W350" s="42">
        <v>110</v>
      </c>
      <c r="X350" s="16" t="s">
        <v>40</v>
      </c>
      <c r="Y350" s="21" t="s">
        <v>40</v>
      </c>
      <c r="Z350" s="16">
        <v>153</v>
      </c>
      <c r="AA350" s="16" t="s">
        <v>40</v>
      </c>
      <c r="AB350" s="21" t="s">
        <v>40</v>
      </c>
      <c r="AC350" s="16" t="s">
        <v>40</v>
      </c>
      <c r="AD350" s="16" t="s">
        <v>40</v>
      </c>
      <c r="AE350" s="21" t="s">
        <v>40</v>
      </c>
      <c r="AF350" s="16" t="s">
        <v>40</v>
      </c>
      <c r="AG350" s="16" t="s">
        <v>40</v>
      </c>
      <c r="AH350" s="21" t="s">
        <v>40</v>
      </c>
      <c r="AI350" s="42" t="s">
        <v>40</v>
      </c>
      <c r="AJ350" s="16" t="s">
        <v>40</v>
      </c>
      <c r="AK350" s="21" t="s">
        <v>40</v>
      </c>
      <c r="AL350" s="16" t="s">
        <v>40</v>
      </c>
      <c r="AM350" s="16" t="s">
        <v>40</v>
      </c>
      <c r="AN350" s="21" t="s">
        <v>40</v>
      </c>
      <c r="AO350" s="21" t="s">
        <v>40</v>
      </c>
      <c r="AP350" s="21" t="s">
        <v>40</v>
      </c>
      <c r="AQ350" s="9" t="s">
        <v>40</v>
      </c>
      <c r="AR350" s="21" t="s">
        <v>40</v>
      </c>
      <c r="AS350" s="9" t="s">
        <v>40</v>
      </c>
      <c r="AT350" s="9" t="s">
        <v>40</v>
      </c>
      <c r="AU350" s="21">
        <v>-10000</v>
      </c>
      <c r="AV350" s="21" t="s">
        <v>42</v>
      </c>
      <c r="AW350" s="9" t="s">
        <v>40</v>
      </c>
      <c r="AX350" s="21" t="s">
        <v>40</v>
      </c>
      <c r="AY350" s="21" t="s">
        <v>40</v>
      </c>
      <c r="AZ350" s="21" t="s">
        <v>40</v>
      </c>
      <c r="BA350" s="21" t="s">
        <v>40</v>
      </c>
      <c r="BB350" s="21" t="s">
        <v>40</v>
      </c>
      <c r="BC350" s="9" t="s">
        <v>40</v>
      </c>
      <c r="BD350" s="9" t="s">
        <v>40</v>
      </c>
    </row>
    <row r="351" spans="2:56">
      <c r="B351" s="54" t="s">
        <v>105</v>
      </c>
      <c r="C351" s="40" t="s">
        <v>36</v>
      </c>
      <c r="D351" s="41" t="s">
        <v>51</v>
      </c>
      <c r="E351" s="16"/>
      <c r="F351" s="16">
        <v>6767</v>
      </c>
      <c r="G351" s="21">
        <v>134</v>
      </c>
      <c r="H351" s="42"/>
      <c r="I351" s="16">
        <v>7098</v>
      </c>
      <c r="J351" s="16">
        <v>134</v>
      </c>
      <c r="K351" s="91">
        <v>0</v>
      </c>
      <c r="L351" s="92">
        <v>0</v>
      </c>
      <c r="M351" s="93">
        <v>0</v>
      </c>
      <c r="N351" s="91" t="s">
        <v>44</v>
      </c>
      <c r="O351" s="93" t="s">
        <v>39</v>
      </c>
      <c r="P351" s="42">
        <f t="shared" si="10"/>
        <v>0</v>
      </c>
      <c r="Q351" s="42" t="str">
        <f>IF(AND(ISNUMBER(E351),ISNUMBER(H351),ISBLANK(F351)),E351-H351,"NA")</f>
        <v>NA</v>
      </c>
      <c r="R351" s="21">
        <f>IF(AND(ISNUMBER(F351),ISNUMBER(I351),ISBLANK(E351)),F351-I351,"NA")</f>
        <v>-331</v>
      </c>
      <c r="S351" s="16">
        <f>IF(AND(ISNUMBER(G351),ISNUMBER(J351),ISBLANK(E351)),G351-J351,"NA")</f>
        <v>0</v>
      </c>
      <c r="T351" s="45">
        <f>IF(AND(ISNUMBER(R351),ISNUMBER(S351),ISBLANK(E351)),R351+S351,"NA")</f>
        <v>-331</v>
      </c>
      <c r="U351" s="21">
        <f t="shared" si="11"/>
        <v>0</v>
      </c>
      <c r="V351" s="9">
        <f>MIN(IF(SUM(W351,AD351:AG351,AI351,AJ351:AM351,AP351:AS351,AC351,AO351,AU351,AV351:BC351)=0,0,1)+IF(O351="Smoothing ramp",1,0)+IF(SUM(W351,X351:AA351)=0,0,1),1)</f>
        <v>1</v>
      </c>
      <c r="W351" s="42">
        <v>119</v>
      </c>
      <c r="X351" s="16" t="s">
        <v>40</v>
      </c>
      <c r="Y351" s="21" t="s">
        <v>41</v>
      </c>
      <c r="Z351" s="16">
        <v>119</v>
      </c>
      <c r="AA351" s="16" t="s">
        <v>40</v>
      </c>
      <c r="AB351" s="21" t="s">
        <v>41</v>
      </c>
      <c r="AC351" s="16" t="s">
        <v>40</v>
      </c>
      <c r="AD351" s="16" t="s">
        <v>40</v>
      </c>
      <c r="AE351" s="21" t="s">
        <v>40</v>
      </c>
      <c r="AF351" s="16" t="s">
        <v>40</v>
      </c>
      <c r="AG351" s="16" t="s">
        <v>40</v>
      </c>
      <c r="AH351" s="21" t="s">
        <v>40</v>
      </c>
      <c r="AI351" s="42" t="s">
        <v>40</v>
      </c>
      <c r="AJ351" s="16" t="s">
        <v>40</v>
      </c>
      <c r="AK351" s="21" t="s">
        <v>40</v>
      </c>
      <c r="AL351" s="16" t="s">
        <v>40</v>
      </c>
      <c r="AM351" s="16" t="s">
        <v>40</v>
      </c>
      <c r="AN351" s="21" t="s">
        <v>40</v>
      </c>
      <c r="AO351" s="21" t="s">
        <v>40</v>
      </c>
      <c r="AP351" s="21" t="s">
        <v>40</v>
      </c>
      <c r="AQ351" s="9" t="s">
        <v>40</v>
      </c>
      <c r="AR351" s="21" t="s">
        <v>40</v>
      </c>
      <c r="AS351" s="9" t="s">
        <v>40</v>
      </c>
      <c r="AT351" s="9" t="s">
        <v>40</v>
      </c>
      <c r="AU351" s="21">
        <v>-10000</v>
      </c>
      <c r="AV351" s="21" t="s">
        <v>42</v>
      </c>
      <c r="AW351" s="9">
        <v>-10000</v>
      </c>
      <c r="AX351" s="21" t="s">
        <v>42</v>
      </c>
      <c r="AY351" s="21" t="s">
        <v>40</v>
      </c>
      <c r="AZ351" s="21" t="s">
        <v>40</v>
      </c>
      <c r="BA351" s="21" t="s">
        <v>40</v>
      </c>
      <c r="BB351" s="21" t="s">
        <v>40</v>
      </c>
      <c r="BC351" s="9" t="s">
        <v>40</v>
      </c>
      <c r="BD351" s="9" t="s">
        <v>40</v>
      </c>
    </row>
    <row r="352" spans="2:56">
      <c r="B352" s="54" t="s">
        <v>105</v>
      </c>
      <c r="C352" s="40" t="s">
        <v>36</v>
      </c>
      <c r="D352" s="41" t="s">
        <v>52</v>
      </c>
      <c r="E352" s="16"/>
      <c r="F352" s="16">
        <v>5856</v>
      </c>
      <c r="G352" s="21">
        <v>132</v>
      </c>
      <c r="H352" s="42"/>
      <c r="I352" s="16">
        <v>5944</v>
      </c>
      <c r="J352" s="16">
        <v>132</v>
      </c>
      <c r="K352" s="91">
        <v>0</v>
      </c>
      <c r="L352" s="92">
        <v>0</v>
      </c>
      <c r="M352" s="93">
        <v>0</v>
      </c>
      <c r="N352" s="91" t="s">
        <v>44</v>
      </c>
      <c r="O352" s="93" t="s">
        <v>39</v>
      </c>
      <c r="P352" s="42">
        <f t="shared" si="10"/>
        <v>0</v>
      </c>
      <c r="Q352" s="42" t="str">
        <f>IF(AND(ISNUMBER(E352),ISNUMBER(H352),ISBLANK(F352)),E352-H352,"NA")</f>
        <v>NA</v>
      </c>
      <c r="R352" s="21">
        <f>IF(AND(ISNUMBER(F352),ISNUMBER(I352),ISBLANK(E352)),F352-I352,"NA")</f>
        <v>-88</v>
      </c>
      <c r="S352" s="16">
        <f>IF(AND(ISNUMBER(G352),ISNUMBER(J352),ISBLANK(E352)),G352-J352,"NA")</f>
        <v>0</v>
      </c>
      <c r="T352" s="45">
        <f>IF(AND(ISNUMBER(R352),ISNUMBER(S352),ISBLANK(E352)),R352+S352,"NA")</f>
        <v>-88</v>
      </c>
      <c r="U352" s="21">
        <f t="shared" si="11"/>
        <v>0</v>
      </c>
      <c r="V352" s="9">
        <f>MIN(IF(SUM(W352,AD352:AG352,AI352,AJ352:AM352,AP352:AS352,AC352,AO352,AU352,AV352:BC352)=0,0,1)+IF(O352="Smoothing ramp",1,0)+IF(SUM(W352,X352:AA352)=0,0,1),1)</f>
        <v>1</v>
      </c>
      <c r="W352" s="42">
        <v>117</v>
      </c>
      <c r="X352" s="16" t="s">
        <v>40</v>
      </c>
      <c r="Y352" s="21" t="s">
        <v>40</v>
      </c>
      <c r="Z352" s="16">
        <v>362</v>
      </c>
      <c r="AA352" s="16" t="s">
        <v>40</v>
      </c>
      <c r="AB352" s="21" t="s">
        <v>40</v>
      </c>
      <c r="AC352" s="16" t="s">
        <v>40</v>
      </c>
      <c r="AD352" s="16" t="s">
        <v>40</v>
      </c>
      <c r="AE352" s="21" t="s">
        <v>40</v>
      </c>
      <c r="AF352" s="16" t="s">
        <v>40</v>
      </c>
      <c r="AG352" s="16" t="s">
        <v>40</v>
      </c>
      <c r="AH352" s="21" t="s">
        <v>40</v>
      </c>
      <c r="AI352" s="42" t="s">
        <v>40</v>
      </c>
      <c r="AJ352" s="16" t="s">
        <v>40</v>
      </c>
      <c r="AK352" s="21" t="s">
        <v>40</v>
      </c>
      <c r="AL352" s="16" t="s">
        <v>40</v>
      </c>
      <c r="AM352" s="16" t="s">
        <v>40</v>
      </c>
      <c r="AN352" s="21" t="s">
        <v>40</v>
      </c>
      <c r="AO352" s="21" t="s">
        <v>40</v>
      </c>
      <c r="AP352" s="21" t="s">
        <v>40</v>
      </c>
      <c r="AQ352" s="9" t="s">
        <v>40</v>
      </c>
      <c r="AR352" s="21" t="s">
        <v>40</v>
      </c>
      <c r="AS352" s="9" t="s">
        <v>40</v>
      </c>
      <c r="AT352" s="9" t="s">
        <v>40</v>
      </c>
      <c r="AU352" s="21">
        <v>-10000</v>
      </c>
      <c r="AV352" s="21" t="s">
        <v>42</v>
      </c>
      <c r="AW352" s="9" t="s">
        <v>40</v>
      </c>
      <c r="AX352" s="21" t="s">
        <v>40</v>
      </c>
      <c r="AY352" s="21" t="s">
        <v>40</v>
      </c>
      <c r="AZ352" s="21" t="s">
        <v>40</v>
      </c>
      <c r="BA352" s="21" t="s">
        <v>40</v>
      </c>
      <c r="BB352" s="21" t="s">
        <v>40</v>
      </c>
      <c r="BC352" s="9" t="s">
        <v>40</v>
      </c>
      <c r="BD352" s="9" t="s">
        <v>40</v>
      </c>
    </row>
    <row r="353" spans="2:56">
      <c r="B353" s="54" t="s">
        <v>105</v>
      </c>
      <c r="C353" s="40" t="s">
        <v>36</v>
      </c>
      <c r="D353" s="41" t="s">
        <v>53</v>
      </c>
      <c r="E353" s="16">
        <v>10274</v>
      </c>
      <c r="F353" s="16"/>
      <c r="G353" s="21"/>
      <c r="H353" s="42">
        <v>8699</v>
      </c>
      <c r="I353" s="16"/>
      <c r="J353" s="16"/>
      <c r="K353" s="91">
        <v>3391</v>
      </c>
      <c r="L353" s="92">
        <v>-60</v>
      </c>
      <c r="M353" s="93">
        <v>4613</v>
      </c>
      <c r="N353" s="91" t="s">
        <v>50</v>
      </c>
      <c r="O353" s="93" t="s">
        <v>39</v>
      </c>
      <c r="P353" s="42">
        <f t="shared" si="10"/>
        <v>3451</v>
      </c>
      <c r="Q353" s="42">
        <f>IF(AND(ISNUMBER(E353),ISNUMBER(H353),ISBLANK(F353)),E353-H353,"NA")</f>
        <v>1575</v>
      </c>
      <c r="R353" s="21" t="str">
        <f>IF(AND(ISNUMBER(F353),ISNUMBER(I353),ISBLANK(E353)),F353-I353,"NA")</f>
        <v>NA</v>
      </c>
      <c r="S353" s="16" t="str">
        <f>IF(AND(ISNUMBER(G353),ISNUMBER(J353),ISBLANK(E353)),G353-J353,"NA")</f>
        <v>NA</v>
      </c>
      <c r="T353" s="45" t="str">
        <f>IF(AND(ISNUMBER(R353),ISNUMBER(S353),ISBLANK(E353)),R353+S353,"NA")</f>
        <v>NA</v>
      </c>
      <c r="U353" s="21">
        <f t="shared" si="11"/>
        <v>1162</v>
      </c>
      <c r="V353" s="9">
        <f>MIN(IF(SUM(W353,AD353:AG353,AI353,AJ353:AM353,AP353:AS353,AC353,AO353,AU353,AV353:BC353)=0,0,1)+IF(O353="Smoothing ramp",1,0)+IF(SUM(W353,X353:AA353)=0,0,1),1)</f>
        <v>1</v>
      </c>
      <c r="W353" s="42">
        <v>120</v>
      </c>
      <c r="X353" s="16" t="s">
        <v>40</v>
      </c>
      <c r="Y353" s="21" t="s">
        <v>40</v>
      </c>
      <c r="Z353" s="16">
        <v>341</v>
      </c>
      <c r="AA353" s="16" t="s">
        <v>40</v>
      </c>
      <c r="AB353" s="21" t="s">
        <v>40</v>
      </c>
      <c r="AC353" s="16" t="s">
        <v>40</v>
      </c>
      <c r="AD353" s="16" t="s">
        <v>40</v>
      </c>
      <c r="AE353" s="21" t="s">
        <v>40</v>
      </c>
      <c r="AF353" s="16" t="s">
        <v>40</v>
      </c>
      <c r="AG353" s="16" t="s">
        <v>40</v>
      </c>
      <c r="AH353" s="21" t="s">
        <v>40</v>
      </c>
      <c r="AI353" s="42" t="s">
        <v>40</v>
      </c>
      <c r="AJ353" s="16" t="s">
        <v>40</v>
      </c>
      <c r="AK353" s="21" t="s">
        <v>40</v>
      </c>
      <c r="AL353" s="16" t="s">
        <v>40</v>
      </c>
      <c r="AM353" s="16" t="s">
        <v>40</v>
      </c>
      <c r="AN353" s="21" t="s">
        <v>40</v>
      </c>
      <c r="AO353" s="21" t="s">
        <v>40</v>
      </c>
      <c r="AP353" s="21" t="s">
        <v>40</v>
      </c>
      <c r="AQ353" s="9" t="s">
        <v>40</v>
      </c>
      <c r="AR353" s="21" t="s">
        <v>40</v>
      </c>
      <c r="AS353" s="9" t="s">
        <v>40</v>
      </c>
      <c r="AT353" s="9" t="s">
        <v>40</v>
      </c>
      <c r="AU353" s="21">
        <v>-10000</v>
      </c>
      <c r="AV353" s="21" t="s">
        <v>42</v>
      </c>
      <c r="AW353" s="9" t="s">
        <v>40</v>
      </c>
      <c r="AX353" s="21" t="s">
        <v>40</v>
      </c>
      <c r="AY353" s="21" t="s">
        <v>40</v>
      </c>
      <c r="AZ353" s="21" t="s">
        <v>40</v>
      </c>
      <c r="BA353" s="21" t="s">
        <v>40</v>
      </c>
      <c r="BB353" s="21" t="s">
        <v>40</v>
      </c>
      <c r="BC353" s="9" t="s">
        <v>40</v>
      </c>
      <c r="BD353" s="9" t="s">
        <v>40</v>
      </c>
    </row>
    <row r="354" spans="2:56">
      <c r="B354" s="54" t="s">
        <v>105</v>
      </c>
      <c r="C354" s="40" t="s">
        <v>36</v>
      </c>
      <c r="D354" s="41" t="s">
        <v>56</v>
      </c>
      <c r="E354" s="16">
        <v>10274</v>
      </c>
      <c r="F354" s="16"/>
      <c r="G354" s="21"/>
      <c r="H354" s="42">
        <v>9489</v>
      </c>
      <c r="I354" s="16"/>
      <c r="J354" s="16"/>
      <c r="K354" s="91">
        <v>3391</v>
      </c>
      <c r="L354" s="92">
        <v>-60</v>
      </c>
      <c r="M354" s="93">
        <v>4599</v>
      </c>
      <c r="N354" s="91" t="s">
        <v>50</v>
      </c>
      <c r="O354" s="93" t="s">
        <v>39</v>
      </c>
      <c r="P354" s="42">
        <f t="shared" si="10"/>
        <v>3451</v>
      </c>
      <c r="Q354" s="42">
        <f>IF(AND(ISNUMBER(E354),ISNUMBER(H354),ISBLANK(F354)),E354-H354,"NA")</f>
        <v>785</v>
      </c>
      <c r="R354" s="21" t="str">
        <f>IF(AND(ISNUMBER(F354),ISNUMBER(I354),ISBLANK(E354)),F354-I354,"NA")</f>
        <v>NA</v>
      </c>
      <c r="S354" s="16" t="str">
        <f>IF(AND(ISNUMBER(G354),ISNUMBER(J354),ISBLANK(E354)),G354-J354,"NA")</f>
        <v>NA</v>
      </c>
      <c r="T354" s="45" t="str">
        <f>IF(AND(ISNUMBER(R354),ISNUMBER(S354),ISBLANK(E354)),R354+S354,"NA")</f>
        <v>NA</v>
      </c>
      <c r="U354" s="21">
        <f t="shared" si="11"/>
        <v>1148</v>
      </c>
      <c r="V354" s="9">
        <f>MIN(IF(SUM(W354,AD354:AG354,AI354,AJ354:AM354,AP354:AS354,AC354,AO354,AU354,AV354:BC354)=0,0,1)+IF(O354="Smoothing ramp",1,0)+IF(SUM(W354,X354:AA354)=0,0,1),1)</f>
        <v>1</v>
      </c>
      <c r="W354" s="42">
        <v>120</v>
      </c>
      <c r="X354" s="16" t="s">
        <v>40</v>
      </c>
      <c r="Y354" s="21" t="s">
        <v>40</v>
      </c>
      <c r="Z354" s="16">
        <v>341</v>
      </c>
      <c r="AA354" s="16" t="s">
        <v>40</v>
      </c>
      <c r="AB354" s="21" t="s">
        <v>40</v>
      </c>
      <c r="AC354" s="16" t="s">
        <v>40</v>
      </c>
      <c r="AD354" s="16" t="s">
        <v>40</v>
      </c>
      <c r="AE354" s="21" t="s">
        <v>40</v>
      </c>
      <c r="AF354" s="16" t="s">
        <v>40</v>
      </c>
      <c r="AG354" s="16" t="s">
        <v>40</v>
      </c>
      <c r="AH354" s="21" t="s">
        <v>40</v>
      </c>
      <c r="AI354" s="42" t="s">
        <v>40</v>
      </c>
      <c r="AJ354" s="16" t="s">
        <v>40</v>
      </c>
      <c r="AK354" s="21" t="s">
        <v>40</v>
      </c>
      <c r="AL354" s="16" t="s">
        <v>40</v>
      </c>
      <c r="AM354" s="16" t="s">
        <v>40</v>
      </c>
      <c r="AN354" s="21" t="s">
        <v>40</v>
      </c>
      <c r="AO354" s="21" t="s">
        <v>40</v>
      </c>
      <c r="AP354" s="21" t="s">
        <v>40</v>
      </c>
      <c r="AQ354" s="9" t="s">
        <v>40</v>
      </c>
      <c r="AR354" s="21" t="s">
        <v>40</v>
      </c>
      <c r="AS354" s="9" t="s">
        <v>40</v>
      </c>
      <c r="AT354" s="9" t="s">
        <v>40</v>
      </c>
      <c r="AU354" s="21">
        <v>-10000</v>
      </c>
      <c r="AV354" s="21" t="s">
        <v>42</v>
      </c>
      <c r="AW354" s="9" t="s">
        <v>40</v>
      </c>
      <c r="AX354" s="21" t="s">
        <v>40</v>
      </c>
      <c r="AY354" s="21" t="s">
        <v>40</v>
      </c>
      <c r="AZ354" s="21" t="s">
        <v>40</v>
      </c>
      <c r="BA354" s="21" t="s">
        <v>40</v>
      </c>
      <c r="BB354" s="21" t="s">
        <v>40</v>
      </c>
      <c r="BC354" s="9" t="s">
        <v>40</v>
      </c>
      <c r="BD354" s="9" t="s">
        <v>40</v>
      </c>
    </row>
    <row r="355" spans="2:56" ht="15" thickBot="1">
      <c r="B355" s="55" t="s">
        <v>105</v>
      </c>
      <c r="C355" s="47" t="s">
        <v>36</v>
      </c>
      <c r="D355" s="48" t="s">
        <v>57</v>
      </c>
      <c r="E355" s="49">
        <v>9459</v>
      </c>
      <c r="F355" s="49"/>
      <c r="G355" s="22"/>
      <c r="H355" s="50">
        <v>8901</v>
      </c>
      <c r="I355" s="49"/>
      <c r="J355" s="49"/>
      <c r="K355" s="127">
        <v>3560</v>
      </c>
      <c r="L355" s="128">
        <v>-58</v>
      </c>
      <c r="M355" s="129">
        <v>4758</v>
      </c>
      <c r="N355" s="127" t="s">
        <v>50</v>
      </c>
      <c r="O355" s="129" t="s">
        <v>39</v>
      </c>
      <c r="P355" s="50">
        <f t="shared" si="10"/>
        <v>3618</v>
      </c>
      <c r="Q355" s="50">
        <f>IF(AND(ISNUMBER(E355),ISNUMBER(H355),ISBLANK(F355)),E355-H355,"NA")</f>
        <v>558</v>
      </c>
      <c r="R355" s="22" t="str">
        <f>IF(AND(ISNUMBER(F355),ISNUMBER(I355),ISBLANK(E355)),F355-I355,"NA")</f>
        <v>NA</v>
      </c>
      <c r="S355" s="16" t="str">
        <f>IF(AND(ISNUMBER(G355),ISNUMBER(J355),ISBLANK(E355)),G355-J355,"NA")</f>
        <v>NA</v>
      </c>
      <c r="T355" s="45" t="str">
        <f>IF(AND(ISNUMBER(R355),ISNUMBER(S355),ISBLANK(E355)),R355+S355,"NA")</f>
        <v>NA</v>
      </c>
      <c r="U355" s="22">
        <f t="shared" si="11"/>
        <v>1140</v>
      </c>
      <c r="V355" s="9">
        <f>MIN(IF(SUM(W355,AD355:AG355,AI355,AJ355:AM355,AP355:AS355,AC355,AO355,AU355,AV355:BC355)=0,0,1)+IF(O355="Smoothing ramp",1,0)+IF(SUM(W355,X355:AA355)=0,0,1),1)</f>
        <v>1</v>
      </c>
      <c r="W355" s="50">
        <v>164</v>
      </c>
      <c r="X355" s="49" t="s">
        <v>40</v>
      </c>
      <c r="Y355" s="22" t="s">
        <v>40</v>
      </c>
      <c r="Z355" s="49">
        <v>358</v>
      </c>
      <c r="AA355" s="49" t="s">
        <v>40</v>
      </c>
      <c r="AB355" s="22" t="s">
        <v>40</v>
      </c>
      <c r="AC355" s="49" t="s">
        <v>40</v>
      </c>
      <c r="AD355" s="49" t="s">
        <v>40</v>
      </c>
      <c r="AE355" s="22" t="s">
        <v>40</v>
      </c>
      <c r="AF355" s="49" t="s">
        <v>40</v>
      </c>
      <c r="AG355" s="49" t="s">
        <v>40</v>
      </c>
      <c r="AH355" s="22" t="s">
        <v>40</v>
      </c>
      <c r="AI355" s="50" t="s">
        <v>40</v>
      </c>
      <c r="AJ355" s="49" t="s">
        <v>40</v>
      </c>
      <c r="AK355" s="22" t="s">
        <v>40</v>
      </c>
      <c r="AL355" s="49" t="s">
        <v>40</v>
      </c>
      <c r="AM355" s="49" t="s">
        <v>40</v>
      </c>
      <c r="AN355" s="22" t="s">
        <v>40</v>
      </c>
      <c r="AO355" s="22" t="s">
        <v>40</v>
      </c>
      <c r="AP355" s="22" t="s">
        <v>40</v>
      </c>
      <c r="AQ355" s="7" t="s">
        <v>40</v>
      </c>
      <c r="AR355" s="22" t="s">
        <v>40</v>
      </c>
      <c r="AS355" s="7" t="s">
        <v>40</v>
      </c>
      <c r="AT355" s="7" t="s">
        <v>40</v>
      </c>
      <c r="AU355" s="22">
        <v>-10000</v>
      </c>
      <c r="AV355" s="22" t="s">
        <v>42</v>
      </c>
      <c r="AW355" s="7" t="s">
        <v>40</v>
      </c>
      <c r="AX355" s="22" t="s">
        <v>40</v>
      </c>
      <c r="AY355" s="22" t="s">
        <v>40</v>
      </c>
      <c r="AZ355" s="22" t="s">
        <v>40</v>
      </c>
      <c r="BA355" s="22" t="s">
        <v>40</v>
      </c>
      <c r="BB355" s="22" t="s">
        <v>40</v>
      </c>
      <c r="BC355" s="7" t="s">
        <v>40</v>
      </c>
      <c r="BD355" s="7" t="s">
        <v>40</v>
      </c>
    </row>
    <row r="356" spans="2:56">
      <c r="B356" s="54" t="s">
        <v>106</v>
      </c>
      <c r="C356" s="40" t="s">
        <v>36</v>
      </c>
      <c r="D356" s="41" t="s">
        <v>37</v>
      </c>
      <c r="E356" s="16">
        <v>2726</v>
      </c>
      <c r="F356" s="16"/>
      <c r="G356" s="21"/>
      <c r="H356" s="42">
        <v>2729</v>
      </c>
      <c r="I356" s="16"/>
      <c r="J356" s="16"/>
      <c r="K356" s="91">
        <v>0</v>
      </c>
      <c r="L356" s="92">
        <v>0</v>
      </c>
      <c r="M356" s="93">
        <v>0</v>
      </c>
      <c r="N356" s="91" t="s">
        <v>44</v>
      </c>
      <c r="O356" s="93" t="s">
        <v>44</v>
      </c>
      <c r="P356" s="44">
        <f t="shared" si="10"/>
        <v>0</v>
      </c>
      <c r="Q356" s="44">
        <f>IF(AND(ISNUMBER(E356),ISNUMBER(H356),ISBLANK(F356)),E356-H356,"NA")</f>
        <v>-3</v>
      </c>
      <c r="R356" s="20" t="str">
        <f>IF(AND(ISNUMBER(F356),ISNUMBER(I356),ISBLANK(E356)),F356-I356,"NA")</f>
        <v>NA</v>
      </c>
      <c r="S356" s="16" t="str">
        <f>IF(AND(ISNUMBER(G356),ISNUMBER(J356),ISBLANK(E356)),G356-J356,"NA")</f>
        <v>NA</v>
      </c>
      <c r="T356" s="45" t="str">
        <f>IF(AND(ISNUMBER(R356),ISNUMBER(S356),ISBLANK(E356)),R356+S356,"NA")</f>
        <v>NA</v>
      </c>
      <c r="U356" s="20">
        <f t="shared" si="11"/>
        <v>0</v>
      </c>
      <c r="V356" s="9">
        <f>MIN(IF(SUM(W356,AD356:AG356,AI356,AJ356:AM356,AP356:AS356,AC356,AO356,AU356,AV356:BC356)=0,0,1)+IF(O356="Smoothing ramp",1,0)+IF(SUM(W356,X356:AA356)=0,0,1),1)</f>
        <v>0</v>
      </c>
      <c r="W356" s="42" t="s">
        <v>40</v>
      </c>
      <c r="X356" s="16" t="s">
        <v>40</v>
      </c>
      <c r="Y356" s="21" t="s">
        <v>40</v>
      </c>
      <c r="Z356" s="16" t="s">
        <v>40</v>
      </c>
      <c r="AA356" s="16" t="s">
        <v>40</v>
      </c>
      <c r="AB356" s="21" t="s">
        <v>40</v>
      </c>
      <c r="AC356" s="16" t="s">
        <v>40</v>
      </c>
      <c r="AD356" s="16" t="s">
        <v>40</v>
      </c>
      <c r="AE356" s="21" t="s">
        <v>40</v>
      </c>
      <c r="AF356" s="16" t="s">
        <v>40</v>
      </c>
      <c r="AG356" s="16" t="s">
        <v>40</v>
      </c>
      <c r="AH356" s="21" t="s">
        <v>40</v>
      </c>
      <c r="AI356" s="42" t="s">
        <v>40</v>
      </c>
      <c r="AJ356" s="16" t="s">
        <v>40</v>
      </c>
      <c r="AK356" s="21" t="s">
        <v>40</v>
      </c>
      <c r="AL356" s="16" t="s">
        <v>40</v>
      </c>
      <c r="AM356" s="16" t="s">
        <v>40</v>
      </c>
      <c r="AN356" s="21" t="s">
        <v>40</v>
      </c>
      <c r="AO356" s="21" t="s">
        <v>40</v>
      </c>
      <c r="AP356" s="21" t="s">
        <v>40</v>
      </c>
      <c r="AQ356" s="9" t="s">
        <v>40</v>
      </c>
      <c r="AR356" s="21" t="s">
        <v>40</v>
      </c>
      <c r="AS356" s="9" t="s">
        <v>40</v>
      </c>
      <c r="AT356" s="9" t="s">
        <v>40</v>
      </c>
      <c r="AU356" s="21" t="s">
        <v>40</v>
      </c>
      <c r="AV356" s="21" t="s">
        <v>40</v>
      </c>
      <c r="AW356" s="9" t="s">
        <v>40</v>
      </c>
      <c r="AX356" s="21" t="s">
        <v>40</v>
      </c>
      <c r="AY356" s="21" t="s">
        <v>40</v>
      </c>
      <c r="AZ356" s="21" t="s">
        <v>40</v>
      </c>
      <c r="BA356" s="21" t="s">
        <v>40</v>
      </c>
      <c r="BB356" s="21" t="s">
        <v>40</v>
      </c>
      <c r="BC356" s="9" t="s">
        <v>40</v>
      </c>
      <c r="BD356" s="9" t="s">
        <v>40</v>
      </c>
    </row>
    <row r="357" spans="2:56">
      <c r="B357" s="54" t="s">
        <v>106</v>
      </c>
      <c r="C357" s="40" t="s">
        <v>36</v>
      </c>
      <c r="D357" s="41" t="s">
        <v>43</v>
      </c>
      <c r="E357" s="16">
        <v>2582</v>
      </c>
      <c r="F357" s="16"/>
      <c r="G357" s="21"/>
      <c r="H357" s="42">
        <v>2583</v>
      </c>
      <c r="I357" s="16"/>
      <c r="J357" s="16"/>
      <c r="K357" s="91">
        <v>0</v>
      </c>
      <c r="L357" s="92">
        <v>0</v>
      </c>
      <c r="M357" s="93">
        <v>0</v>
      </c>
      <c r="N357" s="91" t="s">
        <v>44</v>
      </c>
      <c r="O357" s="93" t="s">
        <v>44</v>
      </c>
      <c r="P357" s="42">
        <f t="shared" si="10"/>
        <v>0</v>
      </c>
      <c r="Q357" s="42">
        <f>IF(AND(ISNUMBER(E357),ISNUMBER(H357),ISBLANK(F357)),E357-H357,"NA")</f>
        <v>-1</v>
      </c>
      <c r="R357" s="21" t="str">
        <f>IF(AND(ISNUMBER(F357),ISNUMBER(I357),ISBLANK(E357)),F357-I357,"NA")</f>
        <v>NA</v>
      </c>
      <c r="S357" s="16" t="str">
        <f>IF(AND(ISNUMBER(G357),ISNUMBER(J357),ISBLANK(E357)),G357-J357,"NA")</f>
        <v>NA</v>
      </c>
      <c r="T357" s="45" t="str">
        <f>IF(AND(ISNUMBER(R357),ISNUMBER(S357),ISBLANK(E357)),R357+S357,"NA")</f>
        <v>NA</v>
      </c>
      <c r="U357" s="21">
        <f t="shared" si="11"/>
        <v>0</v>
      </c>
      <c r="V357" s="9">
        <f>MIN(IF(SUM(W357,AD357:AG357,AI357,AJ357:AM357,AP357:AS357,AC357,AO357,AU357,AV357:BC357)=0,0,1)+IF(O357="Smoothing ramp",1,0)+IF(SUM(W357,X357:AA357)=0,0,1),1)</f>
        <v>0</v>
      </c>
      <c r="W357" s="42" t="s">
        <v>40</v>
      </c>
      <c r="X357" s="16" t="s">
        <v>40</v>
      </c>
      <c r="Y357" s="21" t="s">
        <v>40</v>
      </c>
      <c r="Z357" s="16" t="s">
        <v>40</v>
      </c>
      <c r="AA357" s="16" t="s">
        <v>40</v>
      </c>
      <c r="AB357" s="21" t="s">
        <v>40</v>
      </c>
      <c r="AC357" s="16" t="s">
        <v>40</v>
      </c>
      <c r="AD357" s="16" t="s">
        <v>40</v>
      </c>
      <c r="AE357" s="21" t="s">
        <v>40</v>
      </c>
      <c r="AF357" s="16" t="s">
        <v>40</v>
      </c>
      <c r="AG357" s="16" t="s">
        <v>40</v>
      </c>
      <c r="AH357" s="21" t="s">
        <v>40</v>
      </c>
      <c r="AI357" s="42" t="s">
        <v>40</v>
      </c>
      <c r="AJ357" s="16" t="s">
        <v>40</v>
      </c>
      <c r="AK357" s="21" t="s">
        <v>40</v>
      </c>
      <c r="AL357" s="16" t="s">
        <v>40</v>
      </c>
      <c r="AM357" s="16" t="s">
        <v>40</v>
      </c>
      <c r="AN357" s="21" t="s">
        <v>40</v>
      </c>
      <c r="AO357" s="21" t="s">
        <v>40</v>
      </c>
      <c r="AP357" s="21" t="s">
        <v>40</v>
      </c>
      <c r="AQ357" s="9" t="s">
        <v>40</v>
      </c>
      <c r="AR357" s="21" t="s">
        <v>40</v>
      </c>
      <c r="AS357" s="9" t="s">
        <v>40</v>
      </c>
      <c r="AT357" s="9" t="s">
        <v>40</v>
      </c>
      <c r="AU357" s="21" t="s">
        <v>40</v>
      </c>
      <c r="AV357" s="21" t="s">
        <v>40</v>
      </c>
      <c r="AW357" s="9" t="s">
        <v>40</v>
      </c>
      <c r="AX357" s="21" t="s">
        <v>40</v>
      </c>
      <c r="AY357" s="21" t="s">
        <v>40</v>
      </c>
      <c r="AZ357" s="21" t="s">
        <v>40</v>
      </c>
      <c r="BA357" s="21" t="s">
        <v>40</v>
      </c>
      <c r="BB357" s="21" t="s">
        <v>40</v>
      </c>
      <c r="BC357" s="9" t="s">
        <v>40</v>
      </c>
      <c r="BD357" s="9" t="s">
        <v>40</v>
      </c>
    </row>
    <row r="358" spans="2:56">
      <c r="B358" s="54" t="s">
        <v>106</v>
      </c>
      <c r="C358" s="40" t="s">
        <v>36</v>
      </c>
      <c r="D358" s="41" t="s">
        <v>45</v>
      </c>
      <c r="E358" s="16">
        <v>3245</v>
      </c>
      <c r="F358" s="16"/>
      <c r="G358" s="21"/>
      <c r="H358" s="42">
        <v>3245</v>
      </c>
      <c r="I358" s="16"/>
      <c r="J358" s="16"/>
      <c r="K358" s="91">
        <v>0</v>
      </c>
      <c r="L358" s="92">
        <v>0</v>
      </c>
      <c r="M358" s="93">
        <v>0</v>
      </c>
      <c r="N358" s="91" t="s">
        <v>44</v>
      </c>
      <c r="O358" s="93" t="s">
        <v>44</v>
      </c>
      <c r="P358" s="42">
        <f t="shared" si="10"/>
        <v>0</v>
      </c>
      <c r="Q358" s="42">
        <f>IF(AND(ISNUMBER(E358),ISNUMBER(H358),ISBLANK(F358)),E358-H358,"NA")</f>
        <v>0</v>
      </c>
      <c r="R358" s="21" t="str">
        <f>IF(AND(ISNUMBER(F358),ISNUMBER(I358),ISBLANK(E358)),F358-I358,"NA")</f>
        <v>NA</v>
      </c>
      <c r="S358" s="16" t="str">
        <f>IF(AND(ISNUMBER(G358),ISNUMBER(J358),ISBLANK(E358)),G358-J358,"NA")</f>
        <v>NA</v>
      </c>
      <c r="T358" s="45" t="str">
        <f>IF(AND(ISNUMBER(R358),ISNUMBER(S358),ISBLANK(E358)),R358+S358,"NA")</f>
        <v>NA</v>
      </c>
      <c r="U358" s="21">
        <f t="shared" si="11"/>
        <v>0</v>
      </c>
      <c r="V358" s="9">
        <f>MIN(IF(SUM(W358,AD358:AG358,AI358,AJ358:AM358,AP358:AS358,AC358,AO358,AU358,AV358:BC358)=0,0,1)+IF(O358="Smoothing ramp",1,0)+IF(SUM(W358,X358:AA358)=0,0,1),1)</f>
        <v>0</v>
      </c>
      <c r="W358" s="42" t="s">
        <v>40</v>
      </c>
      <c r="X358" s="16" t="s">
        <v>40</v>
      </c>
      <c r="Y358" s="21" t="s">
        <v>40</v>
      </c>
      <c r="Z358" s="16" t="s">
        <v>40</v>
      </c>
      <c r="AA358" s="16" t="s">
        <v>40</v>
      </c>
      <c r="AB358" s="21" t="s">
        <v>40</v>
      </c>
      <c r="AC358" s="16" t="s">
        <v>40</v>
      </c>
      <c r="AD358" s="16" t="s">
        <v>40</v>
      </c>
      <c r="AE358" s="21" t="s">
        <v>40</v>
      </c>
      <c r="AF358" s="16" t="s">
        <v>40</v>
      </c>
      <c r="AG358" s="16" t="s">
        <v>40</v>
      </c>
      <c r="AH358" s="21" t="s">
        <v>40</v>
      </c>
      <c r="AI358" s="42" t="s">
        <v>40</v>
      </c>
      <c r="AJ358" s="16" t="s">
        <v>40</v>
      </c>
      <c r="AK358" s="21" t="s">
        <v>40</v>
      </c>
      <c r="AL358" s="16" t="s">
        <v>40</v>
      </c>
      <c r="AM358" s="16" t="s">
        <v>40</v>
      </c>
      <c r="AN358" s="21" t="s">
        <v>40</v>
      </c>
      <c r="AO358" s="21" t="s">
        <v>40</v>
      </c>
      <c r="AP358" s="21" t="s">
        <v>40</v>
      </c>
      <c r="AQ358" s="9" t="s">
        <v>40</v>
      </c>
      <c r="AR358" s="21" t="s">
        <v>40</v>
      </c>
      <c r="AS358" s="9" t="s">
        <v>40</v>
      </c>
      <c r="AT358" s="9" t="s">
        <v>40</v>
      </c>
      <c r="AU358" s="21" t="s">
        <v>40</v>
      </c>
      <c r="AV358" s="21" t="s">
        <v>40</v>
      </c>
      <c r="AW358" s="9" t="s">
        <v>40</v>
      </c>
      <c r="AX358" s="21" t="s">
        <v>40</v>
      </c>
      <c r="AY358" s="21" t="s">
        <v>40</v>
      </c>
      <c r="AZ358" s="21" t="s">
        <v>40</v>
      </c>
      <c r="BA358" s="21" t="s">
        <v>40</v>
      </c>
      <c r="BB358" s="21" t="s">
        <v>40</v>
      </c>
      <c r="BC358" s="9" t="s">
        <v>40</v>
      </c>
      <c r="BD358" s="9" t="s">
        <v>40</v>
      </c>
    </row>
    <row r="359" spans="2:56">
      <c r="B359" s="54" t="s">
        <v>106</v>
      </c>
      <c r="C359" s="40" t="s">
        <v>36</v>
      </c>
      <c r="D359" s="41" t="s">
        <v>46</v>
      </c>
      <c r="E359" s="16">
        <v>5165</v>
      </c>
      <c r="F359" s="16"/>
      <c r="G359" s="21"/>
      <c r="H359" s="42">
        <v>5174</v>
      </c>
      <c r="I359" s="16"/>
      <c r="J359" s="16"/>
      <c r="K359" s="91">
        <v>0</v>
      </c>
      <c r="L359" s="92">
        <v>0</v>
      </c>
      <c r="M359" s="93">
        <v>0</v>
      </c>
      <c r="N359" s="91" t="s">
        <v>44</v>
      </c>
      <c r="O359" s="93" t="s">
        <v>44</v>
      </c>
      <c r="P359" s="42">
        <f t="shared" si="10"/>
        <v>0</v>
      </c>
      <c r="Q359" s="42">
        <f>IF(AND(ISNUMBER(E359),ISNUMBER(H359),ISBLANK(F359)),E359-H359,"NA")</f>
        <v>-9</v>
      </c>
      <c r="R359" s="21" t="str">
        <f>IF(AND(ISNUMBER(F359),ISNUMBER(I359),ISBLANK(E359)),F359-I359,"NA")</f>
        <v>NA</v>
      </c>
      <c r="S359" s="16" t="str">
        <f>IF(AND(ISNUMBER(G359),ISNUMBER(J359),ISBLANK(E359)),G359-J359,"NA")</f>
        <v>NA</v>
      </c>
      <c r="T359" s="45" t="str">
        <f>IF(AND(ISNUMBER(R359),ISNUMBER(S359),ISBLANK(E359)),R359+S359,"NA")</f>
        <v>NA</v>
      </c>
      <c r="U359" s="21">
        <f t="shared" si="11"/>
        <v>0</v>
      </c>
      <c r="V359" s="9">
        <f>MIN(IF(SUM(W359,AD359:AG359,AI359,AJ359:AM359,AP359:AS359,AC359,AO359,AU359,AV359:BC359)=0,0,1)+IF(O359="Smoothing ramp",1,0)+IF(SUM(W359,X359:AA359)=0,0,1),1)</f>
        <v>0</v>
      </c>
      <c r="W359" s="42" t="s">
        <v>40</v>
      </c>
      <c r="X359" s="16" t="s">
        <v>40</v>
      </c>
      <c r="Y359" s="21" t="s">
        <v>40</v>
      </c>
      <c r="Z359" s="16" t="s">
        <v>40</v>
      </c>
      <c r="AA359" s="16" t="s">
        <v>40</v>
      </c>
      <c r="AB359" s="21" t="s">
        <v>40</v>
      </c>
      <c r="AC359" s="16" t="s">
        <v>40</v>
      </c>
      <c r="AD359" s="16" t="s">
        <v>40</v>
      </c>
      <c r="AE359" s="21" t="s">
        <v>40</v>
      </c>
      <c r="AF359" s="16" t="s">
        <v>40</v>
      </c>
      <c r="AG359" s="16" t="s">
        <v>40</v>
      </c>
      <c r="AH359" s="21" t="s">
        <v>40</v>
      </c>
      <c r="AI359" s="42" t="s">
        <v>40</v>
      </c>
      <c r="AJ359" s="16" t="s">
        <v>40</v>
      </c>
      <c r="AK359" s="21" t="s">
        <v>40</v>
      </c>
      <c r="AL359" s="16" t="s">
        <v>40</v>
      </c>
      <c r="AM359" s="16" t="s">
        <v>40</v>
      </c>
      <c r="AN359" s="21" t="s">
        <v>40</v>
      </c>
      <c r="AO359" s="21" t="s">
        <v>40</v>
      </c>
      <c r="AP359" s="21" t="s">
        <v>40</v>
      </c>
      <c r="AQ359" s="9" t="s">
        <v>40</v>
      </c>
      <c r="AR359" s="21" t="s">
        <v>40</v>
      </c>
      <c r="AS359" s="9" t="s">
        <v>40</v>
      </c>
      <c r="AT359" s="9" t="s">
        <v>40</v>
      </c>
      <c r="AU359" s="21" t="s">
        <v>40</v>
      </c>
      <c r="AV359" s="21" t="s">
        <v>40</v>
      </c>
      <c r="AW359" s="9" t="s">
        <v>40</v>
      </c>
      <c r="AX359" s="21" t="s">
        <v>40</v>
      </c>
      <c r="AY359" s="21" t="s">
        <v>40</v>
      </c>
      <c r="AZ359" s="21" t="s">
        <v>40</v>
      </c>
      <c r="BA359" s="21" t="s">
        <v>40</v>
      </c>
      <c r="BB359" s="21" t="s">
        <v>40</v>
      </c>
      <c r="BC359" s="9" t="s">
        <v>40</v>
      </c>
      <c r="BD359" s="9" t="s">
        <v>40</v>
      </c>
    </row>
    <row r="360" spans="2:56">
      <c r="B360" s="54" t="s">
        <v>106</v>
      </c>
      <c r="C360" s="40" t="s">
        <v>36</v>
      </c>
      <c r="D360" s="41" t="s">
        <v>47</v>
      </c>
      <c r="E360" s="16">
        <v>6784</v>
      </c>
      <c r="F360" s="16"/>
      <c r="G360" s="21"/>
      <c r="H360" s="42">
        <v>6784</v>
      </c>
      <c r="I360" s="16"/>
      <c r="J360" s="16"/>
      <c r="K360" s="91">
        <v>0</v>
      </c>
      <c r="L360" s="92">
        <v>0</v>
      </c>
      <c r="M360" s="93">
        <v>0</v>
      </c>
      <c r="N360" s="91" t="s">
        <v>44</v>
      </c>
      <c r="O360" s="93" t="s">
        <v>44</v>
      </c>
      <c r="P360" s="42">
        <f t="shared" si="10"/>
        <v>0</v>
      </c>
      <c r="Q360" s="42">
        <f>IF(AND(ISNUMBER(E360),ISNUMBER(H360),ISBLANK(F360)),E360-H360,"NA")</f>
        <v>0</v>
      </c>
      <c r="R360" s="21" t="str">
        <f>IF(AND(ISNUMBER(F360),ISNUMBER(I360),ISBLANK(E360)),F360-I360,"NA")</f>
        <v>NA</v>
      </c>
      <c r="S360" s="16" t="str">
        <f>IF(AND(ISNUMBER(G360),ISNUMBER(J360),ISBLANK(E360)),G360-J360,"NA")</f>
        <v>NA</v>
      </c>
      <c r="T360" s="45" t="str">
        <f>IF(AND(ISNUMBER(R360),ISNUMBER(S360),ISBLANK(E360)),R360+S360,"NA")</f>
        <v>NA</v>
      </c>
      <c r="U360" s="21">
        <f t="shared" si="11"/>
        <v>0</v>
      </c>
      <c r="V360" s="9">
        <f>MIN(IF(SUM(W360,AD360:AG360,AI360,AJ360:AM360,AP360:AS360,AC360,AO360,AU360,AV360:BC360)=0,0,1)+IF(O360="Smoothing ramp",1,0)+IF(SUM(W360,X360:AA360)=0,0,1),1)</f>
        <v>0</v>
      </c>
      <c r="W360" s="42" t="s">
        <v>40</v>
      </c>
      <c r="X360" s="16" t="s">
        <v>40</v>
      </c>
      <c r="Y360" s="21" t="s">
        <v>40</v>
      </c>
      <c r="Z360" s="16" t="s">
        <v>40</v>
      </c>
      <c r="AA360" s="16" t="s">
        <v>40</v>
      </c>
      <c r="AB360" s="21" t="s">
        <v>40</v>
      </c>
      <c r="AC360" s="16" t="s">
        <v>40</v>
      </c>
      <c r="AD360" s="16" t="s">
        <v>40</v>
      </c>
      <c r="AE360" s="21" t="s">
        <v>40</v>
      </c>
      <c r="AF360" s="16" t="s">
        <v>40</v>
      </c>
      <c r="AG360" s="16" t="s">
        <v>40</v>
      </c>
      <c r="AH360" s="21" t="s">
        <v>40</v>
      </c>
      <c r="AI360" s="42" t="s">
        <v>40</v>
      </c>
      <c r="AJ360" s="16" t="s">
        <v>40</v>
      </c>
      <c r="AK360" s="21" t="s">
        <v>40</v>
      </c>
      <c r="AL360" s="16" t="s">
        <v>40</v>
      </c>
      <c r="AM360" s="16" t="s">
        <v>40</v>
      </c>
      <c r="AN360" s="21" t="s">
        <v>40</v>
      </c>
      <c r="AO360" s="21" t="s">
        <v>40</v>
      </c>
      <c r="AP360" s="21" t="s">
        <v>40</v>
      </c>
      <c r="AQ360" s="9" t="s">
        <v>40</v>
      </c>
      <c r="AR360" s="21" t="s">
        <v>40</v>
      </c>
      <c r="AS360" s="9" t="s">
        <v>40</v>
      </c>
      <c r="AT360" s="9" t="s">
        <v>40</v>
      </c>
      <c r="AU360" s="21" t="s">
        <v>40</v>
      </c>
      <c r="AV360" s="21" t="s">
        <v>40</v>
      </c>
      <c r="AW360" s="9" t="s">
        <v>40</v>
      </c>
      <c r="AX360" s="21" t="s">
        <v>40</v>
      </c>
      <c r="AY360" s="21" t="s">
        <v>40</v>
      </c>
      <c r="AZ360" s="21" t="s">
        <v>40</v>
      </c>
      <c r="BA360" s="21" t="s">
        <v>40</v>
      </c>
      <c r="BB360" s="21" t="s">
        <v>40</v>
      </c>
      <c r="BC360" s="9" t="s">
        <v>40</v>
      </c>
      <c r="BD360" s="9" t="s">
        <v>40</v>
      </c>
    </row>
    <row r="361" spans="2:56">
      <c r="B361" s="54" t="s">
        <v>106</v>
      </c>
      <c r="C361" s="40" t="s">
        <v>36</v>
      </c>
      <c r="D361" s="41" t="s">
        <v>48</v>
      </c>
      <c r="E361" s="16">
        <v>7365</v>
      </c>
      <c r="F361" s="16"/>
      <c r="G361" s="21"/>
      <c r="H361" s="42">
        <v>7365</v>
      </c>
      <c r="I361" s="16"/>
      <c r="J361" s="16"/>
      <c r="K361" s="91">
        <v>0</v>
      </c>
      <c r="L361" s="92">
        <v>0</v>
      </c>
      <c r="M361" s="93">
        <v>0</v>
      </c>
      <c r="N361" s="91" t="s">
        <v>44</v>
      </c>
      <c r="O361" s="93" t="s">
        <v>44</v>
      </c>
      <c r="P361" s="42">
        <f t="shared" si="10"/>
        <v>0</v>
      </c>
      <c r="Q361" s="42">
        <f>IF(AND(ISNUMBER(E361),ISNUMBER(H361),ISBLANK(F361)),E361-H361,"NA")</f>
        <v>0</v>
      </c>
      <c r="R361" s="21" t="str">
        <f>IF(AND(ISNUMBER(F361),ISNUMBER(I361),ISBLANK(E361)),F361-I361,"NA")</f>
        <v>NA</v>
      </c>
      <c r="S361" s="16" t="str">
        <f>IF(AND(ISNUMBER(G361),ISNUMBER(J361),ISBLANK(E361)),G361-J361,"NA")</f>
        <v>NA</v>
      </c>
      <c r="T361" s="45" t="str">
        <f>IF(AND(ISNUMBER(R361),ISNUMBER(S361),ISBLANK(E361)),R361+S361,"NA")</f>
        <v>NA</v>
      </c>
      <c r="U361" s="21">
        <f t="shared" si="11"/>
        <v>0</v>
      </c>
      <c r="V361" s="9">
        <f>MIN(IF(SUM(W361,AD361:AG361,AI361,AJ361:AM361,AP361:AS361,AC361,AO361,AU361,AV361:BC361)=0,0,1)+IF(O361="Smoothing ramp",1,0)+IF(SUM(W361,X361:AA361)=0,0,1),1)</f>
        <v>0</v>
      </c>
      <c r="W361" s="42" t="s">
        <v>40</v>
      </c>
      <c r="X361" s="16" t="s">
        <v>40</v>
      </c>
      <c r="Y361" s="21" t="s">
        <v>40</v>
      </c>
      <c r="Z361" s="16" t="s">
        <v>40</v>
      </c>
      <c r="AA361" s="16" t="s">
        <v>40</v>
      </c>
      <c r="AB361" s="21" t="s">
        <v>40</v>
      </c>
      <c r="AC361" s="16" t="s">
        <v>40</v>
      </c>
      <c r="AD361" s="16" t="s">
        <v>40</v>
      </c>
      <c r="AE361" s="21" t="s">
        <v>40</v>
      </c>
      <c r="AF361" s="16" t="s">
        <v>40</v>
      </c>
      <c r="AG361" s="16" t="s">
        <v>40</v>
      </c>
      <c r="AH361" s="21" t="s">
        <v>40</v>
      </c>
      <c r="AI361" s="42" t="s">
        <v>40</v>
      </c>
      <c r="AJ361" s="16" t="s">
        <v>40</v>
      </c>
      <c r="AK361" s="21" t="s">
        <v>40</v>
      </c>
      <c r="AL361" s="16" t="s">
        <v>40</v>
      </c>
      <c r="AM361" s="16" t="s">
        <v>40</v>
      </c>
      <c r="AN361" s="21" t="s">
        <v>40</v>
      </c>
      <c r="AO361" s="21" t="s">
        <v>40</v>
      </c>
      <c r="AP361" s="21" t="s">
        <v>40</v>
      </c>
      <c r="AQ361" s="9" t="s">
        <v>40</v>
      </c>
      <c r="AR361" s="21" t="s">
        <v>40</v>
      </c>
      <c r="AS361" s="9" t="s">
        <v>40</v>
      </c>
      <c r="AT361" s="9" t="s">
        <v>40</v>
      </c>
      <c r="AU361" s="21" t="s">
        <v>40</v>
      </c>
      <c r="AV361" s="21" t="s">
        <v>40</v>
      </c>
      <c r="AW361" s="9" t="s">
        <v>40</v>
      </c>
      <c r="AX361" s="21" t="s">
        <v>40</v>
      </c>
      <c r="AY361" s="21" t="s">
        <v>40</v>
      </c>
      <c r="AZ361" s="21" t="s">
        <v>40</v>
      </c>
      <c r="BA361" s="21" t="s">
        <v>40</v>
      </c>
      <c r="BB361" s="21" t="s">
        <v>40</v>
      </c>
      <c r="BC361" s="9" t="s">
        <v>40</v>
      </c>
      <c r="BD361" s="9" t="s">
        <v>40</v>
      </c>
    </row>
    <row r="362" spans="2:56">
      <c r="B362" s="54" t="s">
        <v>106</v>
      </c>
      <c r="C362" s="40" t="s">
        <v>36</v>
      </c>
      <c r="D362" s="41" t="s">
        <v>49</v>
      </c>
      <c r="E362" s="16">
        <v>10350</v>
      </c>
      <c r="F362" s="16"/>
      <c r="G362" s="21"/>
      <c r="H362" s="42">
        <v>9556</v>
      </c>
      <c r="I362" s="16"/>
      <c r="J362" s="16"/>
      <c r="K362" s="91">
        <v>-2721</v>
      </c>
      <c r="L362" s="92">
        <v>-2721</v>
      </c>
      <c r="M362" s="93">
        <v>-1896</v>
      </c>
      <c r="N362" s="91" t="s">
        <v>50</v>
      </c>
      <c r="O362" s="93" t="s">
        <v>44</v>
      </c>
      <c r="P362" s="42">
        <f t="shared" si="10"/>
        <v>0</v>
      </c>
      <c r="Q362" s="42">
        <f>IF(AND(ISNUMBER(E362),ISNUMBER(H362),ISBLANK(F362)),E362-H362,"NA")</f>
        <v>794</v>
      </c>
      <c r="R362" s="21" t="str">
        <f>IF(AND(ISNUMBER(F362),ISNUMBER(I362),ISBLANK(E362)),F362-I362,"NA")</f>
        <v>NA</v>
      </c>
      <c r="S362" s="16" t="str">
        <f>IF(AND(ISNUMBER(G362),ISNUMBER(J362),ISBLANK(E362)),G362-J362,"NA")</f>
        <v>NA</v>
      </c>
      <c r="T362" s="45" t="str">
        <f>IF(AND(ISNUMBER(R362),ISNUMBER(S362),ISBLANK(E362)),R362+S362,"NA")</f>
        <v>NA</v>
      </c>
      <c r="U362" s="21">
        <f t="shared" si="11"/>
        <v>0</v>
      </c>
      <c r="V362" s="9">
        <f>MIN(IF(SUM(W362,AD362:AG362,AI362,AJ362:AM362,AP362:AS362,AC362,AO362,AU362,AV362:BC362)=0,0,1)+IF(O362="Smoothing ramp",1,0)+IF(SUM(W362,X362:AA362)=0,0,1),1)</f>
        <v>0</v>
      </c>
      <c r="W362" s="42" t="s">
        <v>40</v>
      </c>
      <c r="X362" s="16" t="s">
        <v>40</v>
      </c>
      <c r="Y362" s="21" t="s">
        <v>40</v>
      </c>
      <c r="Z362" s="16" t="s">
        <v>40</v>
      </c>
      <c r="AA362" s="16" t="s">
        <v>40</v>
      </c>
      <c r="AB362" s="21" t="s">
        <v>40</v>
      </c>
      <c r="AC362" s="16" t="s">
        <v>40</v>
      </c>
      <c r="AD362" s="16" t="s">
        <v>40</v>
      </c>
      <c r="AE362" s="21" t="s">
        <v>40</v>
      </c>
      <c r="AF362" s="16" t="s">
        <v>40</v>
      </c>
      <c r="AG362" s="16" t="s">
        <v>40</v>
      </c>
      <c r="AH362" s="21" t="s">
        <v>40</v>
      </c>
      <c r="AI362" s="42" t="s">
        <v>40</v>
      </c>
      <c r="AJ362" s="16" t="s">
        <v>40</v>
      </c>
      <c r="AK362" s="21" t="s">
        <v>40</v>
      </c>
      <c r="AL362" s="16" t="s">
        <v>40</v>
      </c>
      <c r="AM362" s="16" t="s">
        <v>40</v>
      </c>
      <c r="AN362" s="21" t="s">
        <v>40</v>
      </c>
      <c r="AO362" s="21" t="s">
        <v>40</v>
      </c>
      <c r="AP362" s="21" t="s">
        <v>40</v>
      </c>
      <c r="AQ362" s="9" t="s">
        <v>40</v>
      </c>
      <c r="AR362" s="21" t="s">
        <v>40</v>
      </c>
      <c r="AS362" s="9" t="s">
        <v>40</v>
      </c>
      <c r="AT362" s="9" t="s">
        <v>40</v>
      </c>
      <c r="AU362" s="21" t="s">
        <v>40</v>
      </c>
      <c r="AV362" s="21" t="s">
        <v>40</v>
      </c>
      <c r="AW362" s="9" t="s">
        <v>40</v>
      </c>
      <c r="AX362" s="21" t="s">
        <v>40</v>
      </c>
      <c r="AY362" s="21" t="s">
        <v>40</v>
      </c>
      <c r="AZ362" s="21" t="s">
        <v>40</v>
      </c>
      <c r="BA362" s="21" t="s">
        <v>40</v>
      </c>
      <c r="BB362" s="21" t="s">
        <v>40</v>
      </c>
      <c r="BC362" s="9" t="s">
        <v>40</v>
      </c>
      <c r="BD362" s="9" t="s">
        <v>40</v>
      </c>
    </row>
    <row r="363" spans="2:56">
      <c r="B363" s="54" t="s">
        <v>106</v>
      </c>
      <c r="C363" s="40" t="s">
        <v>36</v>
      </c>
      <c r="D363" s="41" t="s">
        <v>51</v>
      </c>
      <c r="E363" s="16">
        <v>10350</v>
      </c>
      <c r="F363" s="16"/>
      <c r="G363" s="21"/>
      <c r="H363" s="42">
        <v>10348</v>
      </c>
      <c r="I363" s="16"/>
      <c r="J363" s="16"/>
      <c r="K363" s="91">
        <v>-2722</v>
      </c>
      <c r="L363" s="92">
        <v>-2722</v>
      </c>
      <c r="M363" s="93">
        <v>-2720</v>
      </c>
      <c r="N363" s="91" t="s">
        <v>50</v>
      </c>
      <c r="O363" s="93" t="s">
        <v>44</v>
      </c>
      <c r="P363" s="42">
        <f t="shared" si="10"/>
        <v>0</v>
      </c>
      <c r="Q363" s="42">
        <f>IF(AND(ISNUMBER(E363),ISNUMBER(H363),ISBLANK(F363)),E363-H363,"NA")</f>
        <v>2</v>
      </c>
      <c r="R363" s="21" t="str">
        <f>IF(AND(ISNUMBER(F363),ISNUMBER(I363),ISBLANK(E363)),F363-I363,"NA")</f>
        <v>NA</v>
      </c>
      <c r="S363" s="16" t="str">
        <f>IF(AND(ISNUMBER(G363),ISNUMBER(J363),ISBLANK(E363)),G363-J363,"NA")</f>
        <v>NA</v>
      </c>
      <c r="T363" s="45" t="str">
        <f>IF(AND(ISNUMBER(R363),ISNUMBER(S363),ISBLANK(E363)),R363+S363,"NA")</f>
        <v>NA</v>
      </c>
      <c r="U363" s="21">
        <f t="shared" si="11"/>
        <v>0</v>
      </c>
      <c r="V363" s="9">
        <f>MIN(IF(SUM(W363,AD363:AG363,AI363,AJ363:AM363,AP363:AS363,AC363,AO363,AU363,AV363:BC363)=0,0,1)+IF(O363="Smoothing ramp",1,0)+IF(SUM(W363,X363:AA363)=0,0,1),1)</f>
        <v>0</v>
      </c>
      <c r="W363" s="42" t="s">
        <v>40</v>
      </c>
      <c r="X363" s="16" t="s">
        <v>40</v>
      </c>
      <c r="Y363" s="21" t="s">
        <v>40</v>
      </c>
      <c r="Z363" s="16" t="s">
        <v>40</v>
      </c>
      <c r="AA363" s="16" t="s">
        <v>40</v>
      </c>
      <c r="AB363" s="21" t="s">
        <v>40</v>
      </c>
      <c r="AC363" s="16" t="s">
        <v>40</v>
      </c>
      <c r="AD363" s="16" t="s">
        <v>40</v>
      </c>
      <c r="AE363" s="21" t="s">
        <v>40</v>
      </c>
      <c r="AF363" s="16" t="s">
        <v>40</v>
      </c>
      <c r="AG363" s="16" t="s">
        <v>40</v>
      </c>
      <c r="AH363" s="21" t="s">
        <v>40</v>
      </c>
      <c r="AI363" s="42" t="s">
        <v>40</v>
      </c>
      <c r="AJ363" s="16" t="s">
        <v>40</v>
      </c>
      <c r="AK363" s="21" t="s">
        <v>40</v>
      </c>
      <c r="AL363" s="16" t="s">
        <v>40</v>
      </c>
      <c r="AM363" s="16" t="s">
        <v>40</v>
      </c>
      <c r="AN363" s="21" t="s">
        <v>40</v>
      </c>
      <c r="AO363" s="21" t="s">
        <v>40</v>
      </c>
      <c r="AP363" s="21" t="s">
        <v>40</v>
      </c>
      <c r="AQ363" s="9" t="s">
        <v>40</v>
      </c>
      <c r="AR363" s="21" t="s">
        <v>40</v>
      </c>
      <c r="AS363" s="9" t="s">
        <v>40</v>
      </c>
      <c r="AT363" s="9" t="s">
        <v>40</v>
      </c>
      <c r="AU363" s="21" t="s">
        <v>40</v>
      </c>
      <c r="AV363" s="21" t="s">
        <v>40</v>
      </c>
      <c r="AW363" s="9" t="s">
        <v>40</v>
      </c>
      <c r="AX363" s="21" t="s">
        <v>40</v>
      </c>
      <c r="AY363" s="21" t="s">
        <v>40</v>
      </c>
      <c r="AZ363" s="21" t="s">
        <v>40</v>
      </c>
      <c r="BA363" s="21" t="s">
        <v>40</v>
      </c>
      <c r="BB363" s="21" t="s">
        <v>40</v>
      </c>
      <c r="BC363" s="9" t="s">
        <v>40</v>
      </c>
      <c r="BD363" s="9" t="s">
        <v>40</v>
      </c>
    </row>
    <row r="364" spans="2:56">
      <c r="B364" s="54" t="s">
        <v>106</v>
      </c>
      <c r="C364" s="40" t="s">
        <v>36</v>
      </c>
      <c r="D364" s="41" t="s">
        <v>52</v>
      </c>
      <c r="E364" s="16">
        <v>10350</v>
      </c>
      <c r="F364" s="16"/>
      <c r="G364" s="21"/>
      <c r="H364" s="42">
        <v>10348</v>
      </c>
      <c r="I364" s="16"/>
      <c r="J364" s="16"/>
      <c r="K364" s="91">
        <v>-2718</v>
      </c>
      <c r="L364" s="92">
        <v>-2718</v>
      </c>
      <c r="M364" s="93">
        <v>-2716</v>
      </c>
      <c r="N364" s="91" t="s">
        <v>50</v>
      </c>
      <c r="O364" s="93" t="s">
        <v>44</v>
      </c>
      <c r="P364" s="42">
        <f t="shared" si="10"/>
        <v>0</v>
      </c>
      <c r="Q364" s="42">
        <f>IF(AND(ISNUMBER(E364),ISNUMBER(H364),ISBLANK(F364)),E364-H364,"NA")</f>
        <v>2</v>
      </c>
      <c r="R364" s="21" t="str">
        <f>IF(AND(ISNUMBER(F364),ISNUMBER(I364),ISBLANK(E364)),F364-I364,"NA")</f>
        <v>NA</v>
      </c>
      <c r="S364" s="16" t="str">
        <f>IF(AND(ISNUMBER(G364),ISNUMBER(J364),ISBLANK(E364)),G364-J364,"NA")</f>
        <v>NA</v>
      </c>
      <c r="T364" s="45" t="str">
        <f>IF(AND(ISNUMBER(R364),ISNUMBER(S364),ISBLANK(E364)),R364+S364,"NA")</f>
        <v>NA</v>
      </c>
      <c r="U364" s="21">
        <f t="shared" si="11"/>
        <v>0</v>
      </c>
      <c r="V364" s="9">
        <f>MIN(IF(SUM(W364,AD364:AG364,AI364,AJ364:AM364,AP364:AS364,AC364,AO364,AU364,AV364:BC364)=0,0,1)+IF(O364="Smoothing ramp",1,0)+IF(SUM(W364,X364:AA364)=0,0,1),1)</f>
        <v>0</v>
      </c>
      <c r="W364" s="42" t="s">
        <v>40</v>
      </c>
      <c r="X364" s="16" t="s">
        <v>40</v>
      </c>
      <c r="Y364" s="21" t="s">
        <v>40</v>
      </c>
      <c r="Z364" s="16" t="s">
        <v>40</v>
      </c>
      <c r="AA364" s="16" t="s">
        <v>40</v>
      </c>
      <c r="AB364" s="21" t="s">
        <v>40</v>
      </c>
      <c r="AC364" s="16" t="s">
        <v>40</v>
      </c>
      <c r="AD364" s="16" t="s">
        <v>40</v>
      </c>
      <c r="AE364" s="21" t="s">
        <v>40</v>
      </c>
      <c r="AF364" s="16" t="s">
        <v>40</v>
      </c>
      <c r="AG364" s="16" t="s">
        <v>40</v>
      </c>
      <c r="AH364" s="21" t="s">
        <v>40</v>
      </c>
      <c r="AI364" s="42" t="s">
        <v>40</v>
      </c>
      <c r="AJ364" s="16" t="s">
        <v>40</v>
      </c>
      <c r="AK364" s="21" t="s">
        <v>40</v>
      </c>
      <c r="AL364" s="16" t="s">
        <v>40</v>
      </c>
      <c r="AM364" s="16" t="s">
        <v>40</v>
      </c>
      <c r="AN364" s="21" t="s">
        <v>40</v>
      </c>
      <c r="AO364" s="21" t="s">
        <v>40</v>
      </c>
      <c r="AP364" s="21" t="s">
        <v>40</v>
      </c>
      <c r="AQ364" s="9" t="s">
        <v>40</v>
      </c>
      <c r="AR364" s="21" t="s">
        <v>40</v>
      </c>
      <c r="AS364" s="9" t="s">
        <v>40</v>
      </c>
      <c r="AT364" s="9" t="s">
        <v>40</v>
      </c>
      <c r="AU364" s="21" t="s">
        <v>40</v>
      </c>
      <c r="AV364" s="21" t="s">
        <v>40</v>
      </c>
      <c r="AW364" s="9" t="s">
        <v>40</v>
      </c>
      <c r="AX364" s="21" t="s">
        <v>40</v>
      </c>
      <c r="AY364" s="21" t="s">
        <v>40</v>
      </c>
      <c r="AZ364" s="21" t="s">
        <v>40</v>
      </c>
      <c r="BA364" s="21" t="s">
        <v>40</v>
      </c>
      <c r="BB364" s="21" t="s">
        <v>40</v>
      </c>
      <c r="BC364" s="9" t="s">
        <v>40</v>
      </c>
      <c r="BD364" s="9" t="s">
        <v>40</v>
      </c>
    </row>
    <row r="365" spans="2:56">
      <c r="B365" s="54" t="s">
        <v>106</v>
      </c>
      <c r="C365" s="40" t="s">
        <v>36</v>
      </c>
      <c r="D365" s="41" t="s">
        <v>53</v>
      </c>
      <c r="E365" s="16">
        <v>10101</v>
      </c>
      <c r="F365" s="16"/>
      <c r="G365" s="21"/>
      <c r="H365" s="42">
        <v>10101</v>
      </c>
      <c r="I365" s="16"/>
      <c r="J365" s="16"/>
      <c r="K365" s="91">
        <v>-2757</v>
      </c>
      <c r="L365" s="92">
        <v>-2757</v>
      </c>
      <c r="M365" s="93">
        <v>-2757</v>
      </c>
      <c r="N365" s="91" t="s">
        <v>50</v>
      </c>
      <c r="O365" s="93" t="s">
        <v>44</v>
      </c>
      <c r="P365" s="42">
        <f t="shared" si="10"/>
        <v>0</v>
      </c>
      <c r="Q365" s="42">
        <f>IF(AND(ISNUMBER(E365),ISNUMBER(H365),ISBLANK(F365)),E365-H365,"NA")</f>
        <v>0</v>
      </c>
      <c r="R365" s="21" t="str">
        <f>IF(AND(ISNUMBER(F365),ISNUMBER(I365),ISBLANK(E365)),F365-I365,"NA")</f>
        <v>NA</v>
      </c>
      <c r="S365" s="16" t="str">
        <f>IF(AND(ISNUMBER(G365),ISNUMBER(J365),ISBLANK(E365)),G365-J365,"NA")</f>
        <v>NA</v>
      </c>
      <c r="T365" s="45" t="str">
        <f>IF(AND(ISNUMBER(R365),ISNUMBER(S365),ISBLANK(E365)),R365+S365,"NA")</f>
        <v>NA</v>
      </c>
      <c r="U365" s="21">
        <f t="shared" si="11"/>
        <v>0</v>
      </c>
      <c r="V365" s="9">
        <f>MIN(IF(SUM(W365,AD365:AG365,AI365,AJ365:AM365,AP365:AS365,AC365,AO365,AU365,AV365:BC365)=0,0,1)+IF(O365="Smoothing ramp",1,0)+IF(SUM(W365,X365:AA365)=0,0,1),1)</f>
        <v>0</v>
      </c>
      <c r="W365" s="42" t="s">
        <v>40</v>
      </c>
      <c r="X365" s="16" t="s">
        <v>40</v>
      </c>
      <c r="Y365" s="21" t="s">
        <v>40</v>
      </c>
      <c r="Z365" s="16" t="s">
        <v>40</v>
      </c>
      <c r="AA365" s="16" t="s">
        <v>40</v>
      </c>
      <c r="AB365" s="21" t="s">
        <v>40</v>
      </c>
      <c r="AC365" s="16" t="s">
        <v>40</v>
      </c>
      <c r="AD365" s="16" t="s">
        <v>40</v>
      </c>
      <c r="AE365" s="21" t="s">
        <v>40</v>
      </c>
      <c r="AF365" s="16" t="s">
        <v>40</v>
      </c>
      <c r="AG365" s="16" t="s">
        <v>40</v>
      </c>
      <c r="AH365" s="21" t="s">
        <v>40</v>
      </c>
      <c r="AI365" s="42" t="s">
        <v>40</v>
      </c>
      <c r="AJ365" s="16" t="s">
        <v>40</v>
      </c>
      <c r="AK365" s="21" t="s">
        <v>40</v>
      </c>
      <c r="AL365" s="16" t="s">
        <v>40</v>
      </c>
      <c r="AM365" s="16" t="s">
        <v>40</v>
      </c>
      <c r="AN365" s="21" t="s">
        <v>40</v>
      </c>
      <c r="AO365" s="21" t="s">
        <v>40</v>
      </c>
      <c r="AP365" s="21" t="s">
        <v>40</v>
      </c>
      <c r="AQ365" s="9" t="s">
        <v>40</v>
      </c>
      <c r="AR365" s="21" t="s">
        <v>40</v>
      </c>
      <c r="AS365" s="9" t="s">
        <v>40</v>
      </c>
      <c r="AT365" s="9" t="s">
        <v>40</v>
      </c>
      <c r="AU365" s="21" t="s">
        <v>40</v>
      </c>
      <c r="AV365" s="21" t="s">
        <v>40</v>
      </c>
      <c r="AW365" s="9" t="s">
        <v>40</v>
      </c>
      <c r="AX365" s="21" t="s">
        <v>40</v>
      </c>
      <c r="AY365" s="21" t="s">
        <v>40</v>
      </c>
      <c r="AZ365" s="21" t="s">
        <v>40</v>
      </c>
      <c r="BA365" s="21" t="s">
        <v>40</v>
      </c>
      <c r="BB365" s="21" t="s">
        <v>40</v>
      </c>
      <c r="BC365" s="9" t="s">
        <v>40</v>
      </c>
      <c r="BD365" s="9" t="s">
        <v>40</v>
      </c>
    </row>
    <row r="366" spans="2:56">
      <c r="B366" s="54" t="s">
        <v>106</v>
      </c>
      <c r="C366" s="40" t="s">
        <v>36</v>
      </c>
      <c r="D366" s="41" t="s">
        <v>56</v>
      </c>
      <c r="E366" s="16">
        <v>10101</v>
      </c>
      <c r="F366" s="16"/>
      <c r="G366" s="21"/>
      <c r="H366" s="42">
        <v>10008</v>
      </c>
      <c r="I366" s="16"/>
      <c r="J366" s="16"/>
      <c r="K366" s="91">
        <v>-2757</v>
      </c>
      <c r="L366" s="92">
        <v>-2757</v>
      </c>
      <c r="M366" s="93">
        <v>-2656</v>
      </c>
      <c r="N366" s="91" t="s">
        <v>50</v>
      </c>
      <c r="O366" s="93" t="s">
        <v>44</v>
      </c>
      <c r="P366" s="42">
        <f t="shared" si="10"/>
        <v>0</v>
      </c>
      <c r="Q366" s="42">
        <f>IF(AND(ISNUMBER(E366),ISNUMBER(H366),ISBLANK(F366)),E366-H366,"NA")</f>
        <v>93</v>
      </c>
      <c r="R366" s="21" t="str">
        <f>IF(AND(ISNUMBER(F366),ISNUMBER(I366),ISBLANK(E366)),F366-I366,"NA")</f>
        <v>NA</v>
      </c>
      <c r="S366" s="16" t="str">
        <f>IF(AND(ISNUMBER(G366),ISNUMBER(J366),ISBLANK(E366)),G366-J366,"NA")</f>
        <v>NA</v>
      </c>
      <c r="T366" s="45" t="str">
        <f>IF(AND(ISNUMBER(R366),ISNUMBER(S366),ISBLANK(E366)),R366+S366,"NA")</f>
        <v>NA</v>
      </c>
      <c r="U366" s="21">
        <f t="shared" si="11"/>
        <v>0</v>
      </c>
      <c r="V366" s="9">
        <f>MIN(IF(SUM(W366,AD366:AG366,AI366,AJ366:AM366,AP366:AS366,AC366,AO366,AU366,AV366:BC366)=0,0,1)+IF(O366="Smoothing ramp",1,0)+IF(SUM(W366,X366:AA366)=0,0,1),1)</f>
        <v>1</v>
      </c>
      <c r="W366" s="42" t="s">
        <v>40</v>
      </c>
      <c r="X366" s="16" t="s">
        <v>40</v>
      </c>
      <c r="Y366" s="21" t="s">
        <v>40</v>
      </c>
      <c r="Z366" s="16" t="s">
        <v>40</v>
      </c>
      <c r="AA366" s="16" t="s">
        <v>40</v>
      </c>
      <c r="AB366" s="21" t="s">
        <v>40</v>
      </c>
      <c r="AC366" s="16" t="s">
        <v>40</v>
      </c>
      <c r="AD366" s="16">
        <v>9673</v>
      </c>
      <c r="AE366" s="21" t="s">
        <v>89</v>
      </c>
      <c r="AF366" s="16" t="s">
        <v>40</v>
      </c>
      <c r="AG366" s="16" t="s">
        <v>40</v>
      </c>
      <c r="AH366" s="21" t="s">
        <v>40</v>
      </c>
      <c r="AI366" s="42" t="s">
        <v>40</v>
      </c>
      <c r="AJ366" s="16" t="s">
        <v>40</v>
      </c>
      <c r="AK366" s="21" t="s">
        <v>40</v>
      </c>
      <c r="AL366" s="16" t="s">
        <v>40</v>
      </c>
      <c r="AM366" s="16" t="s">
        <v>40</v>
      </c>
      <c r="AN366" s="21" t="s">
        <v>40</v>
      </c>
      <c r="AO366" s="21" t="s">
        <v>40</v>
      </c>
      <c r="AP366" s="21" t="s">
        <v>40</v>
      </c>
      <c r="AQ366" s="9" t="s">
        <v>40</v>
      </c>
      <c r="AR366" s="21" t="s">
        <v>40</v>
      </c>
      <c r="AS366" s="9" t="s">
        <v>40</v>
      </c>
      <c r="AT366" s="9" t="s">
        <v>40</v>
      </c>
      <c r="AU366" s="21" t="s">
        <v>40</v>
      </c>
      <c r="AV366" s="21" t="s">
        <v>40</v>
      </c>
      <c r="AW366" s="9" t="s">
        <v>40</v>
      </c>
      <c r="AX366" s="21" t="s">
        <v>40</v>
      </c>
      <c r="AY366" s="21" t="s">
        <v>40</v>
      </c>
      <c r="AZ366" s="21" t="s">
        <v>40</v>
      </c>
      <c r="BA366" s="21" t="s">
        <v>40</v>
      </c>
      <c r="BB366" s="21" t="s">
        <v>40</v>
      </c>
      <c r="BC366" s="9" t="s">
        <v>40</v>
      </c>
      <c r="BD366" s="9" t="s">
        <v>40</v>
      </c>
    </row>
    <row r="367" spans="2:56" ht="15" thickBot="1">
      <c r="B367" s="54" t="s">
        <v>106</v>
      </c>
      <c r="C367" s="40" t="s">
        <v>36</v>
      </c>
      <c r="D367" s="41" t="s">
        <v>57</v>
      </c>
      <c r="E367" s="16">
        <v>9286</v>
      </c>
      <c r="F367" s="16"/>
      <c r="G367" s="21"/>
      <c r="H367" s="42">
        <v>9286</v>
      </c>
      <c r="I367" s="16"/>
      <c r="J367" s="16"/>
      <c r="K367" s="91">
        <v>-1932</v>
      </c>
      <c r="L367" s="92">
        <v>-1932</v>
      </c>
      <c r="M367" s="93">
        <v>-1932</v>
      </c>
      <c r="N367" s="91" t="s">
        <v>50</v>
      </c>
      <c r="O367" s="93" t="s">
        <v>44</v>
      </c>
      <c r="P367" s="50">
        <f t="shared" si="10"/>
        <v>0</v>
      </c>
      <c r="Q367" s="50">
        <f>IF(AND(ISNUMBER(E367),ISNUMBER(H367),ISBLANK(F367)),E367-H367,"NA")</f>
        <v>0</v>
      </c>
      <c r="R367" s="22" t="str">
        <f>IF(AND(ISNUMBER(F367),ISNUMBER(I367),ISBLANK(E367)),F367-I367,"NA")</f>
        <v>NA</v>
      </c>
      <c r="S367" s="16" t="str">
        <f>IF(AND(ISNUMBER(G367),ISNUMBER(J367),ISBLANK(E367)),G367-J367,"NA")</f>
        <v>NA</v>
      </c>
      <c r="T367" s="45" t="str">
        <f>IF(AND(ISNUMBER(R367),ISNUMBER(S367),ISBLANK(E367)),R367+S367,"NA")</f>
        <v>NA</v>
      </c>
      <c r="U367" s="22">
        <f t="shared" si="11"/>
        <v>0</v>
      </c>
      <c r="V367" s="9">
        <f>MIN(IF(SUM(W367,AD367:AG367,AI367,AJ367:AM367,AP367:AS367,AC367,AO367,AU367,AV367:BC367)=0,0,1)+IF(O367="Smoothing ramp",1,0)+IF(SUM(W367,X367:AA367)=0,0,1),1)</f>
        <v>0</v>
      </c>
      <c r="W367" s="42" t="s">
        <v>40</v>
      </c>
      <c r="X367" s="16" t="s">
        <v>40</v>
      </c>
      <c r="Y367" s="21" t="s">
        <v>40</v>
      </c>
      <c r="Z367" s="16" t="s">
        <v>40</v>
      </c>
      <c r="AA367" s="16" t="s">
        <v>40</v>
      </c>
      <c r="AB367" s="21" t="s">
        <v>40</v>
      </c>
      <c r="AC367" s="16" t="s">
        <v>40</v>
      </c>
      <c r="AD367" s="16" t="s">
        <v>40</v>
      </c>
      <c r="AE367" s="21" t="s">
        <v>40</v>
      </c>
      <c r="AF367" s="16" t="s">
        <v>40</v>
      </c>
      <c r="AG367" s="16" t="s">
        <v>40</v>
      </c>
      <c r="AH367" s="21" t="s">
        <v>40</v>
      </c>
      <c r="AI367" s="42" t="s">
        <v>40</v>
      </c>
      <c r="AJ367" s="16" t="s">
        <v>40</v>
      </c>
      <c r="AK367" s="21" t="s">
        <v>40</v>
      </c>
      <c r="AL367" s="16" t="s">
        <v>40</v>
      </c>
      <c r="AM367" s="16" t="s">
        <v>40</v>
      </c>
      <c r="AN367" s="21" t="s">
        <v>40</v>
      </c>
      <c r="AO367" s="21" t="s">
        <v>40</v>
      </c>
      <c r="AP367" s="21" t="s">
        <v>40</v>
      </c>
      <c r="AQ367" s="9" t="s">
        <v>40</v>
      </c>
      <c r="AR367" s="21" t="s">
        <v>40</v>
      </c>
      <c r="AS367" s="9" t="s">
        <v>40</v>
      </c>
      <c r="AT367" s="9" t="s">
        <v>40</v>
      </c>
      <c r="AU367" s="21" t="s">
        <v>40</v>
      </c>
      <c r="AV367" s="21" t="s">
        <v>40</v>
      </c>
      <c r="AW367" s="9" t="s">
        <v>40</v>
      </c>
      <c r="AX367" s="21" t="s">
        <v>40</v>
      </c>
      <c r="AY367" s="21" t="s">
        <v>40</v>
      </c>
      <c r="AZ367" s="21" t="s">
        <v>40</v>
      </c>
      <c r="BA367" s="21" t="s">
        <v>40</v>
      </c>
      <c r="BB367" s="21" t="s">
        <v>40</v>
      </c>
      <c r="BC367" s="9" t="s">
        <v>40</v>
      </c>
      <c r="BD367" s="9" t="s">
        <v>40</v>
      </c>
    </row>
    <row r="368" spans="2:56">
      <c r="B368" s="51" t="s">
        <v>107</v>
      </c>
      <c r="C368" s="52" t="s">
        <v>36</v>
      </c>
      <c r="D368" s="53" t="s">
        <v>37</v>
      </c>
      <c r="E368" s="43">
        <v>9075</v>
      </c>
      <c r="F368" s="43"/>
      <c r="G368" s="20"/>
      <c r="H368" s="44">
        <v>9075</v>
      </c>
      <c r="I368" s="43"/>
      <c r="J368" s="43"/>
      <c r="K368" s="130">
        <v>0</v>
      </c>
      <c r="L368" s="131">
        <v>0</v>
      </c>
      <c r="M368" s="132">
        <v>0</v>
      </c>
      <c r="N368" s="130" t="s">
        <v>38</v>
      </c>
      <c r="O368" s="132" t="s">
        <v>44</v>
      </c>
      <c r="P368" s="44">
        <f>IFERROR(K368-L368,0)</f>
        <v>0</v>
      </c>
      <c r="Q368" s="44">
        <f>IF(AND(ISNUMBER(E368),ISNUMBER(H368),ISBLANK(F368)),E368-H368,"NA")</f>
        <v>0</v>
      </c>
      <c r="R368" s="20" t="str">
        <f>IF(AND(ISNUMBER(F368),ISNUMBER(I368),ISBLANK(E368)),F368-I368,"NA")</f>
        <v>NA</v>
      </c>
      <c r="S368" s="16" t="str">
        <f>IF(AND(ISNUMBER(G368),ISNUMBER(J368),ISBLANK(E368)),G368-J368,"NA")</f>
        <v>NA</v>
      </c>
      <c r="T368" s="45" t="str">
        <f>IF(AND(ISNUMBER(R368),ISNUMBER(S368),ISBLANK(E368)),R368+S368,"NA")</f>
        <v>NA</v>
      </c>
      <c r="U368" s="20">
        <f t="shared" si="11"/>
        <v>0</v>
      </c>
      <c r="V368" s="9">
        <f>MIN(IF(SUM(W368,AD368:AG368,AI368,AJ368:AM368,AP368:AS368,AC368,AO368,AU368,AV368:BC368)=0,0,1)+IF(O368="Smoothing ramp",1,0)+IF(SUM(W368,X368:AA368)=0,0,1),1)</f>
        <v>0</v>
      </c>
      <c r="W368" s="44" t="s">
        <v>40</v>
      </c>
      <c r="X368" s="43" t="s">
        <v>40</v>
      </c>
      <c r="Y368" s="20" t="s">
        <v>40</v>
      </c>
      <c r="Z368" s="43" t="s">
        <v>40</v>
      </c>
      <c r="AA368" s="43" t="s">
        <v>40</v>
      </c>
      <c r="AB368" s="20" t="s">
        <v>40</v>
      </c>
      <c r="AC368" s="43" t="s">
        <v>40</v>
      </c>
      <c r="AD368" s="43" t="s">
        <v>40</v>
      </c>
      <c r="AE368" s="20" t="s">
        <v>40</v>
      </c>
      <c r="AF368" s="43" t="s">
        <v>40</v>
      </c>
      <c r="AG368" s="43" t="s">
        <v>40</v>
      </c>
      <c r="AH368" s="20" t="s">
        <v>40</v>
      </c>
      <c r="AI368" s="44" t="s">
        <v>40</v>
      </c>
      <c r="AJ368" s="43" t="s">
        <v>40</v>
      </c>
      <c r="AK368" s="20" t="s">
        <v>40</v>
      </c>
      <c r="AL368" s="43" t="s">
        <v>40</v>
      </c>
      <c r="AM368" s="43" t="s">
        <v>40</v>
      </c>
      <c r="AN368" s="20" t="s">
        <v>40</v>
      </c>
      <c r="AO368" s="20" t="s">
        <v>40</v>
      </c>
      <c r="AP368" s="20" t="s">
        <v>40</v>
      </c>
      <c r="AQ368" s="6" t="s">
        <v>40</v>
      </c>
      <c r="AR368" s="20" t="s">
        <v>40</v>
      </c>
      <c r="AS368" s="6" t="s">
        <v>40</v>
      </c>
      <c r="AT368" s="6" t="s">
        <v>40</v>
      </c>
      <c r="AU368" s="20" t="s">
        <v>40</v>
      </c>
      <c r="AV368" s="20" t="s">
        <v>40</v>
      </c>
      <c r="AW368" s="6" t="s">
        <v>40</v>
      </c>
      <c r="AX368" s="20" t="s">
        <v>40</v>
      </c>
      <c r="AY368" s="20" t="s">
        <v>40</v>
      </c>
      <c r="AZ368" s="20" t="s">
        <v>40</v>
      </c>
      <c r="BA368" s="20" t="s">
        <v>40</v>
      </c>
      <c r="BB368" s="20" t="s">
        <v>40</v>
      </c>
      <c r="BC368" s="6" t="s">
        <v>40</v>
      </c>
      <c r="BD368" s="6" t="s">
        <v>40</v>
      </c>
    </row>
    <row r="369" spans="2:56">
      <c r="B369" s="54" t="s">
        <v>107</v>
      </c>
      <c r="C369" s="40" t="s">
        <v>36</v>
      </c>
      <c r="D369" s="41" t="s">
        <v>43</v>
      </c>
      <c r="E369" s="16">
        <v>9075</v>
      </c>
      <c r="F369" s="16"/>
      <c r="G369" s="21"/>
      <c r="H369" s="42">
        <v>9074</v>
      </c>
      <c r="I369" s="16"/>
      <c r="J369" s="16"/>
      <c r="K369" s="91">
        <v>0</v>
      </c>
      <c r="L369" s="92">
        <v>0</v>
      </c>
      <c r="M369" s="93">
        <v>0</v>
      </c>
      <c r="N369" s="91" t="s">
        <v>38</v>
      </c>
      <c r="O369" s="93" t="s">
        <v>44</v>
      </c>
      <c r="P369" s="42">
        <f t="shared" ref="P369:P432" si="12">IFERROR(K369-L369,0)</f>
        <v>0</v>
      </c>
      <c r="Q369" s="42">
        <f>IF(AND(ISNUMBER(E369),ISNUMBER(H369),ISBLANK(F369)),E369-H369,"NA")</f>
        <v>1</v>
      </c>
      <c r="R369" s="21" t="str">
        <f>IF(AND(ISNUMBER(F369),ISNUMBER(I369),ISBLANK(E369)),F369-I369,"NA")</f>
        <v>NA</v>
      </c>
      <c r="S369" s="16" t="str">
        <f>IF(AND(ISNUMBER(G369),ISNUMBER(J369),ISBLANK(E369)),G369-J369,"NA")</f>
        <v>NA</v>
      </c>
      <c r="T369" s="45" t="str">
        <f>IF(AND(ISNUMBER(R369),ISNUMBER(S369),ISBLANK(E369)),R369+S369,"NA")</f>
        <v>NA</v>
      </c>
      <c r="U369" s="21">
        <f t="shared" si="11"/>
        <v>0</v>
      </c>
      <c r="V369" s="9">
        <f>MIN(IF(SUM(W369,AD369:AG369,AI369,AJ369:AM369,AP369:AS369,AC369,AO369,AU369,AV369:BC369)=0,0,1)+IF(O369="Smoothing ramp",1,0)+IF(SUM(W369,X369:AA369)=0,0,1),1)</f>
        <v>0</v>
      </c>
      <c r="W369" s="42" t="s">
        <v>40</v>
      </c>
      <c r="X369" s="16" t="s">
        <v>40</v>
      </c>
      <c r="Y369" s="21" t="s">
        <v>40</v>
      </c>
      <c r="Z369" s="16" t="s">
        <v>40</v>
      </c>
      <c r="AA369" s="16" t="s">
        <v>40</v>
      </c>
      <c r="AB369" s="21" t="s">
        <v>40</v>
      </c>
      <c r="AC369" s="16" t="s">
        <v>40</v>
      </c>
      <c r="AD369" s="16" t="s">
        <v>40</v>
      </c>
      <c r="AE369" s="21" t="s">
        <v>40</v>
      </c>
      <c r="AF369" s="16" t="s">
        <v>40</v>
      </c>
      <c r="AG369" s="16" t="s">
        <v>40</v>
      </c>
      <c r="AH369" s="21" t="s">
        <v>40</v>
      </c>
      <c r="AI369" s="42" t="s">
        <v>40</v>
      </c>
      <c r="AJ369" s="16" t="s">
        <v>40</v>
      </c>
      <c r="AK369" s="21" t="s">
        <v>40</v>
      </c>
      <c r="AL369" s="16" t="s">
        <v>40</v>
      </c>
      <c r="AM369" s="16" t="s">
        <v>40</v>
      </c>
      <c r="AN369" s="21" t="s">
        <v>40</v>
      </c>
      <c r="AO369" s="21" t="s">
        <v>40</v>
      </c>
      <c r="AP369" s="21" t="s">
        <v>40</v>
      </c>
      <c r="AQ369" s="9" t="s">
        <v>40</v>
      </c>
      <c r="AR369" s="21" t="s">
        <v>40</v>
      </c>
      <c r="AS369" s="9" t="s">
        <v>40</v>
      </c>
      <c r="AT369" s="9" t="s">
        <v>40</v>
      </c>
      <c r="AU369" s="21" t="s">
        <v>40</v>
      </c>
      <c r="AV369" s="21" t="s">
        <v>40</v>
      </c>
      <c r="AW369" s="9" t="s">
        <v>40</v>
      </c>
      <c r="AX369" s="21" t="s">
        <v>40</v>
      </c>
      <c r="AY369" s="21" t="s">
        <v>40</v>
      </c>
      <c r="AZ369" s="21" t="s">
        <v>40</v>
      </c>
      <c r="BA369" s="21" t="s">
        <v>40</v>
      </c>
      <c r="BB369" s="21" t="s">
        <v>40</v>
      </c>
      <c r="BC369" s="9" t="s">
        <v>40</v>
      </c>
      <c r="BD369" s="9" t="s">
        <v>40</v>
      </c>
    </row>
    <row r="370" spans="2:56">
      <c r="B370" s="54" t="s">
        <v>107</v>
      </c>
      <c r="C370" s="40" t="s">
        <v>36</v>
      </c>
      <c r="D370" s="41" t="s">
        <v>45</v>
      </c>
      <c r="E370" s="16">
        <v>9075</v>
      </c>
      <c r="F370" s="16"/>
      <c r="G370" s="21"/>
      <c r="H370" s="42">
        <v>8536</v>
      </c>
      <c r="I370" s="16"/>
      <c r="J370" s="16"/>
      <c r="K370" s="91">
        <v>0</v>
      </c>
      <c r="L370" s="92">
        <v>0</v>
      </c>
      <c r="M370" s="93">
        <v>0</v>
      </c>
      <c r="N370" s="91" t="s">
        <v>38</v>
      </c>
      <c r="O370" s="93" t="s">
        <v>44</v>
      </c>
      <c r="P370" s="42">
        <f t="shared" si="12"/>
        <v>0</v>
      </c>
      <c r="Q370" s="42">
        <f>IF(AND(ISNUMBER(E370),ISNUMBER(H370),ISBLANK(F370)),E370-H370,"NA")</f>
        <v>539</v>
      </c>
      <c r="R370" s="21" t="str">
        <f>IF(AND(ISNUMBER(F370),ISNUMBER(I370),ISBLANK(E370)),F370-I370,"NA")</f>
        <v>NA</v>
      </c>
      <c r="S370" s="16" t="str">
        <f>IF(AND(ISNUMBER(G370),ISNUMBER(J370),ISBLANK(E370)),G370-J370,"NA")</f>
        <v>NA</v>
      </c>
      <c r="T370" s="45" t="str">
        <f>IF(AND(ISNUMBER(R370),ISNUMBER(S370),ISBLANK(E370)),R370+S370,"NA")</f>
        <v>NA</v>
      </c>
      <c r="U370" s="21">
        <f t="shared" si="11"/>
        <v>0</v>
      </c>
      <c r="V370" s="9">
        <f>MIN(IF(SUM(W370,AD370:AG370,AI370,AJ370:AM370,AP370:AS370,AC370,AO370,AU370,AV370:BC370)=0,0,1)+IF(O370="Smoothing ramp",1,0)+IF(SUM(W370,X370:AA370)=0,0,1),1)</f>
        <v>0</v>
      </c>
      <c r="W370" s="42" t="s">
        <v>40</v>
      </c>
      <c r="X370" s="16" t="s">
        <v>40</v>
      </c>
      <c r="Y370" s="21" t="s">
        <v>40</v>
      </c>
      <c r="Z370" s="16" t="s">
        <v>40</v>
      </c>
      <c r="AA370" s="16" t="s">
        <v>40</v>
      </c>
      <c r="AB370" s="21" t="s">
        <v>40</v>
      </c>
      <c r="AC370" s="16" t="s">
        <v>40</v>
      </c>
      <c r="AD370" s="16" t="s">
        <v>40</v>
      </c>
      <c r="AE370" s="21" t="s">
        <v>40</v>
      </c>
      <c r="AF370" s="16" t="s">
        <v>40</v>
      </c>
      <c r="AG370" s="16" t="s">
        <v>40</v>
      </c>
      <c r="AH370" s="21" t="s">
        <v>40</v>
      </c>
      <c r="AI370" s="42" t="s">
        <v>40</v>
      </c>
      <c r="AJ370" s="16" t="s">
        <v>40</v>
      </c>
      <c r="AK370" s="21" t="s">
        <v>40</v>
      </c>
      <c r="AL370" s="16" t="s">
        <v>40</v>
      </c>
      <c r="AM370" s="16" t="s">
        <v>40</v>
      </c>
      <c r="AN370" s="21" t="s">
        <v>40</v>
      </c>
      <c r="AO370" s="21" t="s">
        <v>40</v>
      </c>
      <c r="AP370" s="21" t="s">
        <v>40</v>
      </c>
      <c r="AQ370" s="9" t="s">
        <v>40</v>
      </c>
      <c r="AR370" s="21" t="s">
        <v>40</v>
      </c>
      <c r="AS370" s="9" t="s">
        <v>40</v>
      </c>
      <c r="AT370" s="9" t="s">
        <v>40</v>
      </c>
      <c r="AU370" s="21" t="s">
        <v>40</v>
      </c>
      <c r="AV370" s="21" t="s">
        <v>40</v>
      </c>
      <c r="AW370" s="9" t="s">
        <v>40</v>
      </c>
      <c r="AX370" s="21" t="s">
        <v>40</v>
      </c>
      <c r="AY370" s="21" t="s">
        <v>40</v>
      </c>
      <c r="AZ370" s="21" t="s">
        <v>40</v>
      </c>
      <c r="BA370" s="21" t="s">
        <v>40</v>
      </c>
      <c r="BB370" s="21" t="s">
        <v>40</v>
      </c>
      <c r="BC370" s="9" t="s">
        <v>40</v>
      </c>
      <c r="BD370" s="9" t="s">
        <v>40</v>
      </c>
    </row>
    <row r="371" spans="2:56">
      <c r="B371" s="54" t="s">
        <v>107</v>
      </c>
      <c r="C371" s="40" t="s">
        <v>36</v>
      </c>
      <c r="D371" s="41" t="s">
        <v>46</v>
      </c>
      <c r="E371" s="16">
        <v>6258</v>
      </c>
      <c r="F371" s="16"/>
      <c r="G371" s="21"/>
      <c r="H371" s="42">
        <v>6258</v>
      </c>
      <c r="I371" s="16"/>
      <c r="J371" s="16"/>
      <c r="K371" s="91">
        <v>0</v>
      </c>
      <c r="L371" s="92">
        <v>0</v>
      </c>
      <c r="M371" s="93">
        <v>0</v>
      </c>
      <c r="N371" s="91" t="s">
        <v>44</v>
      </c>
      <c r="O371" s="93" t="s">
        <v>44</v>
      </c>
      <c r="P371" s="42">
        <f t="shared" si="12"/>
        <v>0</v>
      </c>
      <c r="Q371" s="42">
        <f>IF(AND(ISNUMBER(E371),ISNUMBER(H371),ISBLANK(F371)),E371-H371,"NA")</f>
        <v>0</v>
      </c>
      <c r="R371" s="21" t="str">
        <f>IF(AND(ISNUMBER(F371),ISNUMBER(I371),ISBLANK(E371)),F371-I371,"NA")</f>
        <v>NA</v>
      </c>
      <c r="S371" s="16" t="str">
        <f>IF(AND(ISNUMBER(G371),ISNUMBER(J371),ISBLANK(E371)),G371-J371,"NA")</f>
        <v>NA</v>
      </c>
      <c r="T371" s="45" t="str">
        <f>IF(AND(ISNUMBER(R371),ISNUMBER(S371),ISBLANK(E371)),R371+S371,"NA")</f>
        <v>NA</v>
      </c>
      <c r="U371" s="21">
        <f t="shared" si="11"/>
        <v>0</v>
      </c>
      <c r="V371" s="9">
        <f>MIN(IF(SUM(W371,AD371:AG371,AI371,AJ371:AM371,AP371:AS371,AC371,AO371,AU371,AV371:BC371)=0,0,1)+IF(O371="Smoothing ramp",1,0)+IF(SUM(W371,X371:AA371)=0,0,1),1)</f>
        <v>0</v>
      </c>
      <c r="W371" s="42" t="s">
        <v>40</v>
      </c>
      <c r="X371" s="16" t="s">
        <v>40</v>
      </c>
      <c r="Y371" s="21" t="s">
        <v>40</v>
      </c>
      <c r="Z371" s="16" t="s">
        <v>40</v>
      </c>
      <c r="AA371" s="16" t="s">
        <v>40</v>
      </c>
      <c r="AB371" s="21" t="s">
        <v>40</v>
      </c>
      <c r="AC371" s="16" t="s">
        <v>40</v>
      </c>
      <c r="AD371" s="16" t="s">
        <v>40</v>
      </c>
      <c r="AE371" s="21" t="s">
        <v>40</v>
      </c>
      <c r="AF371" s="16" t="s">
        <v>40</v>
      </c>
      <c r="AG371" s="16" t="s">
        <v>40</v>
      </c>
      <c r="AH371" s="21" t="s">
        <v>40</v>
      </c>
      <c r="AI371" s="42" t="s">
        <v>40</v>
      </c>
      <c r="AJ371" s="16" t="s">
        <v>40</v>
      </c>
      <c r="AK371" s="21" t="s">
        <v>40</v>
      </c>
      <c r="AL371" s="16" t="s">
        <v>40</v>
      </c>
      <c r="AM371" s="16" t="s">
        <v>40</v>
      </c>
      <c r="AN371" s="21" t="s">
        <v>40</v>
      </c>
      <c r="AO371" s="21" t="s">
        <v>40</v>
      </c>
      <c r="AP371" s="21" t="s">
        <v>40</v>
      </c>
      <c r="AQ371" s="9" t="s">
        <v>40</v>
      </c>
      <c r="AR371" s="21" t="s">
        <v>40</v>
      </c>
      <c r="AS371" s="9" t="s">
        <v>40</v>
      </c>
      <c r="AT371" s="9" t="s">
        <v>40</v>
      </c>
      <c r="AU371" s="21" t="s">
        <v>40</v>
      </c>
      <c r="AV371" s="21" t="s">
        <v>40</v>
      </c>
      <c r="AW371" s="9" t="s">
        <v>40</v>
      </c>
      <c r="AX371" s="21" t="s">
        <v>40</v>
      </c>
      <c r="AY371" s="21" t="s">
        <v>40</v>
      </c>
      <c r="AZ371" s="21" t="s">
        <v>40</v>
      </c>
      <c r="BA371" s="21" t="s">
        <v>40</v>
      </c>
      <c r="BB371" s="21" t="s">
        <v>40</v>
      </c>
      <c r="BC371" s="9" t="s">
        <v>40</v>
      </c>
      <c r="BD371" s="9" t="s">
        <v>40</v>
      </c>
    </row>
    <row r="372" spans="2:56">
      <c r="B372" s="54" t="s">
        <v>107</v>
      </c>
      <c r="C372" s="40" t="s">
        <v>36</v>
      </c>
      <c r="D372" s="41" t="s">
        <v>47</v>
      </c>
      <c r="E372" s="16">
        <v>6223</v>
      </c>
      <c r="F372" s="16"/>
      <c r="G372" s="21"/>
      <c r="H372" s="42">
        <v>6223</v>
      </c>
      <c r="I372" s="16"/>
      <c r="J372" s="16"/>
      <c r="K372" s="91">
        <v>0</v>
      </c>
      <c r="L372" s="92">
        <v>0</v>
      </c>
      <c r="M372" s="93">
        <v>0</v>
      </c>
      <c r="N372" s="91" t="s">
        <v>44</v>
      </c>
      <c r="O372" s="93" t="s">
        <v>44</v>
      </c>
      <c r="P372" s="42">
        <f t="shared" si="12"/>
        <v>0</v>
      </c>
      <c r="Q372" s="42">
        <f>IF(AND(ISNUMBER(E372),ISNUMBER(H372),ISBLANK(F372)),E372-H372,"NA")</f>
        <v>0</v>
      </c>
      <c r="R372" s="21" t="str">
        <f>IF(AND(ISNUMBER(F372),ISNUMBER(I372),ISBLANK(E372)),F372-I372,"NA")</f>
        <v>NA</v>
      </c>
      <c r="S372" s="16" t="str">
        <f>IF(AND(ISNUMBER(G372),ISNUMBER(J372),ISBLANK(E372)),G372-J372,"NA")</f>
        <v>NA</v>
      </c>
      <c r="T372" s="45" t="str">
        <f>IF(AND(ISNUMBER(R372),ISNUMBER(S372),ISBLANK(E372)),R372+S372,"NA")</f>
        <v>NA</v>
      </c>
      <c r="U372" s="21">
        <f t="shared" si="11"/>
        <v>0</v>
      </c>
      <c r="V372" s="9">
        <f>MIN(IF(SUM(W372,AD372:AG372,AI372,AJ372:AM372,AP372:AS372,AC372,AO372,AU372,AV372:BC372)=0,0,1)+IF(O372="Smoothing ramp",1,0)+IF(SUM(W372,X372:AA372)=0,0,1),1)</f>
        <v>0</v>
      </c>
      <c r="W372" s="42" t="s">
        <v>40</v>
      </c>
      <c r="X372" s="16" t="s">
        <v>40</v>
      </c>
      <c r="Y372" s="21" t="s">
        <v>40</v>
      </c>
      <c r="Z372" s="16" t="s">
        <v>40</v>
      </c>
      <c r="AA372" s="16" t="s">
        <v>40</v>
      </c>
      <c r="AB372" s="21" t="s">
        <v>40</v>
      </c>
      <c r="AC372" s="16" t="s">
        <v>40</v>
      </c>
      <c r="AD372" s="16" t="s">
        <v>40</v>
      </c>
      <c r="AE372" s="21" t="s">
        <v>40</v>
      </c>
      <c r="AF372" s="16" t="s">
        <v>40</v>
      </c>
      <c r="AG372" s="16" t="s">
        <v>40</v>
      </c>
      <c r="AH372" s="21" t="s">
        <v>40</v>
      </c>
      <c r="AI372" s="42" t="s">
        <v>40</v>
      </c>
      <c r="AJ372" s="16" t="s">
        <v>40</v>
      </c>
      <c r="AK372" s="21" t="s">
        <v>40</v>
      </c>
      <c r="AL372" s="16" t="s">
        <v>40</v>
      </c>
      <c r="AM372" s="16" t="s">
        <v>40</v>
      </c>
      <c r="AN372" s="21" t="s">
        <v>40</v>
      </c>
      <c r="AO372" s="21" t="s">
        <v>40</v>
      </c>
      <c r="AP372" s="21" t="s">
        <v>40</v>
      </c>
      <c r="AQ372" s="9" t="s">
        <v>40</v>
      </c>
      <c r="AR372" s="21" t="s">
        <v>40</v>
      </c>
      <c r="AS372" s="9" t="s">
        <v>40</v>
      </c>
      <c r="AT372" s="9" t="s">
        <v>40</v>
      </c>
      <c r="AU372" s="21" t="s">
        <v>40</v>
      </c>
      <c r="AV372" s="21" t="s">
        <v>40</v>
      </c>
      <c r="AW372" s="9" t="s">
        <v>40</v>
      </c>
      <c r="AX372" s="21" t="s">
        <v>40</v>
      </c>
      <c r="AY372" s="21" t="s">
        <v>40</v>
      </c>
      <c r="AZ372" s="21" t="s">
        <v>40</v>
      </c>
      <c r="BA372" s="21" t="s">
        <v>40</v>
      </c>
      <c r="BB372" s="21" t="s">
        <v>40</v>
      </c>
      <c r="BC372" s="9" t="s">
        <v>40</v>
      </c>
      <c r="BD372" s="9" t="s">
        <v>40</v>
      </c>
    </row>
    <row r="373" spans="2:56">
      <c r="B373" s="54" t="s">
        <v>107</v>
      </c>
      <c r="C373" s="40" t="s">
        <v>36</v>
      </c>
      <c r="D373" s="41" t="s">
        <v>48</v>
      </c>
      <c r="E373" s="16">
        <v>6583</v>
      </c>
      <c r="F373" s="16"/>
      <c r="G373" s="21"/>
      <c r="H373" s="42">
        <v>6614</v>
      </c>
      <c r="I373" s="16"/>
      <c r="J373" s="16"/>
      <c r="K373" s="91">
        <v>0</v>
      </c>
      <c r="L373" s="92">
        <v>0</v>
      </c>
      <c r="M373" s="93">
        <v>0</v>
      </c>
      <c r="N373" s="91" t="s">
        <v>44</v>
      </c>
      <c r="O373" s="93" t="s">
        <v>44</v>
      </c>
      <c r="P373" s="42">
        <f t="shared" si="12"/>
        <v>0</v>
      </c>
      <c r="Q373" s="42">
        <f>IF(AND(ISNUMBER(E373),ISNUMBER(H373),ISBLANK(F373)),E373-H373,"NA")</f>
        <v>-31</v>
      </c>
      <c r="R373" s="21" t="str">
        <f>IF(AND(ISNUMBER(F373),ISNUMBER(I373),ISBLANK(E373)),F373-I373,"NA")</f>
        <v>NA</v>
      </c>
      <c r="S373" s="16" t="str">
        <f>IF(AND(ISNUMBER(G373),ISNUMBER(J373),ISBLANK(E373)),G373-J373,"NA")</f>
        <v>NA</v>
      </c>
      <c r="T373" s="45" t="str">
        <f>IF(AND(ISNUMBER(R373),ISNUMBER(S373),ISBLANK(E373)),R373+S373,"NA")</f>
        <v>NA</v>
      </c>
      <c r="U373" s="21">
        <f t="shared" si="11"/>
        <v>0</v>
      </c>
      <c r="V373" s="9">
        <f>MIN(IF(SUM(W373,AD373:AG373,AI373,AJ373:AM373,AP373:AS373,AC373,AO373,AU373,AV373:BC373)=0,0,1)+IF(O373="Smoothing ramp",1,0)+IF(SUM(W373,X373:AA373)=0,0,1),1)</f>
        <v>0</v>
      </c>
      <c r="W373" s="42" t="s">
        <v>40</v>
      </c>
      <c r="X373" s="16" t="s">
        <v>40</v>
      </c>
      <c r="Y373" s="21" t="s">
        <v>40</v>
      </c>
      <c r="Z373" s="16" t="s">
        <v>40</v>
      </c>
      <c r="AA373" s="16" t="s">
        <v>40</v>
      </c>
      <c r="AB373" s="21" t="s">
        <v>40</v>
      </c>
      <c r="AC373" s="16" t="s">
        <v>40</v>
      </c>
      <c r="AD373" s="16" t="s">
        <v>40</v>
      </c>
      <c r="AE373" s="21" t="s">
        <v>40</v>
      </c>
      <c r="AF373" s="16" t="s">
        <v>40</v>
      </c>
      <c r="AG373" s="16" t="s">
        <v>40</v>
      </c>
      <c r="AH373" s="21" t="s">
        <v>40</v>
      </c>
      <c r="AI373" s="42" t="s">
        <v>40</v>
      </c>
      <c r="AJ373" s="16" t="s">
        <v>40</v>
      </c>
      <c r="AK373" s="21" t="s">
        <v>40</v>
      </c>
      <c r="AL373" s="16" t="s">
        <v>40</v>
      </c>
      <c r="AM373" s="16" t="s">
        <v>40</v>
      </c>
      <c r="AN373" s="21" t="s">
        <v>40</v>
      </c>
      <c r="AO373" s="21" t="s">
        <v>40</v>
      </c>
      <c r="AP373" s="21" t="s">
        <v>40</v>
      </c>
      <c r="AQ373" s="9" t="s">
        <v>40</v>
      </c>
      <c r="AR373" s="21" t="s">
        <v>40</v>
      </c>
      <c r="AS373" s="9" t="s">
        <v>40</v>
      </c>
      <c r="AT373" s="9" t="s">
        <v>40</v>
      </c>
      <c r="AU373" s="21" t="s">
        <v>40</v>
      </c>
      <c r="AV373" s="21" t="s">
        <v>40</v>
      </c>
      <c r="AW373" s="9" t="s">
        <v>40</v>
      </c>
      <c r="AX373" s="21" t="s">
        <v>40</v>
      </c>
      <c r="AY373" s="21" t="s">
        <v>40</v>
      </c>
      <c r="AZ373" s="21" t="s">
        <v>40</v>
      </c>
      <c r="BA373" s="21" t="s">
        <v>40</v>
      </c>
      <c r="BB373" s="21" t="s">
        <v>40</v>
      </c>
      <c r="BC373" s="9" t="s">
        <v>40</v>
      </c>
      <c r="BD373" s="9" t="s">
        <v>40</v>
      </c>
    </row>
    <row r="374" spans="2:56">
      <c r="B374" s="54" t="s">
        <v>107</v>
      </c>
      <c r="C374" s="40" t="s">
        <v>36</v>
      </c>
      <c r="D374" s="41" t="s">
        <v>49</v>
      </c>
      <c r="E374" s="16">
        <v>9502</v>
      </c>
      <c r="F374" s="16"/>
      <c r="G374" s="21"/>
      <c r="H374" s="42">
        <v>8775</v>
      </c>
      <c r="I374" s="16"/>
      <c r="J374" s="16"/>
      <c r="K374" s="91">
        <v>5908</v>
      </c>
      <c r="L374" s="92">
        <v>-57</v>
      </c>
      <c r="M374" s="93">
        <v>5888</v>
      </c>
      <c r="N374" s="91" t="s">
        <v>50</v>
      </c>
      <c r="O374" s="93" t="s">
        <v>44</v>
      </c>
      <c r="P374" s="42">
        <f t="shared" si="12"/>
        <v>5965</v>
      </c>
      <c r="Q374" s="42">
        <f>IF(AND(ISNUMBER(E374),ISNUMBER(H374),ISBLANK(F374)),E374-H374,"NA")</f>
        <v>727</v>
      </c>
      <c r="R374" s="21" t="str">
        <f>IF(AND(ISNUMBER(F374),ISNUMBER(I374),ISBLANK(E374)),F374-I374,"NA")</f>
        <v>NA</v>
      </c>
      <c r="S374" s="16" t="str">
        <f>IF(AND(ISNUMBER(G374),ISNUMBER(J374),ISBLANK(E374)),G374-J374,"NA")</f>
        <v>NA</v>
      </c>
      <c r="T374" s="45" t="str">
        <f>IF(AND(ISNUMBER(R374),ISNUMBER(S374),ISBLANK(E374)),R374+S374,"NA")</f>
        <v>NA</v>
      </c>
      <c r="U374" s="21">
        <f t="shared" si="11"/>
        <v>-77</v>
      </c>
      <c r="V374" s="9">
        <f>MIN(IF(SUM(W374,AD374:AG374,AI374,AJ374:AM374,AP374:AS374,AC374,AO374,AU374,AV374:BC374)=0,0,1)+IF(O374="Smoothing ramp",1,0)+IF(SUM(W374,X374:AA374)=0,0,1),1)</f>
        <v>0</v>
      </c>
      <c r="W374" s="42" t="s">
        <v>40</v>
      </c>
      <c r="X374" s="16" t="s">
        <v>40</v>
      </c>
      <c r="Y374" s="21" t="s">
        <v>40</v>
      </c>
      <c r="Z374" s="16" t="s">
        <v>40</v>
      </c>
      <c r="AA374" s="16" t="s">
        <v>40</v>
      </c>
      <c r="AB374" s="21" t="s">
        <v>40</v>
      </c>
      <c r="AC374" s="16" t="s">
        <v>40</v>
      </c>
      <c r="AD374" s="16" t="s">
        <v>40</v>
      </c>
      <c r="AE374" s="21" t="s">
        <v>40</v>
      </c>
      <c r="AF374" s="16" t="s">
        <v>40</v>
      </c>
      <c r="AG374" s="16" t="s">
        <v>40</v>
      </c>
      <c r="AH374" s="21" t="s">
        <v>40</v>
      </c>
      <c r="AI374" s="42" t="s">
        <v>40</v>
      </c>
      <c r="AJ374" s="16" t="s">
        <v>40</v>
      </c>
      <c r="AK374" s="21" t="s">
        <v>40</v>
      </c>
      <c r="AL374" s="16" t="s">
        <v>40</v>
      </c>
      <c r="AM374" s="16" t="s">
        <v>40</v>
      </c>
      <c r="AN374" s="21" t="s">
        <v>40</v>
      </c>
      <c r="AO374" s="21" t="s">
        <v>40</v>
      </c>
      <c r="AP374" s="21" t="s">
        <v>40</v>
      </c>
      <c r="AQ374" s="9" t="s">
        <v>40</v>
      </c>
      <c r="AR374" s="21" t="s">
        <v>40</v>
      </c>
      <c r="AS374" s="9" t="s">
        <v>40</v>
      </c>
      <c r="AT374" s="9" t="s">
        <v>40</v>
      </c>
      <c r="AU374" s="21" t="s">
        <v>40</v>
      </c>
      <c r="AV374" s="21" t="s">
        <v>40</v>
      </c>
      <c r="AW374" s="9" t="s">
        <v>40</v>
      </c>
      <c r="AX374" s="21" t="s">
        <v>40</v>
      </c>
      <c r="AY374" s="21" t="s">
        <v>40</v>
      </c>
      <c r="AZ374" s="21" t="s">
        <v>40</v>
      </c>
      <c r="BA374" s="21" t="s">
        <v>40</v>
      </c>
      <c r="BB374" s="21" t="s">
        <v>40</v>
      </c>
      <c r="BC374" s="9" t="s">
        <v>40</v>
      </c>
      <c r="BD374" s="9" t="s">
        <v>40</v>
      </c>
    </row>
    <row r="375" spans="2:56">
      <c r="B375" s="54" t="s">
        <v>107</v>
      </c>
      <c r="C375" s="40" t="s">
        <v>36</v>
      </c>
      <c r="D375" s="41" t="s">
        <v>51</v>
      </c>
      <c r="E375" s="16">
        <v>9502</v>
      </c>
      <c r="F375" s="16"/>
      <c r="G375" s="21"/>
      <c r="H375" s="42">
        <v>9501</v>
      </c>
      <c r="I375" s="16"/>
      <c r="J375" s="16"/>
      <c r="K375" s="91">
        <v>6035</v>
      </c>
      <c r="L375" s="92">
        <v>-57</v>
      </c>
      <c r="M375" s="93">
        <v>6035</v>
      </c>
      <c r="N375" s="91" t="s">
        <v>50</v>
      </c>
      <c r="O375" s="93" t="s">
        <v>44</v>
      </c>
      <c r="P375" s="42">
        <f t="shared" si="12"/>
        <v>6092</v>
      </c>
      <c r="Q375" s="42">
        <f>IF(AND(ISNUMBER(E375),ISNUMBER(H375),ISBLANK(F375)),E375-H375,"NA")</f>
        <v>1</v>
      </c>
      <c r="R375" s="21" t="str">
        <f>IF(AND(ISNUMBER(F375),ISNUMBER(I375),ISBLANK(E375)),F375-I375,"NA")</f>
        <v>NA</v>
      </c>
      <c r="S375" s="16" t="str">
        <f>IF(AND(ISNUMBER(G375),ISNUMBER(J375),ISBLANK(E375)),G375-J375,"NA")</f>
        <v>NA</v>
      </c>
      <c r="T375" s="45" t="str">
        <f>IF(AND(ISNUMBER(R375),ISNUMBER(S375),ISBLANK(E375)),R375+S375,"NA")</f>
        <v>NA</v>
      </c>
      <c r="U375" s="21">
        <f t="shared" si="11"/>
        <v>-57</v>
      </c>
      <c r="V375" s="9">
        <f>MIN(IF(SUM(W375,AD375:AG375,AI375,AJ375:AM375,AP375:AS375,AC375,AO375,AU375,AV375:BC375)=0,0,1)+IF(O375="Smoothing ramp",1,0)+IF(SUM(W375,X375:AA375)=0,0,1),1)</f>
        <v>0</v>
      </c>
      <c r="W375" s="42" t="s">
        <v>40</v>
      </c>
      <c r="X375" s="16" t="s">
        <v>40</v>
      </c>
      <c r="Y375" s="21" t="s">
        <v>40</v>
      </c>
      <c r="Z375" s="16" t="s">
        <v>40</v>
      </c>
      <c r="AA375" s="16" t="s">
        <v>40</v>
      </c>
      <c r="AB375" s="21" t="s">
        <v>40</v>
      </c>
      <c r="AC375" s="16" t="s">
        <v>40</v>
      </c>
      <c r="AD375" s="16" t="s">
        <v>40</v>
      </c>
      <c r="AE375" s="21" t="s">
        <v>40</v>
      </c>
      <c r="AF375" s="16" t="s">
        <v>40</v>
      </c>
      <c r="AG375" s="16" t="s">
        <v>40</v>
      </c>
      <c r="AH375" s="21" t="s">
        <v>40</v>
      </c>
      <c r="AI375" s="42" t="s">
        <v>40</v>
      </c>
      <c r="AJ375" s="16" t="s">
        <v>40</v>
      </c>
      <c r="AK375" s="21" t="s">
        <v>40</v>
      </c>
      <c r="AL375" s="16" t="s">
        <v>40</v>
      </c>
      <c r="AM375" s="16" t="s">
        <v>40</v>
      </c>
      <c r="AN375" s="21" t="s">
        <v>40</v>
      </c>
      <c r="AO375" s="21" t="s">
        <v>40</v>
      </c>
      <c r="AP375" s="21" t="s">
        <v>40</v>
      </c>
      <c r="AQ375" s="9" t="s">
        <v>40</v>
      </c>
      <c r="AR375" s="21" t="s">
        <v>40</v>
      </c>
      <c r="AS375" s="9" t="s">
        <v>40</v>
      </c>
      <c r="AT375" s="9" t="s">
        <v>40</v>
      </c>
      <c r="AU375" s="21" t="s">
        <v>40</v>
      </c>
      <c r="AV375" s="21" t="s">
        <v>40</v>
      </c>
      <c r="AW375" s="9" t="s">
        <v>40</v>
      </c>
      <c r="AX375" s="21" t="s">
        <v>40</v>
      </c>
      <c r="AY375" s="21" t="s">
        <v>40</v>
      </c>
      <c r="AZ375" s="21" t="s">
        <v>40</v>
      </c>
      <c r="BA375" s="21" t="s">
        <v>40</v>
      </c>
      <c r="BB375" s="21" t="s">
        <v>40</v>
      </c>
      <c r="BC375" s="9" t="s">
        <v>40</v>
      </c>
      <c r="BD375" s="9" t="s">
        <v>40</v>
      </c>
    </row>
    <row r="376" spans="2:56">
      <c r="B376" s="54" t="s">
        <v>107</v>
      </c>
      <c r="C376" s="40" t="s">
        <v>36</v>
      </c>
      <c r="D376" s="41" t="s">
        <v>52</v>
      </c>
      <c r="E376" s="16">
        <v>9502</v>
      </c>
      <c r="F376" s="16"/>
      <c r="G376" s="21"/>
      <c r="H376" s="42">
        <v>9501</v>
      </c>
      <c r="I376" s="16"/>
      <c r="J376" s="16"/>
      <c r="K376" s="91">
        <v>5865</v>
      </c>
      <c r="L376" s="92">
        <v>-57</v>
      </c>
      <c r="M376" s="93">
        <v>5865</v>
      </c>
      <c r="N376" s="91" t="s">
        <v>50</v>
      </c>
      <c r="O376" s="93" t="s">
        <v>44</v>
      </c>
      <c r="P376" s="42">
        <f t="shared" si="12"/>
        <v>5922</v>
      </c>
      <c r="Q376" s="42">
        <f>IF(AND(ISNUMBER(E376),ISNUMBER(H376),ISBLANK(F376)),E376-H376,"NA")</f>
        <v>1</v>
      </c>
      <c r="R376" s="21" t="str">
        <f>IF(AND(ISNUMBER(F376),ISNUMBER(I376),ISBLANK(E376)),F376-I376,"NA")</f>
        <v>NA</v>
      </c>
      <c r="S376" s="16" t="str">
        <f>IF(AND(ISNUMBER(G376),ISNUMBER(J376),ISBLANK(E376)),G376-J376,"NA")</f>
        <v>NA</v>
      </c>
      <c r="T376" s="45" t="str">
        <f>IF(AND(ISNUMBER(R376),ISNUMBER(S376),ISBLANK(E376)),R376+S376,"NA")</f>
        <v>NA</v>
      </c>
      <c r="U376" s="21">
        <f t="shared" si="11"/>
        <v>-57</v>
      </c>
      <c r="V376" s="9">
        <f>MIN(IF(SUM(W376,AD376:AG376,AI376,AJ376:AM376,AP376:AS376,AC376,AO376,AU376,AV376:BC376)=0,0,1)+IF(O376="Smoothing ramp",1,0)+IF(SUM(W376,X376:AA376)=0,0,1),1)</f>
        <v>0</v>
      </c>
      <c r="W376" s="42" t="s">
        <v>40</v>
      </c>
      <c r="X376" s="16" t="s">
        <v>40</v>
      </c>
      <c r="Y376" s="21" t="s">
        <v>40</v>
      </c>
      <c r="Z376" s="16" t="s">
        <v>40</v>
      </c>
      <c r="AA376" s="16" t="s">
        <v>40</v>
      </c>
      <c r="AB376" s="21" t="s">
        <v>40</v>
      </c>
      <c r="AC376" s="16" t="s">
        <v>40</v>
      </c>
      <c r="AD376" s="16" t="s">
        <v>40</v>
      </c>
      <c r="AE376" s="21" t="s">
        <v>40</v>
      </c>
      <c r="AF376" s="16" t="s">
        <v>40</v>
      </c>
      <c r="AG376" s="16" t="s">
        <v>40</v>
      </c>
      <c r="AH376" s="21" t="s">
        <v>40</v>
      </c>
      <c r="AI376" s="42" t="s">
        <v>40</v>
      </c>
      <c r="AJ376" s="16" t="s">
        <v>40</v>
      </c>
      <c r="AK376" s="21" t="s">
        <v>40</v>
      </c>
      <c r="AL376" s="16" t="s">
        <v>40</v>
      </c>
      <c r="AM376" s="16" t="s">
        <v>40</v>
      </c>
      <c r="AN376" s="21" t="s">
        <v>40</v>
      </c>
      <c r="AO376" s="21" t="s">
        <v>40</v>
      </c>
      <c r="AP376" s="21" t="s">
        <v>40</v>
      </c>
      <c r="AQ376" s="9" t="s">
        <v>40</v>
      </c>
      <c r="AR376" s="21" t="s">
        <v>40</v>
      </c>
      <c r="AS376" s="9" t="s">
        <v>40</v>
      </c>
      <c r="AT376" s="9" t="s">
        <v>40</v>
      </c>
      <c r="AU376" s="21" t="s">
        <v>40</v>
      </c>
      <c r="AV376" s="21" t="s">
        <v>40</v>
      </c>
      <c r="AW376" s="9" t="s">
        <v>40</v>
      </c>
      <c r="AX376" s="21" t="s">
        <v>40</v>
      </c>
      <c r="AY376" s="21" t="s">
        <v>40</v>
      </c>
      <c r="AZ376" s="21" t="s">
        <v>40</v>
      </c>
      <c r="BA376" s="21" t="s">
        <v>40</v>
      </c>
      <c r="BB376" s="21" t="s">
        <v>40</v>
      </c>
      <c r="BC376" s="9" t="s">
        <v>40</v>
      </c>
      <c r="BD376" s="9" t="s">
        <v>40</v>
      </c>
    </row>
    <row r="377" spans="2:56">
      <c r="B377" s="54" t="s">
        <v>107</v>
      </c>
      <c r="C377" s="40" t="s">
        <v>36</v>
      </c>
      <c r="D377" s="41" t="s">
        <v>53</v>
      </c>
      <c r="E377" s="16">
        <v>10311</v>
      </c>
      <c r="F377" s="16"/>
      <c r="G377" s="21"/>
      <c r="H377" s="42">
        <v>10311</v>
      </c>
      <c r="I377" s="16"/>
      <c r="J377" s="16"/>
      <c r="K377" s="91">
        <v>-3359</v>
      </c>
      <c r="L377" s="92">
        <v>-3359</v>
      </c>
      <c r="M377" s="93">
        <v>-3359</v>
      </c>
      <c r="N377" s="91" t="s">
        <v>50</v>
      </c>
      <c r="O377" s="93" t="s">
        <v>44</v>
      </c>
      <c r="P377" s="42">
        <f t="shared" si="12"/>
        <v>0</v>
      </c>
      <c r="Q377" s="42">
        <f>IF(AND(ISNUMBER(E377),ISNUMBER(H377),ISBLANK(F377)),E377-H377,"NA")</f>
        <v>0</v>
      </c>
      <c r="R377" s="21" t="str">
        <f>IF(AND(ISNUMBER(F377),ISNUMBER(I377),ISBLANK(E377)),F377-I377,"NA")</f>
        <v>NA</v>
      </c>
      <c r="S377" s="16" t="str">
        <f>IF(AND(ISNUMBER(G377),ISNUMBER(J377),ISBLANK(E377)),G377-J377,"NA")</f>
        <v>NA</v>
      </c>
      <c r="T377" s="45" t="str">
        <f>IF(AND(ISNUMBER(R377),ISNUMBER(S377),ISBLANK(E377)),R377+S377,"NA")</f>
        <v>NA</v>
      </c>
      <c r="U377" s="21">
        <f t="shared" si="11"/>
        <v>0</v>
      </c>
      <c r="V377" s="9">
        <f>MIN(IF(SUM(W377,AD377:AG377,AI377,AJ377:AM377,AP377:AS377,AC377,AO377,AU377,AV377:BC377)=0,0,1)+IF(O377="Smoothing ramp",1,0)+IF(SUM(W377,X377:AA377)=0,0,1),1)</f>
        <v>0</v>
      </c>
      <c r="W377" s="42" t="s">
        <v>40</v>
      </c>
      <c r="X377" s="16" t="s">
        <v>40</v>
      </c>
      <c r="Y377" s="21" t="s">
        <v>40</v>
      </c>
      <c r="Z377" s="16" t="s">
        <v>40</v>
      </c>
      <c r="AA377" s="16" t="s">
        <v>40</v>
      </c>
      <c r="AB377" s="21" t="s">
        <v>40</v>
      </c>
      <c r="AC377" s="16" t="s">
        <v>40</v>
      </c>
      <c r="AD377" s="16" t="s">
        <v>40</v>
      </c>
      <c r="AE377" s="21" t="s">
        <v>40</v>
      </c>
      <c r="AF377" s="16" t="s">
        <v>40</v>
      </c>
      <c r="AG377" s="16" t="s">
        <v>40</v>
      </c>
      <c r="AH377" s="21" t="s">
        <v>40</v>
      </c>
      <c r="AI377" s="42" t="s">
        <v>40</v>
      </c>
      <c r="AJ377" s="16" t="s">
        <v>40</v>
      </c>
      <c r="AK377" s="21" t="s">
        <v>40</v>
      </c>
      <c r="AL377" s="16" t="s">
        <v>40</v>
      </c>
      <c r="AM377" s="16" t="s">
        <v>40</v>
      </c>
      <c r="AN377" s="21" t="s">
        <v>40</v>
      </c>
      <c r="AO377" s="21" t="s">
        <v>40</v>
      </c>
      <c r="AP377" s="21" t="s">
        <v>40</v>
      </c>
      <c r="AQ377" s="9" t="s">
        <v>40</v>
      </c>
      <c r="AR377" s="21" t="s">
        <v>40</v>
      </c>
      <c r="AS377" s="9" t="s">
        <v>40</v>
      </c>
      <c r="AT377" s="9" t="s">
        <v>40</v>
      </c>
      <c r="AU377" s="21" t="s">
        <v>40</v>
      </c>
      <c r="AV377" s="21" t="s">
        <v>40</v>
      </c>
      <c r="AW377" s="9" t="s">
        <v>40</v>
      </c>
      <c r="AX377" s="21" t="s">
        <v>40</v>
      </c>
      <c r="AY377" s="21" t="s">
        <v>40</v>
      </c>
      <c r="AZ377" s="21" t="s">
        <v>40</v>
      </c>
      <c r="BA377" s="21" t="s">
        <v>40</v>
      </c>
      <c r="BB377" s="21" t="s">
        <v>40</v>
      </c>
      <c r="BC377" s="9" t="s">
        <v>40</v>
      </c>
      <c r="BD377" s="9" t="s">
        <v>40</v>
      </c>
    </row>
    <row r="378" spans="2:56">
      <c r="B378" s="54" t="s">
        <v>107</v>
      </c>
      <c r="C378" s="40" t="s">
        <v>36</v>
      </c>
      <c r="D378" s="41" t="s">
        <v>56</v>
      </c>
      <c r="E378" s="16">
        <v>10311</v>
      </c>
      <c r="F378" s="16"/>
      <c r="G378" s="21"/>
      <c r="H378" s="42">
        <v>10311</v>
      </c>
      <c r="I378" s="16"/>
      <c r="J378" s="16"/>
      <c r="K378" s="91">
        <v>-3359</v>
      </c>
      <c r="L378" s="92">
        <v>-3359</v>
      </c>
      <c r="M378" s="93">
        <v>-3359</v>
      </c>
      <c r="N378" s="91" t="s">
        <v>50</v>
      </c>
      <c r="O378" s="93" t="s">
        <v>44</v>
      </c>
      <c r="P378" s="42">
        <f t="shared" si="12"/>
        <v>0</v>
      </c>
      <c r="Q378" s="42">
        <f>IF(AND(ISNUMBER(E378),ISNUMBER(H378),ISBLANK(F378)),E378-H378,"NA")</f>
        <v>0</v>
      </c>
      <c r="R378" s="21" t="str">
        <f>IF(AND(ISNUMBER(F378),ISNUMBER(I378),ISBLANK(E378)),F378-I378,"NA")</f>
        <v>NA</v>
      </c>
      <c r="S378" s="16" t="str">
        <f>IF(AND(ISNUMBER(G378),ISNUMBER(J378),ISBLANK(E378)),G378-J378,"NA")</f>
        <v>NA</v>
      </c>
      <c r="T378" s="45" t="str">
        <f>IF(AND(ISNUMBER(R378),ISNUMBER(S378),ISBLANK(E378)),R378+S378,"NA")</f>
        <v>NA</v>
      </c>
      <c r="U378" s="21">
        <f t="shared" si="11"/>
        <v>0</v>
      </c>
      <c r="V378" s="9">
        <f>MIN(IF(SUM(W378,AD378:AG378,AI378,AJ378:AM378,AP378:AS378,AC378,AO378,AU378,AV378:BC378)=0,0,1)+IF(O378="Smoothing ramp",1,0)+IF(SUM(W378,X378:AA378)=0,0,1),1)</f>
        <v>0</v>
      </c>
      <c r="W378" s="42" t="s">
        <v>40</v>
      </c>
      <c r="X378" s="16" t="s">
        <v>40</v>
      </c>
      <c r="Y378" s="21" t="s">
        <v>40</v>
      </c>
      <c r="Z378" s="16" t="s">
        <v>40</v>
      </c>
      <c r="AA378" s="16" t="s">
        <v>40</v>
      </c>
      <c r="AB378" s="21" t="s">
        <v>40</v>
      </c>
      <c r="AC378" s="16" t="s">
        <v>40</v>
      </c>
      <c r="AD378" s="16" t="s">
        <v>40</v>
      </c>
      <c r="AE378" s="21" t="s">
        <v>40</v>
      </c>
      <c r="AF378" s="16" t="s">
        <v>40</v>
      </c>
      <c r="AG378" s="16" t="s">
        <v>40</v>
      </c>
      <c r="AH378" s="21" t="s">
        <v>40</v>
      </c>
      <c r="AI378" s="42" t="s">
        <v>40</v>
      </c>
      <c r="AJ378" s="16" t="s">
        <v>40</v>
      </c>
      <c r="AK378" s="21" t="s">
        <v>40</v>
      </c>
      <c r="AL378" s="16" t="s">
        <v>40</v>
      </c>
      <c r="AM378" s="16" t="s">
        <v>40</v>
      </c>
      <c r="AN378" s="21" t="s">
        <v>40</v>
      </c>
      <c r="AO378" s="21" t="s">
        <v>40</v>
      </c>
      <c r="AP378" s="21" t="s">
        <v>40</v>
      </c>
      <c r="AQ378" s="9" t="s">
        <v>40</v>
      </c>
      <c r="AR378" s="21" t="s">
        <v>40</v>
      </c>
      <c r="AS378" s="9" t="s">
        <v>40</v>
      </c>
      <c r="AT378" s="9" t="s">
        <v>40</v>
      </c>
      <c r="AU378" s="21" t="s">
        <v>40</v>
      </c>
      <c r="AV378" s="21" t="s">
        <v>40</v>
      </c>
      <c r="AW378" s="9" t="s">
        <v>40</v>
      </c>
      <c r="AX378" s="21" t="s">
        <v>40</v>
      </c>
      <c r="AY378" s="21" t="s">
        <v>40</v>
      </c>
      <c r="AZ378" s="21" t="s">
        <v>40</v>
      </c>
      <c r="BA378" s="21" t="s">
        <v>40</v>
      </c>
      <c r="BB378" s="21" t="s">
        <v>40</v>
      </c>
      <c r="BC378" s="9" t="s">
        <v>40</v>
      </c>
      <c r="BD378" s="9" t="s">
        <v>40</v>
      </c>
    </row>
    <row r="379" spans="2:56" ht="15" thickBot="1">
      <c r="B379" s="55" t="s">
        <v>107</v>
      </c>
      <c r="C379" s="47" t="s">
        <v>36</v>
      </c>
      <c r="D379" s="48" t="s">
        <v>57</v>
      </c>
      <c r="E379" s="49">
        <v>9496</v>
      </c>
      <c r="F379" s="49"/>
      <c r="G379" s="22"/>
      <c r="H379" s="50">
        <v>9496</v>
      </c>
      <c r="I379" s="49"/>
      <c r="J379" s="49"/>
      <c r="K379" s="127">
        <v>-2535</v>
      </c>
      <c r="L379" s="128">
        <v>-2535</v>
      </c>
      <c r="M379" s="129">
        <v>-2535</v>
      </c>
      <c r="N379" s="127" t="s">
        <v>50</v>
      </c>
      <c r="O379" s="129" t="s">
        <v>44</v>
      </c>
      <c r="P379" s="50">
        <f t="shared" si="12"/>
        <v>0</v>
      </c>
      <c r="Q379" s="50">
        <f>IF(AND(ISNUMBER(E379),ISNUMBER(H379),ISBLANK(F379)),E379-H379,"NA")</f>
        <v>0</v>
      </c>
      <c r="R379" s="22" t="str">
        <f>IF(AND(ISNUMBER(F379),ISNUMBER(I379),ISBLANK(E379)),F379-I379,"NA")</f>
        <v>NA</v>
      </c>
      <c r="S379" s="16" t="str">
        <f>IF(AND(ISNUMBER(G379),ISNUMBER(J379),ISBLANK(E379)),G379-J379,"NA")</f>
        <v>NA</v>
      </c>
      <c r="T379" s="45" t="str">
        <f>IF(AND(ISNUMBER(R379),ISNUMBER(S379),ISBLANK(E379)),R379+S379,"NA")</f>
        <v>NA</v>
      </c>
      <c r="U379" s="22">
        <f t="shared" si="11"/>
        <v>0</v>
      </c>
      <c r="V379" s="9">
        <f>MIN(IF(SUM(W379,AD379:AG379,AI379,AJ379:AM379,AP379:AS379,AC379,AO379,AU379,AV379:BC379)=0,0,1)+IF(O379="Smoothing ramp",1,0)+IF(SUM(W379,X379:AA379)=0,0,1),1)</f>
        <v>0</v>
      </c>
      <c r="W379" s="50" t="s">
        <v>40</v>
      </c>
      <c r="X379" s="49" t="s">
        <v>40</v>
      </c>
      <c r="Y379" s="21" t="s">
        <v>40</v>
      </c>
      <c r="Z379" s="49" t="s">
        <v>40</v>
      </c>
      <c r="AA379" s="49" t="s">
        <v>40</v>
      </c>
      <c r="AB379" s="21" t="s">
        <v>40</v>
      </c>
      <c r="AC379" s="49" t="s">
        <v>40</v>
      </c>
      <c r="AD379" s="49" t="s">
        <v>40</v>
      </c>
      <c r="AE379" s="22" t="s">
        <v>40</v>
      </c>
      <c r="AF379" s="49" t="s">
        <v>40</v>
      </c>
      <c r="AG379" s="49" t="s">
        <v>40</v>
      </c>
      <c r="AH379" s="22" t="s">
        <v>40</v>
      </c>
      <c r="AI379" s="50" t="s">
        <v>40</v>
      </c>
      <c r="AJ379" s="49" t="s">
        <v>40</v>
      </c>
      <c r="AK379" s="22" t="s">
        <v>40</v>
      </c>
      <c r="AL379" s="49" t="s">
        <v>40</v>
      </c>
      <c r="AM379" s="49" t="s">
        <v>40</v>
      </c>
      <c r="AN379" s="22" t="s">
        <v>40</v>
      </c>
      <c r="AO379" s="22" t="s">
        <v>40</v>
      </c>
      <c r="AP379" s="22" t="s">
        <v>40</v>
      </c>
      <c r="AQ379" s="7" t="s">
        <v>40</v>
      </c>
      <c r="AR379" s="22" t="s">
        <v>40</v>
      </c>
      <c r="AS379" s="7" t="s">
        <v>40</v>
      </c>
      <c r="AT379" s="7" t="s">
        <v>40</v>
      </c>
      <c r="AU379" s="22" t="s">
        <v>40</v>
      </c>
      <c r="AV379" s="22" t="s">
        <v>40</v>
      </c>
      <c r="AW379" s="7" t="s">
        <v>40</v>
      </c>
      <c r="AX379" s="22" t="s">
        <v>40</v>
      </c>
      <c r="AY379" s="22" t="s">
        <v>40</v>
      </c>
      <c r="AZ379" s="22" t="s">
        <v>40</v>
      </c>
      <c r="BA379" s="22" t="s">
        <v>40</v>
      </c>
      <c r="BB379" s="22" t="s">
        <v>40</v>
      </c>
      <c r="BC379" s="7" t="s">
        <v>40</v>
      </c>
      <c r="BD379" s="7" t="s">
        <v>40</v>
      </c>
    </row>
    <row r="380" spans="2:56">
      <c r="B380" s="51" t="s">
        <v>108</v>
      </c>
      <c r="C380" s="52" t="s">
        <v>109</v>
      </c>
      <c r="D380" s="53" t="s">
        <v>37</v>
      </c>
      <c r="E380" s="43">
        <v>4038</v>
      </c>
      <c r="F380" s="43"/>
      <c r="G380" s="20"/>
      <c r="H380" s="44">
        <v>4061</v>
      </c>
      <c r="I380" s="43"/>
      <c r="J380" s="43"/>
      <c r="K380" s="44">
        <v>0</v>
      </c>
      <c r="L380" s="43">
        <v>0</v>
      </c>
      <c r="M380" s="20">
        <v>0</v>
      </c>
      <c r="N380" s="44" t="s">
        <v>44</v>
      </c>
      <c r="O380" s="20" t="s">
        <v>44</v>
      </c>
      <c r="P380" s="44">
        <f t="shared" si="12"/>
        <v>0</v>
      </c>
      <c r="Q380" s="44">
        <f>IF(AND(ISNUMBER(E380),ISNUMBER(H380),ISBLANK(F380)),E380-H380,"NA")</f>
        <v>-23</v>
      </c>
      <c r="R380" s="20" t="str">
        <f>IF(AND(ISNUMBER(F380),ISNUMBER(I380),ISBLANK(E380)),F380-I380,"NA")</f>
        <v>NA</v>
      </c>
      <c r="S380" s="16" t="str">
        <f>IF(AND(ISNUMBER(G380),ISNUMBER(J380),ISBLANK(E380)),G380-J380,"NA")</f>
        <v>NA</v>
      </c>
      <c r="T380" s="45" t="str">
        <f>IF(AND(ISNUMBER(R380),ISNUMBER(S380),ISBLANK(E380)),R380+S380,"NA")</f>
        <v>NA</v>
      </c>
      <c r="U380" s="20">
        <f t="shared" si="11"/>
        <v>0</v>
      </c>
      <c r="V380" s="9">
        <f>MIN(IF(SUM(W380,AD380:AG380,AI380,AJ380:AM380,AP380:AS380,AC380,AO380,AU380,AV380:BC380)=0,0,1)+IF(O380="Smoothing ramp",1,0)+IF(SUM(W380,X380:AA380)=0,0,1),1)</f>
        <v>1</v>
      </c>
      <c r="W380" s="44">
        <v>165</v>
      </c>
      <c r="X380" s="43" t="s">
        <v>40</v>
      </c>
      <c r="Y380" s="20" t="s">
        <v>40</v>
      </c>
      <c r="Z380" s="43">
        <v>-164</v>
      </c>
      <c r="AA380" s="43" t="s">
        <v>40</v>
      </c>
      <c r="AB380" s="20" t="s">
        <v>40</v>
      </c>
      <c r="AC380" s="43" t="s">
        <v>40</v>
      </c>
      <c r="AD380" s="43" t="s">
        <v>40</v>
      </c>
      <c r="AE380" s="20" t="s">
        <v>40</v>
      </c>
      <c r="AF380" s="43" t="s">
        <v>40</v>
      </c>
      <c r="AG380" s="43" t="s">
        <v>40</v>
      </c>
      <c r="AH380" s="20" t="s">
        <v>40</v>
      </c>
      <c r="AI380" s="44" t="s">
        <v>40</v>
      </c>
      <c r="AJ380" s="43" t="s">
        <v>40</v>
      </c>
      <c r="AK380" s="20" t="s">
        <v>40</v>
      </c>
      <c r="AL380" s="43" t="s">
        <v>40</v>
      </c>
      <c r="AM380" s="43" t="s">
        <v>40</v>
      </c>
      <c r="AN380" s="20" t="s">
        <v>40</v>
      </c>
      <c r="AO380" s="20" t="s">
        <v>40</v>
      </c>
      <c r="AP380" s="20" t="s">
        <v>40</v>
      </c>
      <c r="AQ380" s="6" t="s">
        <v>40</v>
      </c>
      <c r="AR380" s="20" t="s">
        <v>40</v>
      </c>
      <c r="AS380" s="6" t="s">
        <v>40</v>
      </c>
      <c r="AT380" s="6" t="s">
        <v>40</v>
      </c>
      <c r="AU380" s="20" t="s">
        <v>40</v>
      </c>
      <c r="AV380" s="20" t="s">
        <v>40</v>
      </c>
      <c r="AW380" s="6" t="s">
        <v>40</v>
      </c>
      <c r="AX380" s="20" t="s">
        <v>40</v>
      </c>
      <c r="AY380" s="20" t="s">
        <v>40</v>
      </c>
      <c r="AZ380" s="20" t="s">
        <v>40</v>
      </c>
      <c r="BA380" s="20" t="s">
        <v>40</v>
      </c>
      <c r="BB380" s="20" t="s">
        <v>40</v>
      </c>
      <c r="BC380" s="6" t="s">
        <v>40</v>
      </c>
      <c r="BD380" s="6" t="s">
        <v>40</v>
      </c>
    </row>
    <row r="381" spans="2:56">
      <c r="B381" s="54" t="s">
        <v>108</v>
      </c>
      <c r="C381" s="40" t="s">
        <v>109</v>
      </c>
      <c r="D381" s="41" t="s">
        <v>43</v>
      </c>
      <c r="E381" s="16">
        <v>4552</v>
      </c>
      <c r="F381" s="16"/>
      <c r="G381" s="21"/>
      <c r="H381" s="42">
        <v>4558</v>
      </c>
      <c r="I381" s="16"/>
      <c r="J381" s="16"/>
      <c r="K381" s="42">
        <v>0</v>
      </c>
      <c r="L381" s="16">
        <v>0</v>
      </c>
      <c r="M381" s="21">
        <v>0</v>
      </c>
      <c r="N381" s="42" t="s">
        <v>44</v>
      </c>
      <c r="O381" s="21" t="s">
        <v>44</v>
      </c>
      <c r="P381" s="42">
        <f t="shared" si="12"/>
        <v>0</v>
      </c>
      <c r="Q381" s="42">
        <f>IF(AND(ISNUMBER(E381),ISNUMBER(H381),ISBLANK(F381)),E381-H381,"NA")</f>
        <v>-6</v>
      </c>
      <c r="R381" s="21" t="str">
        <f>IF(AND(ISNUMBER(F381),ISNUMBER(I381),ISBLANK(E381)),F381-I381,"NA")</f>
        <v>NA</v>
      </c>
      <c r="S381" s="16" t="str">
        <f>IF(AND(ISNUMBER(G381),ISNUMBER(J381),ISBLANK(E381)),G381-J381,"NA")</f>
        <v>NA</v>
      </c>
      <c r="T381" s="45" t="str">
        <f>IF(AND(ISNUMBER(R381),ISNUMBER(S381),ISBLANK(E381)),R381+S381,"NA")</f>
        <v>NA</v>
      </c>
      <c r="U381" s="21">
        <f t="shared" si="11"/>
        <v>0</v>
      </c>
      <c r="V381" s="9">
        <f>MIN(IF(SUM(W381,AD381:AG381,AI381,AJ381:AM381,AP381:AS381,AC381,AO381,AU381,AV381:BC381)=0,0,1)+IF(O381="Smoothing ramp",1,0)+IF(SUM(W381,X381:AA381)=0,0,1),1)</f>
        <v>1</v>
      </c>
      <c r="W381" s="42">
        <v>165</v>
      </c>
      <c r="X381" s="16" t="s">
        <v>40</v>
      </c>
      <c r="Y381" s="21" t="s">
        <v>40</v>
      </c>
      <c r="Z381" s="16">
        <v>-165</v>
      </c>
      <c r="AA381" s="16" t="s">
        <v>40</v>
      </c>
      <c r="AB381" s="21" t="s">
        <v>40</v>
      </c>
      <c r="AC381" s="16" t="s">
        <v>40</v>
      </c>
      <c r="AD381" s="16" t="s">
        <v>40</v>
      </c>
      <c r="AE381" s="21" t="s">
        <v>40</v>
      </c>
      <c r="AF381" s="16" t="s">
        <v>40</v>
      </c>
      <c r="AG381" s="16" t="s">
        <v>40</v>
      </c>
      <c r="AH381" s="21" t="s">
        <v>40</v>
      </c>
      <c r="AI381" s="42" t="s">
        <v>40</v>
      </c>
      <c r="AJ381" s="16" t="s">
        <v>40</v>
      </c>
      <c r="AK381" s="21" t="s">
        <v>40</v>
      </c>
      <c r="AL381" s="16" t="s">
        <v>40</v>
      </c>
      <c r="AM381" s="16" t="s">
        <v>40</v>
      </c>
      <c r="AN381" s="21" t="s">
        <v>40</v>
      </c>
      <c r="AO381" s="21" t="s">
        <v>40</v>
      </c>
      <c r="AP381" s="21" t="s">
        <v>40</v>
      </c>
      <c r="AQ381" s="9" t="s">
        <v>40</v>
      </c>
      <c r="AR381" s="21" t="s">
        <v>40</v>
      </c>
      <c r="AS381" s="9" t="s">
        <v>40</v>
      </c>
      <c r="AT381" s="9" t="s">
        <v>40</v>
      </c>
      <c r="AU381" s="21" t="s">
        <v>40</v>
      </c>
      <c r="AV381" s="21" t="s">
        <v>40</v>
      </c>
      <c r="AW381" s="9" t="s">
        <v>40</v>
      </c>
      <c r="AX381" s="21" t="s">
        <v>40</v>
      </c>
      <c r="AY381" s="21" t="s">
        <v>40</v>
      </c>
      <c r="AZ381" s="21" t="s">
        <v>40</v>
      </c>
      <c r="BA381" s="21" t="s">
        <v>40</v>
      </c>
      <c r="BB381" s="21" t="s">
        <v>40</v>
      </c>
      <c r="BC381" s="9" t="s">
        <v>40</v>
      </c>
      <c r="BD381" s="9" t="s">
        <v>40</v>
      </c>
    </row>
    <row r="382" spans="2:56">
      <c r="B382" s="54" t="s">
        <v>108</v>
      </c>
      <c r="C382" s="40" t="s">
        <v>109</v>
      </c>
      <c r="D382" s="41" t="s">
        <v>45</v>
      </c>
      <c r="E382" s="16">
        <v>5108</v>
      </c>
      <c r="F382" s="16"/>
      <c r="G382" s="21"/>
      <c r="H382" s="42">
        <v>5113</v>
      </c>
      <c r="I382" s="16"/>
      <c r="J382" s="16"/>
      <c r="K382" s="42">
        <v>0</v>
      </c>
      <c r="L382" s="16">
        <v>0</v>
      </c>
      <c r="M382" s="21">
        <v>0</v>
      </c>
      <c r="N382" s="42" t="s">
        <v>44</v>
      </c>
      <c r="O382" s="21" t="s">
        <v>44</v>
      </c>
      <c r="P382" s="42">
        <f t="shared" si="12"/>
        <v>0</v>
      </c>
      <c r="Q382" s="42">
        <f>IF(AND(ISNUMBER(E382),ISNUMBER(H382),ISBLANK(F382)),E382-H382,"NA")</f>
        <v>-5</v>
      </c>
      <c r="R382" s="21" t="str">
        <f>IF(AND(ISNUMBER(F382),ISNUMBER(I382),ISBLANK(E382)),F382-I382,"NA")</f>
        <v>NA</v>
      </c>
      <c r="S382" s="16" t="str">
        <f>IF(AND(ISNUMBER(G382),ISNUMBER(J382),ISBLANK(E382)),G382-J382,"NA")</f>
        <v>NA</v>
      </c>
      <c r="T382" s="45" t="str">
        <f>IF(AND(ISNUMBER(R382),ISNUMBER(S382),ISBLANK(E382)),R382+S382,"NA")</f>
        <v>NA</v>
      </c>
      <c r="U382" s="21">
        <f t="shared" si="11"/>
        <v>0</v>
      </c>
      <c r="V382" s="9">
        <f>MIN(IF(SUM(W382,AD382:AG382,AI382,AJ382:AM382,AP382:AS382,AC382,AO382,AU382,AV382:BC382)=0,0,1)+IF(O382="Smoothing ramp",1,0)+IF(SUM(W382,X382:AA382)=0,0,1),1)</f>
        <v>1</v>
      </c>
      <c r="W382" s="42">
        <v>164</v>
      </c>
      <c r="X382" s="16" t="s">
        <v>40</v>
      </c>
      <c r="Y382" s="21" t="s">
        <v>40</v>
      </c>
      <c r="Z382" s="16">
        <v>-142</v>
      </c>
      <c r="AA382" s="16" t="s">
        <v>40</v>
      </c>
      <c r="AB382" s="21" t="s">
        <v>40</v>
      </c>
      <c r="AC382" s="16" t="s">
        <v>40</v>
      </c>
      <c r="AD382" s="16" t="s">
        <v>40</v>
      </c>
      <c r="AE382" s="21" t="s">
        <v>40</v>
      </c>
      <c r="AF382" s="16" t="s">
        <v>40</v>
      </c>
      <c r="AG382" s="16" t="s">
        <v>40</v>
      </c>
      <c r="AH382" s="21" t="s">
        <v>40</v>
      </c>
      <c r="AI382" s="42" t="s">
        <v>40</v>
      </c>
      <c r="AJ382" s="16" t="s">
        <v>40</v>
      </c>
      <c r="AK382" s="21" t="s">
        <v>40</v>
      </c>
      <c r="AL382" s="16" t="s">
        <v>40</v>
      </c>
      <c r="AM382" s="16" t="s">
        <v>40</v>
      </c>
      <c r="AN382" s="21" t="s">
        <v>40</v>
      </c>
      <c r="AO382" s="21" t="s">
        <v>40</v>
      </c>
      <c r="AP382" s="21" t="s">
        <v>40</v>
      </c>
      <c r="AQ382" s="9" t="s">
        <v>40</v>
      </c>
      <c r="AR382" s="21" t="s">
        <v>40</v>
      </c>
      <c r="AS382" s="9" t="s">
        <v>40</v>
      </c>
      <c r="AT382" s="9" t="s">
        <v>40</v>
      </c>
      <c r="AU382" s="21" t="s">
        <v>40</v>
      </c>
      <c r="AV382" s="21" t="s">
        <v>40</v>
      </c>
      <c r="AW382" s="9" t="s">
        <v>40</v>
      </c>
      <c r="AX382" s="21" t="s">
        <v>40</v>
      </c>
      <c r="AY382" s="21" t="s">
        <v>40</v>
      </c>
      <c r="AZ382" s="21" t="s">
        <v>40</v>
      </c>
      <c r="BA382" s="21" t="s">
        <v>40</v>
      </c>
      <c r="BB382" s="21" t="s">
        <v>40</v>
      </c>
      <c r="BC382" s="9" t="s">
        <v>40</v>
      </c>
      <c r="BD382" s="9" t="s">
        <v>40</v>
      </c>
    </row>
    <row r="383" spans="2:56">
      <c r="B383" s="54" t="s">
        <v>108</v>
      </c>
      <c r="C383" s="40" t="s">
        <v>109</v>
      </c>
      <c r="D383" s="41" t="s">
        <v>46</v>
      </c>
      <c r="E383" s="16">
        <v>5311</v>
      </c>
      <c r="F383" s="16"/>
      <c r="G383" s="21"/>
      <c r="H383" s="42">
        <v>5311</v>
      </c>
      <c r="I383" s="16"/>
      <c r="J383" s="16"/>
      <c r="K383" s="42">
        <v>0</v>
      </c>
      <c r="L383" s="16">
        <v>0</v>
      </c>
      <c r="M383" s="21">
        <v>0</v>
      </c>
      <c r="N383" s="42" t="s">
        <v>44</v>
      </c>
      <c r="O383" s="21" t="s">
        <v>44</v>
      </c>
      <c r="P383" s="42">
        <f t="shared" si="12"/>
        <v>0</v>
      </c>
      <c r="Q383" s="42">
        <f>IF(AND(ISNUMBER(E383),ISNUMBER(H383),ISBLANK(F383)),E383-H383,"NA")</f>
        <v>0</v>
      </c>
      <c r="R383" s="21" t="str">
        <f>IF(AND(ISNUMBER(F383),ISNUMBER(I383),ISBLANK(E383)),F383-I383,"NA")</f>
        <v>NA</v>
      </c>
      <c r="S383" s="16" t="str">
        <f>IF(AND(ISNUMBER(G383),ISNUMBER(J383),ISBLANK(E383)),G383-J383,"NA")</f>
        <v>NA</v>
      </c>
      <c r="T383" s="45" t="str">
        <f>IF(AND(ISNUMBER(R383),ISNUMBER(S383),ISBLANK(E383)),R383+S383,"NA")</f>
        <v>NA</v>
      </c>
      <c r="U383" s="21">
        <f t="shared" si="11"/>
        <v>0</v>
      </c>
      <c r="V383" s="9">
        <f>MIN(IF(SUM(W383,AD383:AG383,AI383,AJ383:AM383,AP383:AS383,AC383,AO383,AU383,AV383:BC383)=0,0,1)+IF(O383="Smoothing ramp",1,0)+IF(SUM(W383,X383:AA383)=0,0,1),1)</f>
        <v>1</v>
      </c>
      <c r="W383" s="42">
        <v>165</v>
      </c>
      <c r="X383" s="16" t="s">
        <v>40</v>
      </c>
      <c r="Y383" s="21" t="s">
        <v>40</v>
      </c>
      <c r="Z383" s="16">
        <v>-70</v>
      </c>
      <c r="AA383" s="16" t="s">
        <v>40</v>
      </c>
      <c r="AB383" s="21" t="s">
        <v>40</v>
      </c>
      <c r="AC383" s="16" t="s">
        <v>40</v>
      </c>
      <c r="AD383" s="16" t="s">
        <v>40</v>
      </c>
      <c r="AE383" s="21" t="s">
        <v>40</v>
      </c>
      <c r="AF383" s="16" t="s">
        <v>40</v>
      </c>
      <c r="AG383" s="16" t="s">
        <v>40</v>
      </c>
      <c r="AH383" s="21" t="s">
        <v>40</v>
      </c>
      <c r="AI383" s="42" t="s">
        <v>40</v>
      </c>
      <c r="AJ383" s="16" t="s">
        <v>40</v>
      </c>
      <c r="AK383" s="21" t="s">
        <v>40</v>
      </c>
      <c r="AL383" s="16" t="s">
        <v>40</v>
      </c>
      <c r="AM383" s="16" t="s">
        <v>40</v>
      </c>
      <c r="AN383" s="21" t="s">
        <v>40</v>
      </c>
      <c r="AO383" s="21" t="s">
        <v>40</v>
      </c>
      <c r="AP383" s="21" t="s">
        <v>40</v>
      </c>
      <c r="AQ383" s="9" t="s">
        <v>40</v>
      </c>
      <c r="AR383" s="21" t="s">
        <v>40</v>
      </c>
      <c r="AS383" s="9" t="s">
        <v>40</v>
      </c>
      <c r="AT383" s="9" t="s">
        <v>40</v>
      </c>
      <c r="AU383" s="21" t="s">
        <v>40</v>
      </c>
      <c r="AV383" s="21" t="s">
        <v>40</v>
      </c>
      <c r="AW383" s="9" t="s">
        <v>40</v>
      </c>
      <c r="AX383" s="21" t="s">
        <v>40</v>
      </c>
      <c r="AY383" s="21" t="s">
        <v>40</v>
      </c>
      <c r="AZ383" s="21" t="s">
        <v>40</v>
      </c>
      <c r="BA383" s="21" t="s">
        <v>40</v>
      </c>
      <c r="BB383" s="21" t="s">
        <v>40</v>
      </c>
      <c r="BC383" s="9" t="s">
        <v>40</v>
      </c>
      <c r="BD383" s="9" t="s">
        <v>40</v>
      </c>
    </row>
    <row r="384" spans="2:56">
      <c r="B384" s="54" t="s">
        <v>108</v>
      </c>
      <c r="C384" s="40" t="s">
        <v>109</v>
      </c>
      <c r="D384" s="41" t="s">
        <v>47</v>
      </c>
      <c r="E384" s="16">
        <v>5871</v>
      </c>
      <c r="F384" s="16"/>
      <c r="G384" s="21"/>
      <c r="H384" s="42">
        <v>5871</v>
      </c>
      <c r="I384" s="16"/>
      <c r="J384" s="16"/>
      <c r="K384" s="42">
        <v>0</v>
      </c>
      <c r="L384" s="16">
        <v>0</v>
      </c>
      <c r="M384" s="21">
        <v>0</v>
      </c>
      <c r="N384" s="42" t="s">
        <v>44</v>
      </c>
      <c r="O384" s="21" t="s">
        <v>44</v>
      </c>
      <c r="P384" s="42">
        <f t="shared" si="12"/>
        <v>0</v>
      </c>
      <c r="Q384" s="42">
        <f>IF(AND(ISNUMBER(E384),ISNUMBER(H384),ISBLANK(F384)),E384-H384,"NA")</f>
        <v>0</v>
      </c>
      <c r="R384" s="21" t="str">
        <f>IF(AND(ISNUMBER(F384),ISNUMBER(I384),ISBLANK(E384)),F384-I384,"NA")</f>
        <v>NA</v>
      </c>
      <c r="S384" s="16" t="str">
        <f>IF(AND(ISNUMBER(G384),ISNUMBER(J384),ISBLANK(E384)),G384-J384,"NA")</f>
        <v>NA</v>
      </c>
      <c r="T384" s="45" t="str">
        <f>IF(AND(ISNUMBER(R384),ISNUMBER(S384),ISBLANK(E384)),R384+S384,"NA")</f>
        <v>NA</v>
      </c>
      <c r="U384" s="21">
        <f t="shared" si="11"/>
        <v>0</v>
      </c>
      <c r="V384" s="9">
        <f>MIN(IF(SUM(W384,AD384:AG384,AI384,AJ384:AM384,AP384:AS384,AC384,AO384,AU384,AV384:BC384)=0,0,1)+IF(O384="Smoothing ramp",1,0)+IF(SUM(W384,X384:AA384)=0,0,1),1)</f>
        <v>1</v>
      </c>
      <c r="W384" s="42">
        <v>164</v>
      </c>
      <c r="X384" s="16" t="s">
        <v>40</v>
      </c>
      <c r="Y384" s="21" t="s">
        <v>40</v>
      </c>
      <c r="Z384" s="16">
        <v>365</v>
      </c>
      <c r="AA384" s="16" t="s">
        <v>40</v>
      </c>
      <c r="AB384" s="21" t="s">
        <v>40</v>
      </c>
      <c r="AC384" s="16" t="s">
        <v>40</v>
      </c>
      <c r="AD384" s="16" t="s">
        <v>40</v>
      </c>
      <c r="AE384" s="21" t="s">
        <v>40</v>
      </c>
      <c r="AF384" s="16" t="s">
        <v>40</v>
      </c>
      <c r="AG384" s="16" t="s">
        <v>40</v>
      </c>
      <c r="AH384" s="21" t="s">
        <v>40</v>
      </c>
      <c r="AI384" s="42" t="s">
        <v>40</v>
      </c>
      <c r="AJ384" s="16" t="s">
        <v>40</v>
      </c>
      <c r="AK384" s="21" t="s">
        <v>40</v>
      </c>
      <c r="AL384" s="16" t="s">
        <v>40</v>
      </c>
      <c r="AM384" s="16" t="s">
        <v>40</v>
      </c>
      <c r="AN384" s="21" t="s">
        <v>40</v>
      </c>
      <c r="AO384" s="21" t="s">
        <v>40</v>
      </c>
      <c r="AP384" s="21" t="s">
        <v>40</v>
      </c>
      <c r="AQ384" s="9" t="s">
        <v>40</v>
      </c>
      <c r="AR384" s="21" t="s">
        <v>40</v>
      </c>
      <c r="AS384" s="9" t="s">
        <v>40</v>
      </c>
      <c r="AT384" s="9" t="s">
        <v>40</v>
      </c>
      <c r="AU384" s="21" t="s">
        <v>40</v>
      </c>
      <c r="AV384" s="21" t="s">
        <v>40</v>
      </c>
      <c r="AW384" s="9" t="s">
        <v>40</v>
      </c>
      <c r="AX384" s="21" t="s">
        <v>40</v>
      </c>
      <c r="AY384" s="21" t="s">
        <v>40</v>
      </c>
      <c r="AZ384" s="21" t="s">
        <v>40</v>
      </c>
      <c r="BA384" s="21" t="s">
        <v>40</v>
      </c>
      <c r="BB384" s="21" t="s">
        <v>40</v>
      </c>
      <c r="BC384" s="9" t="s">
        <v>40</v>
      </c>
      <c r="BD384" s="9" t="s">
        <v>40</v>
      </c>
    </row>
    <row r="385" spans="2:56">
      <c r="B385" s="54" t="s">
        <v>108</v>
      </c>
      <c r="C385" s="40" t="s">
        <v>109</v>
      </c>
      <c r="D385" s="41" t="s">
        <v>48</v>
      </c>
      <c r="E385" s="16">
        <v>6506</v>
      </c>
      <c r="F385" s="16"/>
      <c r="G385" s="21"/>
      <c r="H385" s="42">
        <v>6506</v>
      </c>
      <c r="I385" s="16"/>
      <c r="J385" s="16"/>
      <c r="K385" s="42">
        <v>0</v>
      </c>
      <c r="L385" s="16">
        <v>0</v>
      </c>
      <c r="M385" s="21">
        <v>0</v>
      </c>
      <c r="N385" s="42" t="s">
        <v>44</v>
      </c>
      <c r="O385" s="21" t="s">
        <v>44</v>
      </c>
      <c r="P385" s="42">
        <f t="shared" si="12"/>
        <v>0</v>
      </c>
      <c r="Q385" s="42">
        <f>IF(AND(ISNUMBER(E385),ISNUMBER(H385),ISBLANK(F385)),E385-H385,"NA")</f>
        <v>0</v>
      </c>
      <c r="R385" s="21" t="str">
        <f>IF(AND(ISNUMBER(F385),ISNUMBER(I385),ISBLANK(E385)),F385-I385,"NA")</f>
        <v>NA</v>
      </c>
      <c r="S385" s="16" t="str">
        <f>IF(AND(ISNUMBER(G385),ISNUMBER(J385),ISBLANK(E385)),G385-J385,"NA")</f>
        <v>NA</v>
      </c>
      <c r="T385" s="45" t="str">
        <f>IF(AND(ISNUMBER(R385),ISNUMBER(S385),ISBLANK(E385)),R385+S385,"NA")</f>
        <v>NA</v>
      </c>
      <c r="U385" s="21">
        <f t="shared" si="11"/>
        <v>0</v>
      </c>
      <c r="V385" s="9">
        <f>MIN(IF(SUM(W385,AD385:AG385,AI385,AJ385:AM385,AP385:AS385,AC385,AO385,AU385,AV385:BC385)=0,0,1)+IF(O385="Smoothing ramp",1,0)+IF(SUM(W385,X385:AA385)=0,0,1),1)</f>
        <v>1</v>
      </c>
      <c r="W385" s="42">
        <v>164</v>
      </c>
      <c r="X385" s="16" t="s">
        <v>40</v>
      </c>
      <c r="Y385" s="21" t="s">
        <v>40</v>
      </c>
      <c r="Z385" s="16">
        <v>365</v>
      </c>
      <c r="AA385" s="16" t="s">
        <v>40</v>
      </c>
      <c r="AB385" s="21" t="s">
        <v>40</v>
      </c>
      <c r="AC385" s="16" t="s">
        <v>40</v>
      </c>
      <c r="AD385" s="16" t="s">
        <v>40</v>
      </c>
      <c r="AE385" s="21" t="s">
        <v>40</v>
      </c>
      <c r="AF385" s="16" t="s">
        <v>40</v>
      </c>
      <c r="AG385" s="16" t="s">
        <v>40</v>
      </c>
      <c r="AH385" s="21" t="s">
        <v>40</v>
      </c>
      <c r="AI385" s="42" t="s">
        <v>40</v>
      </c>
      <c r="AJ385" s="16" t="s">
        <v>40</v>
      </c>
      <c r="AK385" s="21" t="s">
        <v>40</v>
      </c>
      <c r="AL385" s="16" t="s">
        <v>40</v>
      </c>
      <c r="AM385" s="16" t="s">
        <v>40</v>
      </c>
      <c r="AN385" s="21" t="s">
        <v>40</v>
      </c>
      <c r="AO385" s="21" t="s">
        <v>40</v>
      </c>
      <c r="AP385" s="21" t="s">
        <v>40</v>
      </c>
      <c r="AQ385" s="9" t="s">
        <v>40</v>
      </c>
      <c r="AR385" s="21" t="s">
        <v>40</v>
      </c>
      <c r="AS385" s="9" t="s">
        <v>40</v>
      </c>
      <c r="AT385" s="9" t="s">
        <v>40</v>
      </c>
      <c r="AU385" s="21" t="s">
        <v>40</v>
      </c>
      <c r="AV385" s="21" t="s">
        <v>40</v>
      </c>
      <c r="AW385" s="9" t="s">
        <v>40</v>
      </c>
      <c r="AX385" s="21" t="s">
        <v>40</v>
      </c>
      <c r="AY385" s="21" t="s">
        <v>40</v>
      </c>
      <c r="AZ385" s="21" t="s">
        <v>40</v>
      </c>
      <c r="BA385" s="21" t="s">
        <v>40</v>
      </c>
      <c r="BB385" s="21" t="s">
        <v>40</v>
      </c>
      <c r="BC385" s="9" t="s">
        <v>40</v>
      </c>
      <c r="BD385" s="9" t="s">
        <v>40</v>
      </c>
    </row>
    <row r="386" spans="2:56">
      <c r="B386" s="54" t="s">
        <v>108</v>
      </c>
      <c r="C386" s="40" t="s">
        <v>109</v>
      </c>
      <c r="D386" s="41" t="s">
        <v>49</v>
      </c>
      <c r="E386" s="16">
        <v>10472</v>
      </c>
      <c r="F386" s="16"/>
      <c r="G386" s="21"/>
      <c r="H386" s="42">
        <v>9351</v>
      </c>
      <c r="I386" s="16"/>
      <c r="J386" s="16"/>
      <c r="K386" s="42">
        <v>-1509</v>
      </c>
      <c r="L386" s="16">
        <v>-1509</v>
      </c>
      <c r="M386" s="21">
        <v>-654</v>
      </c>
      <c r="N386" s="42" t="s">
        <v>50</v>
      </c>
      <c r="O386" s="21" t="s">
        <v>44</v>
      </c>
      <c r="P386" s="42">
        <f t="shared" si="12"/>
        <v>0</v>
      </c>
      <c r="Q386" s="42">
        <f>IF(AND(ISNUMBER(E386),ISNUMBER(H386),ISBLANK(F386)),E386-H386,"NA")</f>
        <v>1121</v>
      </c>
      <c r="R386" s="21" t="str">
        <f>IF(AND(ISNUMBER(F386),ISNUMBER(I386),ISBLANK(E386)),F386-I386,"NA")</f>
        <v>NA</v>
      </c>
      <c r="S386" s="16" t="str">
        <f>IF(AND(ISNUMBER(G386),ISNUMBER(J386),ISBLANK(E386)),G386-J386,"NA")</f>
        <v>NA</v>
      </c>
      <c r="T386" s="45" t="str">
        <f>IF(AND(ISNUMBER(R386),ISNUMBER(S386),ISBLANK(E386)),R386+S386,"NA")</f>
        <v>NA</v>
      </c>
      <c r="U386" s="21">
        <f t="shared" si="11"/>
        <v>0</v>
      </c>
      <c r="V386" s="9">
        <f>MIN(IF(SUM(W386,AD386:AG386,AI386,AJ386:AM386,AP386:AS386,AC386,AO386,AU386,AV386:BC386)=0,0,1)+IF(O386="Smoothing ramp",1,0)+IF(SUM(W386,X386:AA386)=0,0,1),1)</f>
        <v>1</v>
      </c>
      <c r="W386" s="42">
        <v>164</v>
      </c>
      <c r="X386" s="16" t="s">
        <v>40</v>
      </c>
      <c r="Y386" s="21" t="s">
        <v>59</v>
      </c>
      <c r="Z386" s="16">
        <v>365</v>
      </c>
      <c r="AA386" s="16" t="s">
        <v>40</v>
      </c>
      <c r="AB386" s="21" t="s">
        <v>59</v>
      </c>
      <c r="AC386" s="16" t="s">
        <v>40</v>
      </c>
      <c r="AD386" s="16" t="s">
        <v>40</v>
      </c>
      <c r="AE386" s="21" t="s">
        <v>40</v>
      </c>
      <c r="AF386" s="16" t="s">
        <v>40</v>
      </c>
      <c r="AG386" s="16" t="s">
        <v>40</v>
      </c>
      <c r="AH386" s="21" t="s">
        <v>40</v>
      </c>
      <c r="AI386" s="42" t="s">
        <v>40</v>
      </c>
      <c r="AJ386" s="16" t="s">
        <v>40</v>
      </c>
      <c r="AK386" s="21" t="s">
        <v>40</v>
      </c>
      <c r="AL386" s="16" t="s">
        <v>40</v>
      </c>
      <c r="AM386" s="16" t="s">
        <v>40</v>
      </c>
      <c r="AN386" s="21" t="s">
        <v>40</v>
      </c>
      <c r="AO386" s="21" t="s">
        <v>40</v>
      </c>
      <c r="AP386" s="21" t="s">
        <v>40</v>
      </c>
      <c r="AQ386" s="9" t="s">
        <v>40</v>
      </c>
      <c r="AR386" s="21" t="s">
        <v>40</v>
      </c>
      <c r="AS386" s="9" t="s">
        <v>40</v>
      </c>
      <c r="AT386" s="9" t="s">
        <v>40</v>
      </c>
      <c r="AU386" s="21" t="s">
        <v>40</v>
      </c>
      <c r="AV386" s="21" t="s">
        <v>40</v>
      </c>
      <c r="AW386" s="9" t="s">
        <v>40</v>
      </c>
      <c r="AX386" s="21" t="s">
        <v>40</v>
      </c>
      <c r="AY386" s="21" t="s">
        <v>40</v>
      </c>
      <c r="AZ386" s="21" t="s">
        <v>40</v>
      </c>
      <c r="BA386" s="21" t="s">
        <v>40</v>
      </c>
      <c r="BB386" s="21" t="s">
        <v>40</v>
      </c>
      <c r="BC386" s="9" t="s">
        <v>40</v>
      </c>
      <c r="BD386" s="9" t="s">
        <v>40</v>
      </c>
    </row>
    <row r="387" spans="2:56">
      <c r="B387" s="54" t="s">
        <v>108</v>
      </c>
      <c r="C387" s="40" t="s">
        <v>109</v>
      </c>
      <c r="D387" s="41" t="s">
        <v>51</v>
      </c>
      <c r="E387" s="16">
        <v>10472</v>
      </c>
      <c r="F387" s="16"/>
      <c r="G387" s="21"/>
      <c r="H387" s="42">
        <v>10013</v>
      </c>
      <c r="I387" s="16"/>
      <c r="J387" s="16"/>
      <c r="K387" s="42">
        <v>-1509</v>
      </c>
      <c r="L387" s="16">
        <v>-1509</v>
      </c>
      <c r="M387" s="21">
        <v>-1156</v>
      </c>
      <c r="N387" s="42" t="s">
        <v>50</v>
      </c>
      <c r="O387" s="21" t="s">
        <v>44</v>
      </c>
      <c r="P387" s="42">
        <f t="shared" si="12"/>
        <v>0</v>
      </c>
      <c r="Q387" s="42">
        <f>IF(AND(ISNUMBER(E387),ISNUMBER(H387),ISBLANK(F387)),E387-H387,"NA")</f>
        <v>459</v>
      </c>
      <c r="R387" s="21" t="str">
        <f>IF(AND(ISNUMBER(F387),ISNUMBER(I387),ISBLANK(E387)),F387-I387,"NA")</f>
        <v>NA</v>
      </c>
      <c r="S387" s="16" t="str">
        <f>IF(AND(ISNUMBER(G387),ISNUMBER(J387),ISBLANK(E387)),G387-J387,"NA")</f>
        <v>NA</v>
      </c>
      <c r="T387" s="45" t="str">
        <f>IF(AND(ISNUMBER(R387),ISNUMBER(S387),ISBLANK(E387)),R387+S387,"NA")</f>
        <v>NA</v>
      </c>
      <c r="U387" s="21">
        <f t="shared" si="11"/>
        <v>0</v>
      </c>
      <c r="V387" s="9">
        <f>MIN(IF(SUM(W387,AD387:AG387,AI387,AJ387:AM387,AP387:AS387,AC387,AO387,AU387,AV387:BC387)=0,0,1)+IF(O387="Smoothing ramp",1,0)+IF(SUM(W387,X387:AA387)=0,0,1),1)</f>
        <v>1</v>
      </c>
      <c r="W387" s="42">
        <v>164</v>
      </c>
      <c r="X387" s="16" t="s">
        <v>40</v>
      </c>
      <c r="Y387" s="21" t="s">
        <v>59</v>
      </c>
      <c r="Z387" s="16">
        <v>365</v>
      </c>
      <c r="AA387" s="16" t="s">
        <v>40</v>
      </c>
      <c r="AB387" s="21" t="s">
        <v>59</v>
      </c>
      <c r="AC387" s="16" t="s">
        <v>40</v>
      </c>
      <c r="AD387" s="16" t="s">
        <v>40</v>
      </c>
      <c r="AE387" s="21" t="s">
        <v>40</v>
      </c>
      <c r="AF387" s="16" t="s">
        <v>40</v>
      </c>
      <c r="AG387" s="16" t="s">
        <v>40</v>
      </c>
      <c r="AH387" s="21" t="s">
        <v>40</v>
      </c>
      <c r="AI387" s="42" t="s">
        <v>40</v>
      </c>
      <c r="AJ387" s="16" t="s">
        <v>40</v>
      </c>
      <c r="AK387" s="21" t="s">
        <v>40</v>
      </c>
      <c r="AL387" s="16" t="s">
        <v>40</v>
      </c>
      <c r="AM387" s="16" t="s">
        <v>40</v>
      </c>
      <c r="AN387" s="21" t="s">
        <v>40</v>
      </c>
      <c r="AO387" s="21" t="s">
        <v>40</v>
      </c>
      <c r="AP387" s="21" t="s">
        <v>40</v>
      </c>
      <c r="AQ387" s="9" t="s">
        <v>40</v>
      </c>
      <c r="AR387" s="21" t="s">
        <v>40</v>
      </c>
      <c r="AS387" s="9" t="s">
        <v>40</v>
      </c>
      <c r="AT387" s="9" t="s">
        <v>40</v>
      </c>
      <c r="AU387" s="21" t="s">
        <v>40</v>
      </c>
      <c r="AV387" s="21" t="s">
        <v>40</v>
      </c>
      <c r="AW387" s="9" t="s">
        <v>40</v>
      </c>
      <c r="AX387" s="21" t="s">
        <v>40</v>
      </c>
      <c r="AY387" s="21" t="s">
        <v>40</v>
      </c>
      <c r="AZ387" s="21" t="s">
        <v>40</v>
      </c>
      <c r="BA387" s="21" t="s">
        <v>40</v>
      </c>
      <c r="BB387" s="21" t="s">
        <v>40</v>
      </c>
      <c r="BC387" s="9" t="s">
        <v>40</v>
      </c>
      <c r="BD387" s="9" t="s">
        <v>40</v>
      </c>
    </row>
    <row r="388" spans="2:56">
      <c r="B388" s="54" t="s">
        <v>108</v>
      </c>
      <c r="C388" s="40" t="s">
        <v>109</v>
      </c>
      <c r="D388" s="41" t="s">
        <v>52</v>
      </c>
      <c r="E388" s="16">
        <v>10472</v>
      </c>
      <c r="F388" s="16"/>
      <c r="G388" s="21"/>
      <c r="H388" s="42">
        <v>10446</v>
      </c>
      <c r="I388" s="16"/>
      <c r="J388" s="16"/>
      <c r="K388" s="42">
        <v>-1509</v>
      </c>
      <c r="L388" s="16">
        <v>-1509</v>
      </c>
      <c r="M388" s="21">
        <v>-1493</v>
      </c>
      <c r="N388" s="42" t="s">
        <v>50</v>
      </c>
      <c r="O388" s="21" t="s">
        <v>50</v>
      </c>
      <c r="P388" s="42">
        <f t="shared" si="12"/>
        <v>0</v>
      </c>
      <c r="Q388" s="42">
        <f>IF(AND(ISNUMBER(E388),ISNUMBER(H388),ISBLANK(F388)),E388-H388,"NA")</f>
        <v>26</v>
      </c>
      <c r="R388" s="21" t="str">
        <f>IF(AND(ISNUMBER(F388),ISNUMBER(I388),ISBLANK(E388)),F388-I388,"NA")</f>
        <v>NA</v>
      </c>
      <c r="S388" s="16" t="str">
        <f>IF(AND(ISNUMBER(G388),ISNUMBER(J388),ISBLANK(E388)),G388-J388,"NA")</f>
        <v>NA</v>
      </c>
      <c r="T388" s="45" t="str">
        <f>IF(AND(ISNUMBER(R388),ISNUMBER(S388),ISBLANK(E388)),R388+S388,"NA")</f>
        <v>NA</v>
      </c>
      <c r="U388" s="21">
        <f t="shared" si="11"/>
        <v>0</v>
      </c>
      <c r="V388" s="9">
        <f>MIN(IF(SUM(W388,AD388:AG388,AI388,AJ388:AM388,AP388:AS388,AC388,AO388,AU388,AV388:BC388)=0,0,1)+IF(O388="Smoothing ramp",1,0)+IF(SUM(W388,X388:AA388)=0,0,1),1)</f>
        <v>1</v>
      </c>
      <c r="W388" s="42">
        <v>164</v>
      </c>
      <c r="X388" s="16" t="s">
        <v>40</v>
      </c>
      <c r="Y388" s="21" t="s">
        <v>59</v>
      </c>
      <c r="Z388" s="16">
        <v>365</v>
      </c>
      <c r="AA388" s="16" t="s">
        <v>40</v>
      </c>
      <c r="AB388" s="21" t="s">
        <v>59</v>
      </c>
      <c r="AC388" s="16" t="s">
        <v>40</v>
      </c>
      <c r="AD388" s="16" t="s">
        <v>40</v>
      </c>
      <c r="AE388" s="21" t="s">
        <v>40</v>
      </c>
      <c r="AF388" s="16" t="s">
        <v>40</v>
      </c>
      <c r="AG388" s="16" t="s">
        <v>40</v>
      </c>
      <c r="AH388" s="21" t="s">
        <v>40</v>
      </c>
      <c r="AI388" s="42" t="s">
        <v>40</v>
      </c>
      <c r="AJ388" s="16" t="s">
        <v>40</v>
      </c>
      <c r="AK388" s="21" t="s">
        <v>40</v>
      </c>
      <c r="AL388" s="16" t="s">
        <v>40</v>
      </c>
      <c r="AM388" s="16" t="s">
        <v>40</v>
      </c>
      <c r="AN388" s="21" t="s">
        <v>40</v>
      </c>
      <c r="AO388" s="21" t="s">
        <v>40</v>
      </c>
      <c r="AP388" s="21" t="s">
        <v>40</v>
      </c>
      <c r="AQ388" s="9" t="s">
        <v>40</v>
      </c>
      <c r="AR388" s="21" t="s">
        <v>40</v>
      </c>
      <c r="AS388" s="9" t="s">
        <v>40</v>
      </c>
      <c r="AT388" s="9" t="s">
        <v>40</v>
      </c>
      <c r="AU388" s="21" t="s">
        <v>40</v>
      </c>
      <c r="AV388" s="21" t="s">
        <v>40</v>
      </c>
      <c r="AW388" s="9" t="s">
        <v>40</v>
      </c>
      <c r="AX388" s="21" t="s">
        <v>40</v>
      </c>
      <c r="AY388" s="21" t="s">
        <v>40</v>
      </c>
      <c r="AZ388" s="21" t="s">
        <v>40</v>
      </c>
      <c r="BA388" s="21" t="s">
        <v>40</v>
      </c>
      <c r="BB388" s="21" t="s">
        <v>40</v>
      </c>
      <c r="BC388" s="9" t="s">
        <v>40</v>
      </c>
      <c r="BD388" s="9" t="s">
        <v>40</v>
      </c>
    </row>
    <row r="389" spans="2:56">
      <c r="B389" s="54" t="s">
        <v>108</v>
      </c>
      <c r="C389" s="40" t="s">
        <v>109</v>
      </c>
      <c r="D389" s="41" t="s">
        <v>53</v>
      </c>
      <c r="E389" s="16">
        <v>10463</v>
      </c>
      <c r="F389" s="16"/>
      <c r="G389" s="21"/>
      <c r="H389" s="42">
        <v>9989</v>
      </c>
      <c r="I389" s="16"/>
      <c r="J389" s="16"/>
      <c r="K389" s="42">
        <v>-4225</v>
      </c>
      <c r="L389" s="16">
        <v>-4225</v>
      </c>
      <c r="M389" s="21">
        <v>-3750</v>
      </c>
      <c r="N389" s="42" t="s">
        <v>50</v>
      </c>
      <c r="O389" s="21" t="s">
        <v>63</v>
      </c>
      <c r="P389" s="42">
        <f t="shared" si="12"/>
        <v>0</v>
      </c>
      <c r="Q389" s="42">
        <f>IF(AND(ISNUMBER(E389),ISNUMBER(H389),ISBLANK(F389)),E389-H389,"NA")</f>
        <v>474</v>
      </c>
      <c r="R389" s="21" t="str">
        <f>IF(AND(ISNUMBER(F389),ISNUMBER(I389),ISBLANK(E389)),F389-I389,"NA")</f>
        <v>NA</v>
      </c>
      <c r="S389" s="16" t="str">
        <f>IF(AND(ISNUMBER(G389),ISNUMBER(J389),ISBLANK(E389)),G389-J389,"NA")</f>
        <v>NA</v>
      </c>
      <c r="T389" s="45" t="str">
        <f>IF(AND(ISNUMBER(R389),ISNUMBER(S389),ISBLANK(E389)),R389+S389,"NA")</f>
        <v>NA</v>
      </c>
      <c r="U389" s="21">
        <f t="shared" si="11"/>
        <v>0</v>
      </c>
      <c r="V389" s="9">
        <f>MIN(IF(SUM(W389,AD389:AG389,AI389,AJ389:AM389,AP389:AS389,AC389,AO389,AU389,AV389:BC389)=0,0,1)+IF(O389="Smoothing ramp",1,0)+IF(SUM(W389,X389:AA389)=0,0,1),1)</f>
        <v>1</v>
      </c>
      <c r="W389" s="42">
        <v>164</v>
      </c>
      <c r="X389" s="16" t="s">
        <v>40</v>
      </c>
      <c r="Y389" s="21" t="s">
        <v>59</v>
      </c>
      <c r="Z389" s="16">
        <v>365</v>
      </c>
      <c r="AA389" s="16" t="s">
        <v>40</v>
      </c>
      <c r="AB389" s="21" t="s">
        <v>59</v>
      </c>
      <c r="AC389" s="16" t="s">
        <v>40</v>
      </c>
      <c r="AD389" s="16">
        <v>9671</v>
      </c>
      <c r="AE389" s="21" t="s">
        <v>81</v>
      </c>
      <c r="AF389" s="16" t="s">
        <v>40</v>
      </c>
      <c r="AG389" s="16" t="s">
        <v>40</v>
      </c>
      <c r="AH389" s="21" t="s">
        <v>40</v>
      </c>
      <c r="AI389" s="42" t="s">
        <v>40</v>
      </c>
      <c r="AJ389" s="16" t="s">
        <v>40</v>
      </c>
      <c r="AK389" s="21" t="s">
        <v>40</v>
      </c>
      <c r="AL389" s="16" t="s">
        <v>40</v>
      </c>
      <c r="AM389" s="16" t="s">
        <v>40</v>
      </c>
      <c r="AN389" s="21" t="s">
        <v>40</v>
      </c>
      <c r="AO389" s="21" t="s">
        <v>40</v>
      </c>
      <c r="AP389" s="21" t="s">
        <v>40</v>
      </c>
      <c r="AQ389" s="9" t="s">
        <v>40</v>
      </c>
      <c r="AR389" s="21" t="s">
        <v>40</v>
      </c>
      <c r="AS389" s="9" t="s">
        <v>40</v>
      </c>
      <c r="AT389" s="9" t="s">
        <v>40</v>
      </c>
      <c r="AU389" s="21" t="s">
        <v>40</v>
      </c>
      <c r="AV389" s="21" t="s">
        <v>40</v>
      </c>
      <c r="AW389" s="9" t="s">
        <v>40</v>
      </c>
      <c r="AX389" s="21" t="s">
        <v>40</v>
      </c>
      <c r="AY389" s="21" t="s">
        <v>40</v>
      </c>
      <c r="AZ389" s="21" t="s">
        <v>40</v>
      </c>
      <c r="BA389" s="21" t="s">
        <v>40</v>
      </c>
      <c r="BB389" s="21" t="s">
        <v>40</v>
      </c>
      <c r="BC389" s="9" t="s">
        <v>40</v>
      </c>
      <c r="BD389" s="9" t="s">
        <v>40</v>
      </c>
    </row>
    <row r="390" spans="2:56">
      <c r="B390" s="54" t="s">
        <v>108</v>
      </c>
      <c r="C390" s="40" t="s">
        <v>109</v>
      </c>
      <c r="D390" s="41" t="s">
        <v>56</v>
      </c>
      <c r="E390" s="16">
        <v>10463</v>
      </c>
      <c r="F390" s="16"/>
      <c r="G390" s="21"/>
      <c r="H390" s="42">
        <v>10178</v>
      </c>
      <c r="I390" s="16"/>
      <c r="J390" s="16"/>
      <c r="K390" s="42">
        <v>-4225</v>
      </c>
      <c r="L390" s="16">
        <v>-4225</v>
      </c>
      <c r="M390" s="21">
        <v>-3939</v>
      </c>
      <c r="N390" s="42" t="s">
        <v>50</v>
      </c>
      <c r="O390" s="21" t="s">
        <v>63</v>
      </c>
      <c r="P390" s="42">
        <f t="shared" si="12"/>
        <v>0</v>
      </c>
      <c r="Q390" s="42">
        <f>IF(AND(ISNUMBER(E390),ISNUMBER(H390),ISBLANK(F390)),E390-H390,"NA")</f>
        <v>285</v>
      </c>
      <c r="R390" s="21" t="str">
        <f>IF(AND(ISNUMBER(F390),ISNUMBER(I390),ISBLANK(E390)),F390-I390,"NA")</f>
        <v>NA</v>
      </c>
      <c r="S390" s="16" t="str">
        <f>IF(AND(ISNUMBER(G390),ISNUMBER(J390),ISBLANK(E390)),G390-J390,"NA")</f>
        <v>NA</v>
      </c>
      <c r="T390" s="45" t="str">
        <f>IF(AND(ISNUMBER(R390),ISNUMBER(S390),ISBLANK(E390)),R390+S390,"NA")</f>
        <v>NA</v>
      </c>
      <c r="U390" s="21">
        <f t="shared" si="11"/>
        <v>0</v>
      </c>
      <c r="V390" s="9">
        <f>MIN(IF(SUM(W390,AD390:AG390,AI390,AJ390:AM390,AP390:AS390,AC390,AO390,AU390,AV390:BC390)=0,0,1)+IF(O390="Smoothing ramp",1,0)+IF(SUM(W390,X390:AA390)=0,0,1),1)</f>
        <v>1</v>
      </c>
      <c r="W390" s="42">
        <v>164</v>
      </c>
      <c r="X390" s="16" t="s">
        <v>40</v>
      </c>
      <c r="Y390" s="21" t="s">
        <v>59</v>
      </c>
      <c r="Z390" s="16">
        <v>365</v>
      </c>
      <c r="AA390" s="16" t="s">
        <v>40</v>
      </c>
      <c r="AB390" s="21" t="s">
        <v>59</v>
      </c>
      <c r="AC390" s="16" t="s">
        <v>40</v>
      </c>
      <c r="AD390" s="16">
        <v>9865</v>
      </c>
      <c r="AE390" s="21" t="s">
        <v>81</v>
      </c>
      <c r="AF390" s="16" t="s">
        <v>40</v>
      </c>
      <c r="AG390" s="16" t="s">
        <v>40</v>
      </c>
      <c r="AH390" s="21" t="s">
        <v>40</v>
      </c>
      <c r="AI390" s="42" t="s">
        <v>40</v>
      </c>
      <c r="AJ390" s="16" t="s">
        <v>40</v>
      </c>
      <c r="AK390" s="21" t="s">
        <v>40</v>
      </c>
      <c r="AL390" s="16" t="s">
        <v>40</v>
      </c>
      <c r="AM390" s="16" t="s">
        <v>40</v>
      </c>
      <c r="AN390" s="21" t="s">
        <v>40</v>
      </c>
      <c r="AO390" s="21" t="s">
        <v>40</v>
      </c>
      <c r="AP390" s="21" t="s">
        <v>40</v>
      </c>
      <c r="AQ390" s="9" t="s">
        <v>40</v>
      </c>
      <c r="AR390" s="21" t="s">
        <v>40</v>
      </c>
      <c r="AS390" s="9" t="s">
        <v>40</v>
      </c>
      <c r="AT390" s="9" t="s">
        <v>40</v>
      </c>
      <c r="AU390" s="21" t="s">
        <v>40</v>
      </c>
      <c r="AV390" s="21" t="s">
        <v>40</v>
      </c>
      <c r="AW390" s="9" t="s">
        <v>40</v>
      </c>
      <c r="AX390" s="21" t="s">
        <v>40</v>
      </c>
      <c r="AY390" s="21" t="s">
        <v>40</v>
      </c>
      <c r="AZ390" s="21" t="s">
        <v>40</v>
      </c>
      <c r="BA390" s="21" t="s">
        <v>40</v>
      </c>
      <c r="BB390" s="21" t="s">
        <v>40</v>
      </c>
      <c r="BC390" s="9" t="s">
        <v>40</v>
      </c>
      <c r="BD390" s="9" t="s">
        <v>40</v>
      </c>
    </row>
    <row r="391" spans="2:56" ht="15" thickBot="1">
      <c r="B391" s="55" t="s">
        <v>108</v>
      </c>
      <c r="C391" s="47" t="s">
        <v>109</v>
      </c>
      <c r="D391" s="48" t="s">
        <v>57</v>
      </c>
      <c r="E391" s="49">
        <v>10463</v>
      </c>
      <c r="F391" s="49"/>
      <c r="G391" s="22"/>
      <c r="H391" s="50">
        <v>9966</v>
      </c>
      <c r="I391" s="49"/>
      <c r="J391" s="49"/>
      <c r="K391" s="50">
        <v>-4225</v>
      </c>
      <c r="L391" s="49">
        <v>-4225</v>
      </c>
      <c r="M391" s="22">
        <v>-3728</v>
      </c>
      <c r="N391" s="50" t="s">
        <v>50</v>
      </c>
      <c r="O391" s="22" t="s">
        <v>63</v>
      </c>
      <c r="P391" s="50">
        <f t="shared" si="12"/>
        <v>0</v>
      </c>
      <c r="Q391" s="50">
        <f>IF(AND(ISNUMBER(E391),ISNUMBER(H391),ISBLANK(F391)),E391-H391,"NA")</f>
        <v>497</v>
      </c>
      <c r="R391" s="22" t="str">
        <f>IF(AND(ISNUMBER(F391),ISNUMBER(I391),ISBLANK(E391)),F391-I391,"NA")</f>
        <v>NA</v>
      </c>
      <c r="S391" s="16" t="str">
        <f>IF(AND(ISNUMBER(G391),ISNUMBER(J391),ISBLANK(E391)),G391-J391,"NA")</f>
        <v>NA</v>
      </c>
      <c r="T391" s="45" t="str">
        <f>IF(AND(ISNUMBER(R391),ISNUMBER(S391),ISBLANK(E391)),R391+S391,"NA")</f>
        <v>NA</v>
      </c>
      <c r="U391" s="22">
        <f t="shared" si="11"/>
        <v>0</v>
      </c>
      <c r="V391" s="9">
        <f>MIN(IF(SUM(W391,AD391:AG391,AI391,AJ391:AM391,AP391:AS391,AC391,AO391,AU391,AV391:BC391)=0,0,1)+IF(O391="Smoothing ramp",1,0)+IF(SUM(W391,X391:AA391)=0,0,1),1)</f>
        <v>1</v>
      </c>
      <c r="W391" s="50">
        <v>164</v>
      </c>
      <c r="X391" s="49" t="s">
        <v>40</v>
      </c>
      <c r="Y391" s="22" t="s">
        <v>59</v>
      </c>
      <c r="Z391" s="49">
        <v>365</v>
      </c>
      <c r="AA391" s="49" t="s">
        <v>40</v>
      </c>
      <c r="AB391" s="22" t="s">
        <v>59</v>
      </c>
      <c r="AC391" s="49" t="s">
        <v>40</v>
      </c>
      <c r="AD391" s="49">
        <v>9647</v>
      </c>
      <c r="AE391" s="22" t="s">
        <v>81</v>
      </c>
      <c r="AF391" s="49" t="s">
        <v>40</v>
      </c>
      <c r="AG391" s="49" t="s">
        <v>40</v>
      </c>
      <c r="AH391" s="22" t="s">
        <v>40</v>
      </c>
      <c r="AI391" s="50" t="s">
        <v>40</v>
      </c>
      <c r="AJ391" s="49" t="s">
        <v>40</v>
      </c>
      <c r="AK391" s="22" t="s">
        <v>40</v>
      </c>
      <c r="AL391" s="49" t="s">
        <v>40</v>
      </c>
      <c r="AM391" s="49" t="s">
        <v>40</v>
      </c>
      <c r="AN391" s="22" t="s">
        <v>40</v>
      </c>
      <c r="AO391" s="22" t="s">
        <v>40</v>
      </c>
      <c r="AP391" s="22" t="s">
        <v>40</v>
      </c>
      <c r="AQ391" s="7" t="s">
        <v>40</v>
      </c>
      <c r="AR391" s="22" t="s">
        <v>40</v>
      </c>
      <c r="AS391" s="7" t="s">
        <v>40</v>
      </c>
      <c r="AT391" s="7" t="s">
        <v>40</v>
      </c>
      <c r="AU391" s="22" t="s">
        <v>40</v>
      </c>
      <c r="AV391" s="22" t="s">
        <v>40</v>
      </c>
      <c r="AW391" s="7" t="s">
        <v>40</v>
      </c>
      <c r="AX391" s="22" t="s">
        <v>40</v>
      </c>
      <c r="AY391" s="22" t="s">
        <v>40</v>
      </c>
      <c r="AZ391" s="22" t="s">
        <v>40</v>
      </c>
      <c r="BA391" s="22" t="s">
        <v>40</v>
      </c>
      <c r="BB391" s="22" t="s">
        <v>40</v>
      </c>
      <c r="BC391" s="7" t="s">
        <v>40</v>
      </c>
      <c r="BD391" s="7" t="s">
        <v>40</v>
      </c>
    </row>
    <row r="392" spans="2:56">
      <c r="B392" s="56" t="s">
        <v>110</v>
      </c>
      <c r="C392" s="52" t="s">
        <v>109</v>
      </c>
      <c r="D392" s="53" t="s">
        <v>37</v>
      </c>
      <c r="E392" s="43">
        <v>4627</v>
      </c>
      <c r="F392" s="43"/>
      <c r="G392" s="20"/>
      <c r="H392" s="44">
        <v>4679</v>
      </c>
      <c r="I392" s="43"/>
      <c r="J392" s="43"/>
      <c r="K392" s="44">
        <v>0</v>
      </c>
      <c r="L392" s="43">
        <v>0</v>
      </c>
      <c r="M392" s="20">
        <v>0</v>
      </c>
      <c r="N392" s="44" t="s">
        <v>44</v>
      </c>
      <c r="O392" s="20" t="s">
        <v>44</v>
      </c>
      <c r="P392" s="44">
        <f t="shared" si="12"/>
        <v>0</v>
      </c>
      <c r="Q392" s="44">
        <f>IF(AND(ISNUMBER(E392),ISNUMBER(H392),ISBLANK(F392)),E392-H392,"NA")</f>
        <v>-52</v>
      </c>
      <c r="R392" s="20" t="str">
        <f>IF(AND(ISNUMBER(F392),ISNUMBER(I392),ISBLANK(E392)),F392-I392,"NA")</f>
        <v>NA</v>
      </c>
      <c r="S392" s="16" t="str">
        <f>IF(AND(ISNUMBER(G392),ISNUMBER(J392),ISBLANK(E392)),G392-J392,"NA")</f>
        <v>NA</v>
      </c>
      <c r="T392" s="45" t="str">
        <f>IF(AND(ISNUMBER(R392),ISNUMBER(S392),ISBLANK(E392)),R392+S392,"NA")</f>
        <v>NA</v>
      </c>
      <c r="U392" s="20">
        <f t="shared" ref="U392:U455" si="13">IF(M392&lt;0,0,IF(L392=K392,M392,M392-(K392-L392)))</f>
        <v>0</v>
      </c>
      <c r="V392" s="9">
        <f>MIN(IF(SUM(W392,AD392:AG392,AI392,AJ392:AM392,AP392:AS392,AC392,AO392,AU392,AV392:BC392)=0,0,1)+IF(O392="Smoothing ramp",1,0)+IF(SUM(W392,X392:AA392)=0,0,1),1)</f>
        <v>0</v>
      </c>
      <c r="W392" s="44" t="s">
        <v>40</v>
      </c>
      <c r="X392" s="43" t="s">
        <v>40</v>
      </c>
      <c r="Y392" s="20" t="s">
        <v>40</v>
      </c>
      <c r="Z392" s="43" t="s">
        <v>40</v>
      </c>
      <c r="AA392" s="43" t="s">
        <v>40</v>
      </c>
      <c r="AB392" s="20" t="s">
        <v>40</v>
      </c>
      <c r="AC392" s="43" t="s">
        <v>40</v>
      </c>
      <c r="AD392" s="43" t="s">
        <v>40</v>
      </c>
      <c r="AE392" s="20" t="s">
        <v>40</v>
      </c>
      <c r="AF392" s="43" t="s">
        <v>40</v>
      </c>
      <c r="AG392" s="43" t="s">
        <v>40</v>
      </c>
      <c r="AH392" s="20" t="s">
        <v>40</v>
      </c>
      <c r="AI392" s="44" t="s">
        <v>40</v>
      </c>
      <c r="AJ392" s="43" t="s">
        <v>40</v>
      </c>
      <c r="AK392" s="20" t="s">
        <v>40</v>
      </c>
      <c r="AL392" s="43" t="s">
        <v>40</v>
      </c>
      <c r="AM392" s="43" t="s">
        <v>40</v>
      </c>
      <c r="AN392" s="20" t="s">
        <v>40</v>
      </c>
      <c r="AO392" s="20" t="s">
        <v>40</v>
      </c>
      <c r="AP392" s="20" t="s">
        <v>40</v>
      </c>
      <c r="AQ392" s="6" t="s">
        <v>40</v>
      </c>
      <c r="AR392" s="20" t="s">
        <v>40</v>
      </c>
      <c r="AS392" s="6" t="s">
        <v>40</v>
      </c>
      <c r="AT392" s="6" t="s">
        <v>40</v>
      </c>
      <c r="AU392" s="20" t="s">
        <v>40</v>
      </c>
      <c r="AV392" s="20" t="s">
        <v>40</v>
      </c>
      <c r="AW392" s="6" t="s">
        <v>40</v>
      </c>
      <c r="AX392" s="20" t="s">
        <v>40</v>
      </c>
      <c r="AY392" s="20" t="s">
        <v>40</v>
      </c>
      <c r="AZ392" s="20" t="s">
        <v>40</v>
      </c>
      <c r="BA392" s="20" t="s">
        <v>40</v>
      </c>
      <c r="BB392" s="20" t="s">
        <v>40</v>
      </c>
      <c r="BC392" s="6" t="s">
        <v>40</v>
      </c>
      <c r="BD392" s="6" t="s">
        <v>40</v>
      </c>
    </row>
    <row r="393" spans="2:56">
      <c r="B393" s="39" t="s">
        <v>110</v>
      </c>
      <c r="C393" s="40" t="s">
        <v>109</v>
      </c>
      <c r="D393" s="41" t="s">
        <v>43</v>
      </c>
      <c r="E393" s="16">
        <v>4705</v>
      </c>
      <c r="F393" s="16"/>
      <c r="G393" s="21"/>
      <c r="H393" s="42">
        <v>4754</v>
      </c>
      <c r="I393" s="16"/>
      <c r="J393" s="16"/>
      <c r="K393" s="42">
        <v>0</v>
      </c>
      <c r="L393" s="16">
        <v>0</v>
      </c>
      <c r="M393" s="21">
        <v>0</v>
      </c>
      <c r="N393" s="42" t="s">
        <v>44</v>
      </c>
      <c r="O393" s="21" t="s">
        <v>44</v>
      </c>
      <c r="P393" s="42">
        <f t="shared" si="12"/>
        <v>0</v>
      </c>
      <c r="Q393" s="42">
        <f>IF(AND(ISNUMBER(E393),ISNUMBER(H393),ISBLANK(F393)),E393-H393,"NA")</f>
        <v>-49</v>
      </c>
      <c r="R393" s="21" t="str">
        <f>IF(AND(ISNUMBER(F393),ISNUMBER(I393),ISBLANK(E393)),F393-I393,"NA")</f>
        <v>NA</v>
      </c>
      <c r="S393" s="16" t="str">
        <f>IF(AND(ISNUMBER(G393),ISNUMBER(J393),ISBLANK(E393)),G393-J393,"NA")</f>
        <v>NA</v>
      </c>
      <c r="T393" s="45" t="str">
        <f>IF(AND(ISNUMBER(R393),ISNUMBER(S393),ISBLANK(E393)),R393+S393,"NA")</f>
        <v>NA</v>
      </c>
      <c r="U393" s="21">
        <f t="shared" si="13"/>
        <v>0</v>
      </c>
      <c r="V393" s="9">
        <f>MIN(IF(SUM(W393,AD393:AG393,AI393,AJ393:AM393,AP393:AS393,AC393,AO393,AU393,AV393:BC393)=0,0,1)+IF(O393="Smoothing ramp",1,0)+IF(SUM(W393,X393:AA393)=0,0,1),1)</f>
        <v>0</v>
      </c>
      <c r="W393" s="42" t="s">
        <v>40</v>
      </c>
      <c r="X393" s="16" t="s">
        <v>40</v>
      </c>
      <c r="Y393" s="21" t="s">
        <v>40</v>
      </c>
      <c r="Z393" s="16" t="s">
        <v>40</v>
      </c>
      <c r="AA393" s="16" t="s">
        <v>40</v>
      </c>
      <c r="AB393" s="21" t="s">
        <v>40</v>
      </c>
      <c r="AC393" s="16" t="s">
        <v>40</v>
      </c>
      <c r="AD393" s="16" t="s">
        <v>40</v>
      </c>
      <c r="AE393" s="21" t="s">
        <v>40</v>
      </c>
      <c r="AF393" s="16" t="s">
        <v>40</v>
      </c>
      <c r="AG393" s="16" t="s">
        <v>40</v>
      </c>
      <c r="AH393" s="21" t="s">
        <v>40</v>
      </c>
      <c r="AI393" s="42" t="s">
        <v>40</v>
      </c>
      <c r="AJ393" s="16" t="s">
        <v>40</v>
      </c>
      <c r="AK393" s="21" t="s">
        <v>40</v>
      </c>
      <c r="AL393" s="16" t="s">
        <v>40</v>
      </c>
      <c r="AM393" s="16" t="s">
        <v>40</v>
      </c>
      <c r="AN393" s="21" t="s">
        <v>40</v>
      </c>
      <c r="AO393" s="21" t="s">
        <v>40</v>
      </c>
      <c r="AP393" s="21" t="s">
        <v>40</v>
      </c>
      <c r="AQ393" s="9" t="s">
        <v>40</v>
      </c>
      <c r="AR393" s="21" t="s">
        <v>40</v>
      </c>
      <c r="AS393" s="9" t="s">
        <v>40</v>
      </c>
      <c r="AT393" s="9" t="s">
        <v>40</v>
      </c>
      <c r="AU393" s="21" t="s">
        <v>40</v>
      </c>
      <c r="AV393" s="21" t="s">
        <v>40</v>
      </c>
      <c r="AW393" s="9" t="s">
        <v>40</v>
      </c>
      <c r="AX393" s="21" t="s">
        <v>40</v>
      </c>
      <c r="AY393" s="21" t="s">
        <v>40</v>
      </c>
      <c r="AZ393" s="21" t="s">
        <v>40</v>
      </c>
      <c r="BA393" s="21" t="s">
        <v>40</v>
      </c>
      <c r="BB393" s="21" t="s">
        <v>40</v>
      </c>
      <c r="BC393" s="9" t="s">
        <v>40</v>
      </c>
      <c r="BD393" s="9" t="s">
        <v>40</v>
      </c>
    </row>
    <row r="394" spans="2:56">
      <c r="B394" s="39" t="s">
        <v>110</v>
      </c>
      <c r="C394" s="40" t="s">
        <v>109</v>
      </c>
      <c r="D394" s="41" t="s">
        <v>45</v>
      </c>
      <c r="E394" s="16">
        <v>4906</v>
      </c>
      <c r="F394" s="16"/>
      <c r="G394" s="21"/>
      <c r="H394" s="42">
        <v>5015</v>
      </c>
      <c r="I394" s="16"/>
      <c r="J394" s="16"/>
      <c r="K394" s="42">
        <v>0</v>
      </c>
      <c r="L394" s="16">
        <v>0</v>
      </c>
      <c r="M394" s="21">
        <v>0</v>
      </c>
      <c r="N394" s="42" t="s">
        <v>44</v>
      </c>
      <c r="O394" s="21" t="s">
        <v>44</v>
      </c>
      <c r="P394" s="42">
        <f t="shared" si="12"/>
        <v>0</v>
      </c>
      <c r="Q394" s="42">
        <f>IF(AND(ISNUMBER(E394),ISNUMBER(H394),ISBLANK(F394)),E394-H394,"NA")</f>
        <v>-109</v>
      </c>
      <c r="R394" s="21" t="str">
        <f>IF(AND(ISNUMBER(F394),ISNUMBER(I394),ISBLANK(E394)),F394-I394,"NA")</f>
        <v>NA</v>
      </c>
      <c r="S394" s="16" t="str">
        <f>IF(AND(ISNUMBER(G394),ISNUMBER(J394),ISBLANK(E394)),G394-J394,"NA")</f>
        <v>NA</v>
      </c>
      <c r="T394" s="45" t="str">
        <f>IF(AND(ISNUMBER(R394),ISNUMBER(S394),ISBLANK(E394)),R394+S394,"NA")</f>
        <v>NA</v>
      </c>
      <c r="U394" s="21">
        <f t="shared" si="13"/>
        <v>0</v>
      </c>
      <c r="V394" s="9">
        <f>MIN(IF(SUM(W394,AD394:AG394,AI394,AJ394:AM394,AP394:AS394,AC394,AO394,AU394,AV394:BC394)=0,0,1)+IF(O394="Smoothing ramp",1,0)+IF(SUM(W394,X394:AA394)=0,0,1),1)</f>
        <v>0</v>
      </c>
      <c r="W394" s="42" t="s">
        <v>40</v>
      </c>
      <c r="X394" s="16" t="s">
        <v>40</v>
      </c>
      <c r="Y394" s="21" t="s">
        <v>40</v>
      </c>
      <c r="Z394" s="16" t="s">
        <v>40</v>
      </c>
      <c r="AA394" s="16" t="s">
        <v>40</v>
      </c>
      <c r="AB394" s="21" t="s">
        <v>40</v>
      </c>
      <c r="AC394" s="16" t="s">
        <v>40</v>
      </c>
      <c r="AD394" s="16" t="s">
        <v>40</v>
      </c>
      <c r="AE394" s="21" t="s">
        <v>40</v>
      </c>
      <c r="AF394" s="16" t="s">
        <v>40</v>
      </c>
      <c r="AG394" s="16" t="s">
        <v>40</v>
      </c>
      <c r="AH394" s="21" t="s">
        <v>40</v>
      </c>
      <c r="AI394" s="42" t="s">
        <v>40</v>
      </c>
      <c r="AJ394" s="16" t="s">
        <v>40</v>
      </c>
      <c r="AK394" s="21" t="s">
        <v>40</v>
      </c>
      <c r="AL394" s="16" t="s">
        <v>40</v>
      </c>
      <c r="AM394" s="16" t="s">
        <v>40</v>
      </c>
      <c r="AN394" s="21" t="s">
        <v>40</v>
      </c>
      <c r="AO394" s="21" t="s">
        <v>40</v>
      </c>
      <c r="AP394" s="21" t="s">
        <v>40</v>
      </c>
      <c r="AQ394" s="9" t="s">
        <v>40</v>
      </c>
      <c r="AR394" s="21" t="s">
        <v>40</v>
      </c>
      <c r="AS394" s="9" t="s">
        <v>40</v>
      </c>
      <c r="AT394" s="9" t="s">
        <v>40</v>
      </c>
      <c r="AU394" s="21" t="s">
        <v>40</v>
      </c>
      <c r="AV394" s="21" t="s">
        <v>40</v>
      </c>
      <c r="AW394" s="9" t="s">
        <v>40</v>
      </c>
      <c r="AX394" s="21" t="s">
        <v>40</v>
      </c>
      <c r="AY394" s="21" t="s">
        <v>40</v>
      </c>
      <c r="AZ394" s="21" t="s">
        <v>40</v>
      </c>
      <c r="BA394" s="21" t="s">
        <v>40</v>
      </c>
      <c r="BB394" s="21" t="s">
        <v>40</v>
      </c>
      <c r="BC394" s="9" t="s">
        <v>40</v>
      </c>
      <c r="BD394" s="9" t="s">
        <v>40</v>
      </c>
    </row>
    <row r="395" spans="2:56">
      <c r="B395" s="39" t="s">
        <v>110</v>
      </c>
      <c r="C395" s="40" t="s">
        <v>109</v>
      </c>
      <c r="D395" s="41" t="s">
        <v>46</v>
      </c>
      <c r="E395" s="16">
        <v>4928</v>
      </c>
      <c r="F395" s="16"/>
      <c r="G395" s="21"/>
      <c r="H395" s="42">
        <v>4963</v>
      </c>
      <c r="I395" s="16"/>
      <c r="J395" s="16"/>
      <c r="K395" s="42">
        <v>0</v>
      </c>
      <c r="L395" s="16">
        <v>0</v>
      </c>
      <c r="M395" s="21">
        <v>0</v>
      </c>
      <c r="N395" s="42" t="s">
        <v>44</v>
      </c>
      <c r="O395" s="21" t="s">
        <v>44</v>
      </c>
      <c r="P395" s="42">
        <f t="shared" si="12"/>
        <v>0</v>
      </c>
      <c r="Q395" s="42">
        <f>IF(AND(ISNUMBER(E395),ISNUMBER(H395),ISBLANK(F395)),E395-H395,"NA")</f>
        <v>-35</v>
      </c>
      <c r="R395" s="21" t="str">
        <f>IF(AND(ISNUMBER(F395),ISNUMBER(I395),ISBLANK(E395)),F395-I395,"NA")</f>
        <v>NA</v>
      </c>
      <c r="S395" s="16" t="str">
        <f>IF(AND(ISNUMBER(G395),ISNUMBER(J395),ISBLANK(E395)),G395-J395,"NA")</f>
        <v>NA</v>
      </c>
      <c r="T395" s="45" t="str">
        <f>IF(AND(ISNUMBER(R395),ISNUMBER(S395),ISBLANK(E395)),R395+S395,"NA")</f>
        <v>NA</v>
      </c>
      <c r="U395" s="21">
        <f t="shared" si="13"/>
        <v>0</v>
      </c>
      <c r="V395" s="9">
        <f>MIN(IF(SUM(W395,AD395:AG395,AI395,AJ395:AM395,AP395:AS395,AC395,AO395,AU395,AV395:BC395)=0,0,1)+IF(O395="Smoothing ramp",1,0)+IF(SUM(W395,X395:AA395)=0,0,1),1)</f>
        <v>0</v>
      </c>
      <c r="W395" s="42" t="s">
        <v>40</v>
      </c>
      <c r="X395" s="16" t="s">
        <v>40</v>
      </c>
      <c r="Y395" s="21" t="s">
        <v>40</v>
      </c>
      <c r="Z395" s="16" t="s">
        <v>40</v>
      </c>
      <c r="AA395" s="16" t="s">
        <v>40</v>
      </c>
      <c r="AB395" s="21" t="s">
        <v>40</v>
      </c>
      <c r="AC395" s="16" t="s">
        <v>40</v>
      </c>
      <c r="AD395" s="16" t="s">
        <v>40</v>
      </c>
      <c r="AE395" s="21" t="s">
        <v>40</v>
      </c>
      <c r="AF395" s="16" t="s">
        <v>40</v>
      </c>
      <c r="AG395" s="16" t="s">
        <v>40</v>
      </c>
      <c r="AH395" s="21" t="s">
        <v>40</v>
      </c>
      <c r="AI395" s="42" t="s">
        <v>40</v>
      </c>
      <c r="AJ395" s="16" t="s">
        <v>40</v>
      </c>
      <c r="AK395" s="21" t="s">
        <v>40</v>
      </c>
      <c r="AL395" s="16" t="s">
        <v>40</v>
      </c>
      <c r="AM395" s="16" t="s">
        <v>40</v>
      </c>
      <c r="AN395" s="21" t="s">
        <v>40</v>
      </c>
      <c r="AO395" s="21" t="s">
        <v>40</v>
      </c>
      <c r="AP395" s="21" t="s">
        <v>40</v>
      </c>
      <c r="AQ395" s="9" t="s">
        <v>40</v>
      </c>
      <c r="AR395" s="21" t="s">
        <v>40</v>
      </c>
      <c r="AS395" s="9" t="s">
        <v>40</v>
      </c>
      <c r="AT395" s="9" t="s">
        <v>40</v>
      </c>
      <c r="AU395" s="21" t="s">
        <v>40</v>
      </c>
      <c r="AV395" s="21" t="s">
        <v>40</v>
      </c>
      <c r="AW395" s="9" t="s">
        <v>40</v>
      </c>
      <c r="AX395" s="21" t="s">
        <v>40</v>
      </c>
      <c r="AY395" s="21" t="s">
        <v>40</v>
      </c>
      <c r="AZ395" s="21" t="s">
        <v>40</v>
      </c>
      <c r="BA395" s="21" t="s">
        <v>40</v>
      </c>
      <c r="BB395" s="21" t="s">
        <v>40</v>
      </c>
      <c r="BC395" s="9" t="s">
        <v>40</v>
      </c>
      <c r="BD395" s="9" t="s">
        <v>40</v>
      </c>
    </row>
    <row r="396" spans="2:56">
      <c r="B396" s="39" t="s">
        <v>110</v>
      </c>
      <c r="C396" s="40" t="s">
        <v>109</v>
      </c>
      <c r="D396" s="41" t="s">
        <v>47</v>
      </c>
      <c r="E396" s="16">
        <v>6533</v>
      </c>
      <c r="F396" s="16"/>
      <c r="G396" s="21"/>
      <c r="H396" s="42">
        <v>6539</v>
      </c>
      <c r="I396" s="16"/>
      <c r="J396" s="16"/>
      <c r="K396" s="42">
        <v>0</v>
      </c>
      <c r="L396" s="16">
        <v>0</v>
      </c>
      <c r="M396" s="21">
        <v>0</v>
      </c>
      <c r="N396" s="42" t="s">
        <v>44</v>
      </c>
      <c r="O396" s="21" t="s">
        <v>44</v>
      </c>
      <c r="P396" s="42">
        <f t="shared" si="12"/>
        <v>0</v>
      </c>
      <c r="Q396" s="42">
        <f>IF(AND(ISNUMBER(E396),ISNUMBER(H396),ISBLANK(F396)),E396-H396,"NA")</f>
        <v>-6</v>
      </c>
      <c r="R396" s="21" t="str">
        <f>IF(AND(ISNUMBER(F396),ISNUMBER(I396),ISBLANK(E396)),F396-I396,"NA")</f>
        <v>NA</v>
      </c>
      <c r="S396" s="16" t="str">
        <f>IF(AND(ISNUMBER(G396),ISNUMBER(J396),ISBLANK(E396)),G396-J396,"NA")</f>
        <v>NA</v>
      </c>
      <c r="T396" s="45" t="str">
        <f>IF(AND(ISNUMBER(R396),ISNUMBER(S396),ISBLANK(E396)),R396+S396,"NA")</f>
        <v>NA</v>
      </c>
      <c r="U396" s="21">
        <f t="shared" si="13"/>
        <v>0</v>
      </c>
      <c r="V396" s="9">
        <f>MIN(IF(SUM(W396,AD396:AG396,AI396:AM396,AP396:AS396,AC396,AO396,AU396,AV396:BC396)=0,0,1)+IF(O396="Smoothing ramp",1,0)+IF(SUM(W396,X396:AA396)=0,0,1),1)</f>
        <v>1</v>
      </c>
      <c r="W396" s="42" t="s">
        <v>40</v>
      </c>
      <c r="X396" s="16" t="s">
        <v>40</v>
      </c>
      <c r="Y396" s="21" t="s">
        <v>40</v>
      </c>
      <c r="Z396" s="16" t="s">
        <v>40</v>
      </c>
      <c r="AA396" s="16" t="s">
        <v>40</v>
      </c>
      <c r="AB396" s="21" t="s">
        <v>40</v>
      </c>
      <c r="AC396" s="16" t="s">
        <v>40</v>
      </c>
      <c r="AD396" s="16" t="s">
        <v>40</v>
      </c>
      <c r="AE396" s="21" t="s">
        <v>40</v>
      </c>
      <c r="AF396" s="16" t="s">
        <v>40</v>
      </c>
      <c r="AG396" s="16" t="s">
        <v>40</v>
      </c>
      <c r="AH396" s="21" t="s">
        <v>40</v>
      </c>
      <c r="AI396" s="16">
        <v>4200</v>
      </c>
      <c r="AJ396" s="16" t="s">
        <v>40</v>
      </c>
      <c r="AK396" s="21" t="s">
        <v>40</v>
      </c>
      <c r="AL396" s="16" t="s">
        <v>40</v>
      </c>
      <c r="AM396" s="16" t="s">
        <v>40</v>
      </c>
      <c r="AN396" s="21" t="s">
        <v>40</v>
      </c>
      <c r="AO396" s="21" t="s">
        <v>40</v>
      </c>
      <c r="AP396" s="21" t="s">
        <v>40</v>
      </c>
      <c r="AQ396" s="9" t="s">
        <v>40</v>
      </c>
      <c r="AR396" s="21" t="s">
        <v>40</v>
      </c>
      <c r="AS396" s="9" t="s">
        <v>40</v>
      </c>
      <c r="AT396" s="9" t="s">
        <v>40</v>
      </c>
      <c r="AU396" s="21" t="s">
        <v>40</v>
      </c>
      <c r="AV396" s="21" t="s">
        <v>40</v>
      </c>
      <c r="AW396" s="9" t="s">
        <v>40</v>
      </c>
      <c r="AX396" s="21" t="s">
        <v>40</v>
      </c>
      <c r="AY396" s="21" t="s">
        <v>40</v>
      </c>
      <c r="AZ396" s="21" t="s">
        <v>40</v>
      </c>
      <c r="BA396" s="21" t="s">
        <v>40</v>
      </c>
      <c r="BB396" s="21" t="s">
        <v>40</v>
      </c>
      <c r="BC396" s="9" t="s">
        <v>40</v>
      </c>
      <c r="BD396" s="9" t="s">
        <v>40</v>
      </c>
    </row>
    <row r="397" spans="2:56">
      <c r="B397" s="39" t="s">
        <v>110</v>
      </c>
      <c r="C397" s="40" t="s">
        <v>109</v>
      </c>
      <c r="D397" s="41" t="s">
        <v>48</v>
      </c>
      <c r="E397" s="16">
        <v>6665</v>
      </c>
      <c r="F397" s="16"/>
      <c r="G397" s="21"/>
      <c r="H397" s="42">
        <v>6665</v>
      </c>
      <c r="I397" s="16"/>
      <c r="J397" s="16"/>
      <c r="K397" s="42">
        <v>0</v>
      </c>
      <c r="L397" s="16">
        <v>0</v>
      </c>
      <c r="M397" s="21">
        <v>0</v>
      </c>
      <c r="N397" s="42" t="s">
        <v>44</v>
      </c>
      <c r="O397" s="21" t="s">
        <v>44</v>
      </c>
      <c r="P397" s="42">
        <f t="shared" si="12"/>
        <v>0</v>
      </c>
      <c r="Q397" s="42">
        <f>IF(AND(ISNUMBER(E397),ISNUMBER(H397),ISBLANK(F397)),E397-H397,"NA")</f>
        <v>0</v>
      </c>
      <c r="R397" s="21" t="str">
        <f>IF(AND(ISNUMBER(F397),ISNUMBER(I397),ISBLANK(E397)),F397-I397,"NA")</f>
        <v>NA</v>
      </c>
      <c r="S397" s="16" t="str">
        <f>IF(AND(ISNUMBER(G397),ISNUMBER(J397),ISBLANK(E397)),G397-J397,"NA")</f>
        <v>NA</v>
      </c>
      <c r="T397" s="45" t="str">
        <f>IF(AND(ISNUMBER(R397),ISNUMBER(S397),ISBLANK(E397)),R397+S397,"NA")</f>
        <v>NA</v>
      </c>
      <c r="U397" s="21">
        <f t="shared" si="13"/>
        <v>0</v>
      </c>
      <c r="V397" s="9">
        <f>MIN(IF(SUM(W397,AD397:AG397,AI397:AM397,AP397:AS397,AC397,AO397,AU397,AV397:BC397)=0,0,1)+IF(O397="Smoothing ramp",1,0)+IF(SUM(W397,X397:AA397)=0,0,1),1)</f>
        <v>1</v>
      </c>
      <c r="W397" s="42" t="s">
        <v>40</v>
      </c>
      <c r="X397" s="16" t="s">
        <v>40</v>
      </c>
      <c r="Y397" s="21" t="s">
        <v>40</v>
      </c>
      <c r="Z397" s="16" t="s">
        <v>40</v>
      </c>
      <c r="AA397" s="16" t="s">
        <v>40</v>
      </c>
      <c r="AB397" s="21" t="s">
        <v>40</v>
      </c>
      <c r="AC397" s="16" t="s">
        <v>40</v>
      </c>
      <c r="AD397" s="16" t="s">
        <v>40</v>
      </c>
      <c r="AE397" s="21" t="s">
        <v>40</v>
      </c>
      <c r="AF397" s="16" t="s">
        <v>40</v>
      </c>
      <c r="AG397" s="16" t="s">
        <v>40</v>
      </c>
      <c r="AH397" s="21" t="s">
        <v>40</v>
      </c>
      <c r="AI397" s="16">
        <v>4200</v>
      </c>
      <c r="AJ397" s="16" t="s">
        <v>40</v>
      </c>
      <c r="AK397" s="21" t="s">
        <v>40</v>
      </c>
      <c r="AL397" s="16" t="s">
        <v>40</v>
      </c>
      <c r="AM397" s="16" t="s">
        <v>40</v>
      </c>
      <c r="AN397" s="21" t="s">
        <v>40</v>
      </c>
      <c r="AO397" s="21" t="s">
        <v>40</v>
      </c>
      <c r="AP397" s="21" t="s">
        <v>40</v>
      </c>
      <c r="AQ397" s="9" t="s">
        <v>40</v>
      </c>
      <c r="AR397" s="21" t="s">
        <v>40</v>
      </c>
      <c r="AS397" s="9" t="s">
        <v>40</v>
      </c>
      <c r="AT397" s="9" t="s">
        <v>40</v>
      </c>
      <c r="AU397" s="21" t="s">
        <v>40</v>
      </c>
      <c r="AV397" s="21" t="s">
        <v>40</v>
      </c>
      <c r="AW397" s="9" t="s">
        <v>40</v>
      </c>
      <c r="AX397" s="21" t="s">
        <v>40</v>
      </c>
      <c r="AY397" s="21" t="s">
        <v>40</v>
      </c>
      <c r="AZ397" s="21" t="s">
        <v>40</v>
      </c>
      <c r="BA397" s="21" t="s">
        <v>40</v>
      </c>
      <c r="BB397" s="21" t="s">
        <v>40</v>
      </c>
      <c r="BC397" s="9" t="s">
        <v>40</v>
      </c>
      <c r="BD397" s="9" t="s">
        <v>40</v>
      </c>
    </row>
    <row r="398" spans="2:56">
      <c r="B398" s="39" t="s">
        <v>110</v>
      </c>
      <c r="C398" s="40" t="s">
        <v>109</v>
      </c>
      <c r="D398" s="41" t="s">
        <v>49</v>
      </c>
      <c r="E398" s="16"/>
      <c r="F398" s="16">
        <v>8551</v>
      </c>
      <c r="G398" s="21">
        <v>721</v>
      </c>
      <c r="H398" s="42"/>
      <c r="I398" s="16">
        <v>8285</v>
      </c>
      <c r="J398" s="16">
        <v>721</v>
      </c>
      <c r="K398" s="42">
        <v>1026</v>
      </c>
      <c r="L398" s="16">
        <v>325</v>
      </c>
      <c r="M398" s="21">
        <v>1026</v>
      </c>
      <c r="N398" s="42" t="s">
        <v>69</v>
      </c>
      <c r="O398" s="21" t="s">
        <v>44</v>
      </c>
      <c r="P398" s="42">
        <f t="shared" si="12"/>
        <v>701</v>
      </c>
      <c r="Q398" s="42" t="str">
        <f>IF(AND(ISNUMBER(E398),ISNUMBER(H398),ISBLANK(F398)),E398-H398,"NA")</f>
        <v>NA</v>
      </c>
      <c r="R398" s="21">
        <f>IF(AND(ISNUMBER(F398),ISNUMBER(I398),ISBLANK(E398)),F398-I398,"NA")</f>
        <v>266</v>
      </c>
      <c r="S398" s="16">
        <f>IF(AND(ISNUMBER(G398),ISNUMBER(J398),ISBLANK(E398)),G398-J398,"NA")</f>
        <v>0</v>
      </c>
      <c r="T398" s="45">
        <f>IF(AND(ISNUMBER(R398),ISNUMBER(S398),ISBLANK(E398)),R398+S398,"NA")</f>
        <v>266</v>
      </c>
      <c r="U398" s="21">
        <f t="shared" si="13"/>
        <v>325</v>
      </c>
      <c r="V398" s="9">
        <f>MIN(IF(SUM(W398,AD398:AG398,AI398:AM398,AP398:AS398,AC398,AO398,AU398,AV398:BC398)=0,0,1)+IF(O398="Smoothing ramp",1,0)+IF(SUM(W398,X398:AA398)=0,0,1),1)</f>
        <v>1</v>
      </c>
      <c r="W398" s="42" t="s">
        <v>40</v>
      </c>
      <c r="X398" s="16" t="s">
        <v>40</v>
      </c>
      <c r="Y398" s="21" t="s">
        <v>40</v>
      </c>
      <c r="Z398" s="16" t="s">
        <v>40</v>
      </c>
      <c r="AA398" s="16" t="s">
        <v>40</v>
      </c>
      <c r="AB398" s="21" t="s">
        <v>40</v>
      </c>
      <c r="AC398" s="16" t="s">
        <v>40</v>
      </c>
      <c r="AD398" s="16" t="s">
        <v>40</v>
      </c>
      <c r="AE398" s="21" t="s">
        <v>40</v>
      </c>
      <c r="AF398" s="16" t="s">
        <v>40</v>
      </c>
      <c r="AG398" s="16" t="s">
        <v>40</v>
      </c>
      <c r="AH398" s="21" t="s">
        <v>40</v>
      </c>
      <c r="AI398" s="16">
        <v>4200</v>
      </c>
      <c r="AJ398" s="16" t="s">
        <v>40</v>
      </c>
      <c r="AK398" s="21" t="s">
        <v>111</v>
      </c>
      <c r="AL398" s="16" t="s">
        <v>40</v>
      </c>
      <c r="AM398" s="16" t="s">
        <v>40</v>
      </c>
      <c r="AN398" s="21" t="s">
        <v>40</v>
      </c>
      <c r="AO398" s="21" t="s">
        <v>40</v>
      </c>
      <c r="AP398" s="21" t="s">
        <v>40</v>
      </c>
      <c r="AQ398" s="9" t="s">
        <v>40</v>
      </c>
      <c r="AR398" s="21" t="s">
        <v>40</v>
      </c>
      <c r="AS398" s="9" t="s">
        <v>40</v>
      </c>
      <c r="AT398" s="9" t="s">
        <v>40</v>
      </c>
      <c r="AU398" s="21" t="s">
        <v>40</v>
      </c>
      <c r="AV398" s="21" t="s">
        <v>40</v>
      </c>
      <c r="AW398" s="9" t="s">
        <v>40</v>
      </c>
      <c r="AX398" s="21" t="s">
        <v>40</v>
      </c>
      <c r="AY398" s="21" t="s">
        <v>40</v>
      </c>
      <c r="AZ398" s="21" t="s">
        <v>40</v>
      </c>
      <c r="BA398" s="21" t="s">
        <v>40</v>
      </c>
      <c r="BB398" s="21" t="s">
        <v>40</v>
      </c>
      <c r="BC398" s="9" t="s">
        <v>40</v>
      </c>
      <c r="BD398" s="9" t="s">
        <v>40</v>
      </c>
    </row>
    <row r="399" spans="2:56">
      <c r="B399" s="39" t="s">
        <v>110</v>
      </c>
      <c r="C399" s="40" t="s">
        <v>109</v>
      </c>
      <c r="D399" s="41" t="s">
        <v>51</v>
      </c>
      <c r="E399" s="16"/>
      <c r="F399" s="16">
        <v>8597</v>
      </c>
      <c r="G399" s="21">
        <v>721</v>
      </c>
      <c r="H399" s="42"/>
      <c r="I399" s="16">
        <v>8492</v>
      </c>
      <c r="J399" s="16">
        <v>721</v>
      </c>
      <c r="K399" s="42">
        <v>1028</v>
      </c>
      <c r="L399" s="16">
        <v>325</v>
      </c>
      <c r="M399" s="21">
        <v>1028</v>
      </c>
      <c r="N399" s="42" t="s">
        <v>69</v>
      </c>
      <c r="O399" s="21" t="s">
        <v>44</v>
      </c>
      <c r="P399" s="42">
        <f t="shared" si="12"/>
        <v>703</v>
      </c>
      <c r="Q399" s="42" t="str">
        <f>IF(AND(ISNUMBER(E399),ISNUMBER(H399),ISBLANK(F399)),E399-H399,"NA")</f>
        <v>NA</v>
      </c>
      <c r="R399" s="21">
        <f>IF(AND(ISNUMBER(F399),ISNUMBER(I399),ISBLANK(E399)),F399-I399,"NA")</f>
        <v>105</v>
      </c>
      <c r="S399" s="16">
        <f>IF(AND(ISNUMBER(G399),ISNUMBER(J399),ISBLANK(E399)),G399-J399,"NA")</f>
        <v>0</v>
      </c>
      <c r="T399" s="45">
        <f>IF(AND(ISNUMBER(R399),ISNUMBER(S399),ISBLANK(E399)),R399+S399,"NA")</f>
        <v>105</v>
      </c>
      <c r="U399" s="21">
        <f t="shared" si="13"/>
        <v>325</v>
      </c>
      <c r="V399" s="9">
        <f>MIN(IF(SUM(W399,AD399:AG399,AI399:AM399,AP399:AS399,AC399,AO399,AU399,AV399:BC399)=0,0,1)+IF(O399="Smoothing ramp",1,0)+IF(SUM(W399,X399:AA399)=0,0,1),1)</f>
        <v>1</v>
      </c>
      <c r="W399" s="42" t="s">
        <v>40</v>
      </c>
      <c r="X399" s="16" t="s">
        <v>40</v>
      </c>
      <c r="Y399" s="21" t="s">
        <v>40</v>
      </c>
      <c r="Z399" s="16" t="s">
        <v>40</v>
      </c>
      <c r="AA399" s="16" t="s">
        <v>40</v>
      </c>
      <c r="AB399" s="21" t="s">
        <v>40</v>
      </c>
      <c r="AC399" s="16" t="s">
        <v>40</v>
      </c>
      <c r="AD399" s="16" t="s">
        <v>40</v>
      </c>
      <c r="AE399" s="21" t="s">
        <v>40</v>
      </c>
      <c r="AF399" s="16" t="s">
        <v>40</v>
      </c>
      <c r="AG399" s="16" t="s">
        <v>40</v>
      </c>
      <c r="AH399" s="21" t="s">
        <v>40</v>
      </c>
      <c r="AI399" s="16">
        <v>4200</v>
      </c>
      <c r="AJ399" s="16" t="s">
        <v>40</v>
      </c>
      <c r="AK399" s="21" t="s">
        <v>111</v>
      </c>
      <c r="AL399" s="16" t="s">
        <v>40</v>
      </c>
      <c r="AM399" s="16" t="s">
        <v>40</v>
      </c>
      <c r="AN399" s="21" t="s">
        <v>40</v>
      </c>
      <c r="AO399" s="21" t="s">
        <v>40</v>
      </c>
      <c r="AP399" s="21" t="s">
        <v>40</v>
      </c>
      <c r="AQ399" s="9" t="s">
        <v>40</v>
      </c>
      <c r="AR399" s="21" t="s">
        <v>40</v>
      </c>
      <c r="AS399" s="9" t="s">
        <v>40</v>
      </c>
      <c r="AT399" s="9" t="s">
        <v>40</v>
      </c>
      <c r="AU399" s="21" t="s">
        <v>40</v>
      </c>
      <c r="AV399" s="21" t="s">
        <v>40</v>
      </c>
      <c r="AW399" s="9" t="s">
        <v>40</v>
      </c>
      <c r="AX399" s="21" t="s">
        <v>40</v>
      </c>
      <c r="AY399" s="21" t="s">
        <v>40</v>
      </c>
      <c r="AZ399" s="21" t="s">
        <v>40</v>
      </c>
      <c r="BA399" s="21" t="s">
        <v>40</v>
      </c>
      <c r="BB399" s="21" t="s">
        <v>40</v>
      </c>
      <c r="BC399" s="9" t="s">
        <v>40</v>
      </c>
      <c r="BD399" s="9" t="s">
        <v>40</v>
      </c>
    </row>
    <row r="400" spans="2:56">
      <c r="B400" s="39" t="s">
        <v>110</v>
      </c>
      <c r="C400" s="40" t="s">
        <v>109</v>
      </c>
      <c r="D400" s="41" t="s">
        <v>52</v>
      </c>
      <c r="E400" s="16"/>
      <c r="F400" s="16">
        <v>8451</v>
      </c>
      <c r="G400" s="21">
        <v>721</v>
      </c>
      <c r="H400" s="42"/>
      <c r="I400" s="16">
        <v>8392</v>
      </c>
      <c r="J400" s="16">
        <v>721</v>
      </c>
      <c r="K400" s="42">
        <v>1125</v>
      </c>
      <c r="L400" s="16">
        <v>325</v>
      </c>
      <c r="M400" s="21">
        <v>1125</v>
      </c>
      <c r="N400" s="42" t="s">
        <v>69</v>
      </c>
      <c r="O400" s="21" t="s">
        <v>44</v>
      </c>
      <c r="P400" s="42">
        <f t="shared" si="12"/>
        <v>800</v>
      </c>
      <c r="Q400" s="42" t="str">
        <f>IF(AND(ISNUMBER(E400),ISNUMBER(H400),ISBLANK(F400)),E400-H400,"NA")</f>
        <v>NA</v>
      </c>
      <c r="R400" s="21">
        <f>IF(AND(ISNUMBER(F400),ISNUMBER(I400),ISBLANK(E400)),F400-I400,"NA")</f>
        <v>59</v>
      </c>
      <c r="S400" s="16">
        <f>IF(AND(ISNUMBER(G400),ISNUMBER(J400),ISBLANK(E400)),G400-J400,"NA")</f>
        <v>0</v>
      </c>
      <c r="T400" s="45">
        <f>IF(AND(ISNUMBER(R400),ISNUMBER(S400),ISBLANK(E400)),R400+S400,"NA")</f>
        <v>59</v>
      </c>
      <c r="U400" s="21">
        <f t="shared" si="13"/>
        <v>325</v>
      </c>
      <c r="V400" s="9">
        <f>MIN(IF(SUM(W400,AD400:AG400,AI400:AM400,AP400:AS400,AC400,AO400,AU400,AV400:BC400)=0,0,1)+IF(O400="Smoothing ramp",1,0)+IF(SUM(W400,X400:AA400)=0,0,1),1)</f>
        <v>1</v>
      </c>
      <c r="W400" s="42" t="s">
        <v>40</v>
      </c>
      <c r="X400" s="16" t="s">
        <v>40</v>
      </c>
      <c r="Y400" s="21" t="s">
        <v>40</v>
      </c>
      <c r="Z400" s="16" t="s">
        <v>40</v>
      </c>
      <c r="AA400" s="16" t="s">
        <v>40</v>
      </c>
      <c r="AB400" s="21" t="s">
        <v>40</v>
      </c>
      <c r="AC400" s="16" t="s">
        <v>40</v>
      </c>
      <c r="AD400" s="16" t="s">
        <v>40</v>
      </c>
      <c r="AE400" s="21" t="s">
        <v>40</v>
      </c>
      <c r="AF400" s="16" t="s">
        <v>40</v>
      </c>
      <c r="AG400" s="16" t="s">
        <v>40</v>
      </c>
      <c r="AH400" s="21" t="s">
        <v>40</v>
      </c>
      <c r="AI400" s="16">
        <v>4200</v>
      </c>
      <c r="AJ400" s="16" t="s">
        <v>40</v>
      </c>
      <c r="AK400" s="21" t="s">
        <v>111</v>
      </c>
      <c r="AL400" s="16" t="s">
        <v>40</v>
      </c>
      <c r="AM400" s="16" t="s">
        <v>40</v>
      </c>
      <c r="AN400" s="21" t="s">
        <v>40</v>
      </c>
      <c r="AO400" s="21" t="s">
        <v>40</v>
      </c>
      <c r="AP400" s="21" t="s">
        <v>40</v>
      </c>
      <c r="AQ400" s="9" t="s">
        <v>40</v>
      </c>
      <c r="AR400" s="21" t="s">
        <v>40</v>
      </c>
      <c r="AS400" s="9" t="s">
        <v>40</v>
      </c>
      <c r="AT400" s="9" t="s">
        <v>40</v>
      </c>
      <c r="AU400" s="21" t="s">
        <v>40</v>
      </c>
      <c r="AV400" s="21" t="s">
        <v>40</v>
      </c>
      <c r="AW400" s="9" t="s">
        <v>40</v>
      </c>
      <c r="AX400" s="21" t="s">
        <v>40</v>
      </c>
      <c r="AY400" s="21" t="s">
        <v>40</v>
      </c>
      <c r="AZ400" s="21" t="s">
        <v>40</v>
      </c>
      <c r="BA400" s="21" t="s">
        <v>40</v>
      </c>
      <c r="BB400" s="21" t="s">
        <v>40</v>
      </c>
      <c r="BC400" s="9" t="s">
        <v>40</v>
      </c>
      <c r="BD400" s="9" t="s">
        <v>40</v>
      </c>
    </row>
    <row r="401" spans="2:56">
      <c r="B401" s="39" t="s">
        <v>110</v>
      </c>
      <c r="C401" s="40" t="s">
        <v>109</v>
      </c>
      <c r="D401" s="41" t="s">
        <v>53</v>
      </c>
      <c r="E401" s="16">
        <v>9850</v>
      </c>
      <c r="F401" s="16"/>
      <c r="G401" s="21"/>
      <c r="H401" s="42">
        <v>9849</v>
      </c>
      <c r="I401" s="16"/>
      <c r="J401" s="16"/>
      <c r="K401" s="42">
        <v>-1353</v>
      </c>
      <c r="L401" s="16">
        <v>-1353</v>
      </c>
      <c r="M401" s="21">
        <v>-1352</v>
      </c>
      <c r="N401" s="42" t="s">
        <v>50</v>
      </c>
      <c r="O401" s="21" t="s">
        <v>44</v>
      </c>
      <c r="P401" s="42">
        <f t="shared" si="12"/>
        <v>0</v>
      </c>
      <c r="Q401" s="42">
        <f>IF(AND(ISNUMBER(E401),ISNUMBER(H401),ISBLANK(F401)),E401-H401,"NA")</f>
        <v>1</v>
      </c>
      <c r="R401" s="21" t="str">
        <f>IF(AND(ISNUMBER(F401),ISNUMBER(I401),ISBLANK(E401)),F401-I401,"NA")</f>
        <v>NA</v>
      </c>
      <c r="S401" s="16" t="str">
        <f>IF(AND(ISNUMBER(G401),ISNUMBER(J401),ISBLANK(E401)),G401-J401,"NA")</f>
        <v>NA</v>
      </c>
      <c r="T401" s="45" t="str">
        <f>IF(AND(ISNUMBER(R401),ISNUMBER(S401),ISBLANK(E401)),R401+S401,"NA")</f>
        <v>NA</v>
      </c>
      <c r="U401" s="21">
        <f t="shared" si="13"/>
        <v>0</v>
      </c>
      <c r="V401" s="9">
        <f>MIN(IF(SUM(W401,AD401:AG401,AI401:AM401,AP401:AS401,AC401,AO401,AU401,AV401:BC401)=0,0,1)+IF(O401="Smoothing ramp",1,0)+IF(SUM(W401,X401:AA401)=0,0,1),1)</f>
        <v>1</v>
      </c>
      <c r="W401" s="42" t="s">
        <v>40</v>
      </c>
      <c r="X401" s="16" t="s">
        <v>40</v>
      </c>
      <c r="Y401" s="21" t="s">
        <v>40</v>
      </c>
      <c r="Z401" s="16" t="s">
        <v>40</v>
      </c>
      <c r="AA401" s="16" t="s">
        <v>40</v>
      </c>
      <c r="AB401" s="21" t="s">
        <v>40</v>
      </c>
      <c r="AC401" s="16" t="s">
        <v>40</v>
      </c>
      <c r="AD401" s="16" t="s">
        <v>40</v>
      </c>
      <c r="AE401" s="21" t="s">
        <v>40</v>
      </c>
      <c r="AF401" s="16" t="s">
        <v>40</v>
      </c>
      <c r="AG401" s="16" t="s">
        <v>40</v>
      </c>
      <c r="AH401" s="21" t="s">
        <v>40</v>
      </c>
      <c r="AI401" s="16">
        <v>4200</v>
      </c>
      <c r="AJ401" s="16" t="s">
        <v>40</v>
      </c>
      <c r="AK401" s="21" t="s">
        <v>112</v>
      </c>
      <c r="AL401" s="16" t="s">
        <v>40</v>
      </c>
      <c r="AM401" s="16" t="s">
        <v>40</v>
      </c>
      <c r="AN401" s="21" t="s">
        <v>40</v>
      </c>
      <c r="AO401" s="21" t="s">
        <v>40</v>
      </c>
      <c r="AP401" s="21" t="s">
        <v>40</v>
      </c>
      <c r="AQ401" s="9" t="s">
        <v>40</v>
      </c>
      <c r="AR401" s="21" t="s">
        <v>40</v>
      </c>
      <c r="AS401" s="9" t="s">
        <v>40</v>
      </c>
      <c r="AT401" s="9" t="s">
        <v>40</v>
      </c>
      <c r="AU401" s="21" t="s">
        <v>40</v>
      </c>
      <c r="AV401" s="21" t="s">
        <v>40</v>
      </c>
      <c r="AW401" s="9" t="s">
        <v>40</v>
      </c>
      <c r="AX401" s="21" t="s">
        <v>40</v>
      </c>
      <c r="AY401" s="21" t="s">
        <v>40</v>
      </c>
      <c r="AZ401" s="21" t="s">
        <v>40</v>
      </c>
      <c r="BA401" s="21" t="s">
        <v>40</v>
      </c>
      <c r="BB401" s="21" t="s">
        <v>40</v>
      </c>
      <c r="BC401" s="9" t="s">
        <v>40</v>
      </c>
      <c r="BD401" s="9" t="s">
        <v>40</v>
      </c>
    </row>
    <row r="402" spans="2:56">
      <c r="B402" s="39" t="s">
        <v>110</v>
      </c>
      <c r="C402" s="40" t="s">
        <v>109</v>
      </c>
      <c r="D402" s="41" t="s">
        <v>56</v>
      </c>
      <c r="E402" s="16">
        <v>9850</v>
      </c>
      <c r="F402" s="16"/>
      <c r="G402" s="21"/>
      <c r="H402" s="42">
        <v>9850</v>
      </c>
      <c r="I402" s="16"/>
      <c r="J402" s="16"/>
      <c r="K402" s="42">
        <v>-1332</v>
      </c>
      <c r="L402" s="16">
        <v>-1332</v>
      </c>
      <c r="M402" s="21">
        <v>-1332</v>
      </c>
      <c r="N402" s="42" t="s">
        <v>50</v>
      </c>
      <c r="O402" s="21" t="s">
        <v>44</v>
      </c>
      <c r="P402" s="42">
        <f t="shared" si="12"/>
        <v>0</v>
      </c>
      <c r="Q402" s="42">
        <f>IF(AND(ISNUMBER(E402),ISNUMBER(H402),ISBLANK(F402)),E402-H402,"NA")</f>
        <v>0</v>
      </c>
      <c r="R402" s="21" t="str">
        <f>IF(AND(ISNUMBER(F402),ISNUMBER(I402),ISBLANK(E402)),F402-I402,"NA")</f>
        <v>NA</v>
      </c>
      <c r="S402" s="16" t="str">
        <f>IF(AND(ISNUMBER(G402),ISNUMBER(J402),ISBLANK(E402)),G402-J402,"NA")</f>
        <v>NA</v>
      </c>
      <c r="T402" s="45" t="str">
        <f>IF(AND(ISNUMBER(R402),ISNUMBER(S402),ISBLANK(E402)),R402+S402,"NA")</f>
        <v>NA</v>
      </c>
      <c r="U402" s="21">
        <f t="shared" si="13"/>
        <v>0</v>
      </c>
      <c r="V402" s="9">
        <f>MIN(IF(SUM(W402,AD402:AG402,AI402:AM402,AP402:AS402,AC402,AO402,AU402,AV402:BC402)=0,0,1)+IF(O402="Smoothing ramp",1,0)+IF(SUM(W402,X402:AA402)=0,0,1),1)</f>
        <v>1</v>
      </c>
      <c r="W402" s="42" t="s">
        <v>40</v>
      </c>
      <c r="X402" s="16" t="s">
        <v>40</v>
      </c>
      <c r="Y402" s="21" t="s">
        <v>40</v>
      </c>
      <c r="Z402" s="16" t="s">
        <v>40</v>
      </c>
      <c r="AA402" s="16" t="s">
        <v>40</v>
      </c>
      <c r="AB402" s="21" t="s">
        <v>40</v>
      </c>
      <c r="AC402" s="16" t="s">
        <v>40</v>
      </c>
      <c r="AD402" s="16" t="s">
        <v>40</v>
      </c>
      <c r="AE402" s="21" t="s">
        <v>40</v>
      </c>
      <c r="AF402" s="16" t="s">
        <v>40</v>
      </c>
      <c r="AG402" s="16" t="s">
        <v>40</v>
      </c>
      <c r="AH402" s="21" t="s">
        <v>40</v>
      </c>
      <c r="AI402" s="16">
        <v>4200</v>
      </c>
      <c r="AJ402" s="16" t="s">
        <v>40</v>
      </c>
      <c r="AK402" s="21" t="s">
        <v>112</v>
      </c>
      <c r="AL402" s="16" t="s">
        <v>40</v>
      </c>
      <c r="AM402" s="16" t="s">
        <v>40</v>
      </c>
      <c r="AN402" s="21" t="s">
        <v>40</v>
      </c>
      <c r="AO402" s="21" t="s">
        <v>40</v>
      </c>
      <c r="AP402" s="21" t="s">
        <v>40</v>
      </c>
      <c r="AQ402" s="9" t="s">
        <v>40</v>
      </c>
      <c r="AR402" s="21" t="s">
        <v>40</v>
      </c>
      <c r="AS402" s="9" t="s">
        <v>40</v>
      </c>
      <c r="AT402" s="9" t="s">
        <v>40</v>
      </c>
      <c r="AU402" s="21" t="s">
        <v>40</v>
      </c>
      <c r="AV402" s="21" t="s">
        <v>40</v>
      </c>
      <c r="AW402" s="9" t="s">
        <v>40</v>
      </c>
      <c r="AX402" s="21" t="s">
        <v>40</v>
      </c>
      <c r="AY402" s="21" t="s">
        <v>40</v>
      </c>
      <c r="AZ402" s="21" t="s">
        <v>40</v>
      </c>
      <c r="BA402" s="21" t="s">
        <v>40</v>
      </c>
      <c r="BB402" s="21" t="s">
        <v>40</v>
      </c>
      <c r="BC402" s="9" t="s">
        <v>40</v>
      </c>
      <c r="BD402" s="9" t="s">
        <v>40</v>
      </c>
    </row>
    <row r="403" spans="2:56" ht="15" thickBot="1">
      <c r="B403" s="46" t="s">
        <v>110</v>
      </c>
      <c r="C403" s="47" t="s">
        <v>109</v>
      </c>
      <c r="D403" s="48" t="s">
        <v>57</v>
      </c>
      <c r="E403" s="49">
        <v>9035</v>
      </c>
      <c r="F403" s="49"/>
      <c r="G403" s="22"/>
      <c r="H403" s="50">
        <v>9035</v>
      </c>
      <c r="I403" s="49"/>
      <c r="J403" s="49"/>
      <c r="K403" s="50">
        <v>-488</v>
      </c>
      <c r="L403" s="49">
        <v>-488</v>
      </c>
      <c r="M403" s="22">
        <v>-488</v>
      </c>
      <c r="N403" s="50" t="s">
        <v>50</v>
      </c>
      <c r="O403" s="22" t="s">
        <v>44</v>
      </c>
      <c r="P403" s="50">
        <f t="shared" si="12"/>
        <v>0</v>
      </c>
      <c r="Q403" s="50">
        <f>IF(AND(ISNUMBER(E403),ISNUMBER(H403),ISBLANK(F403)),E403-H403,"NA")</f>
        <v>0</v>
      </c>
      <c r="R403" s="22" t="str">
        <f>IF(AND(ISNUMBER(F403),ISNUMBER(I403),ISBLANK(E403)),F403-I403,"NA")</f>
        <v>NA</v>
      </c>
      <c r="S403" s="16" t="str">
        <f>IF(AND(ISNUMBER(G403),ISNUMBER(J403),ISBLANK(E403)),G403-J403,"NA")</f>
        <v>NA</v>
      </c>
      <c r="T403" s="45" t="str">
        <f>IF(AND(ISNUMBER(R403),ISNUMBER(S403),ISBLANK(E403)),R403+S403,"NA")</f>
        <v>NA</v>
      </c>
      <c r="U403" s="22">
        <f t="shared" si="13"/>
        <v>0</v>
      </c>
      <c r="V403" s="9">
        <f>MIN(IF(SUM(W403,AD403:AG403,AI403:AM403,AP403:AS403,AC403,AO403,AU403,AV403:BC403)=0,0,1)+IF(O403="Smoothing ramp",1,0)+IF(SUM(W403,X403:AA403)=0,0,1),1)</f>
        <v>0</v>
      </c>
      <c r="W403" s="50" t="s">
        <v>40</v>
      </c>
      <c r="X403" s="49" t="s">
        <v>40</v>
      </c>
      <c r="Y403" s="22" t="s">
        <v>40</v>
      </c>
      <c r="Z403" s="49" t="s">
        <v>40</v>
      </c>
      <c r="AA403" s="49" t="s">
        <v>40</v>
      </c>
      <c r="AB403" s="22" t="s">
        <v>40</v>
      </c>
      <c r="AC403" s="49" t="s">
        <v>40</v>
      </c>
      <c r="AD403" s="49" t="s">
        <v>40</v>
      </c>
      <c r="AE403" s="22" t="s">
        <v>40</v>
      </c>
      <c r="AF403" s="49" t="s">
        <v>40</v>
      </c>
      <c r="AG403" s="49" t="s">
        <v>40</v>
      </c>
      <c r="AH403" s="22" t="s">
        <v>40</v>
      </c>
      <c r="AI403" s="49" t="s">
        <v>40</v>
      </c>
      <c r="AJ403" s="16" t="s">
        <v>40</v>
      </c>
      <c r="AK403" s="22" t="s">
        <v>40</v>
      </c>
      <c r="AL403" s="49" t="s">
        <v>40</v>
      </c>
      <c r="AM403" s="49" t="s">
        <v>40</v>
      </c>
      <c r="AN403" s="22" t="s">
        <v>40</v>
      </c>
      <c r="AO403" s="22" t="s">
        <v>40</v>
      </c>
      <c r="AP403" s="22" t="s">
        <v>40</v>
      </c>
      <c r="AQ403" s="7" t="s">
        <v>40</v>
      </c>
      <c r="AR403" s="22" t="s">
        <v>40</v>
      </c>
      <c r="AS403" s="7" t="s">
        <v>40</v>
      </c>
      <c r="AT403" s="7" t="s">
        <v>40</v>
      </c>
      <c r="AU403" s="22" t="s">
        <v>40</v>
      </c>
      <c r="AV403" s="22" t="s">
        <v>40</v>
      </c>
      <c r="AW403" s="7" t="s">
        <v>40</v>
      </c>
      <c r="AX403" s="22" t="s">
        <v>40</v>
      </c>
      <c r="AY403" s="22" t="s">
        <v>40</v>
      </c>
      <c r="AZ403" s="22" t="s">
        <v>40</v>
      </c>
      <c r="BA403" s="22" t="s">
        <v>40</v>
      </c>
      <c r="BB403" s="22" t="s">
        <v>40</v>
      </c>
      <c r="BC403" s="7" t="s">
        <v>40</v>
      </c>
      <c r="BD403" s="7" t="s">
        <v>40</v>
      </c>
    </row>
    <row r="404" spans="2:56">
      <c r="B404" s="51" t="s">
        <v>113</v>
      </c>
      <c r="C404" s="52" t="s">
        <v>109</v>
      </c>
      <c r="D404" s="53" t="s">
        <v>37</v>
      </c>
      <c r="E404" s="43">
        <v>8970</v>
      </c>
      <c r="F404" s="43"/>
      <c r="G404" s="20"/>
      <c r="H404" s="44">
        <v>8968</v>
      </c>
      <c r="I404" s="43"/>
      <c r="J404" s="43"/>
      <c r="K404" s="44">
        <v>4172</v>
      </c>
      <c r="L404" s="16">
        <v>-37</v>
      </c>
      <c r="M404" s="20">
        <v>4174</v>
      </c>
      <c r="N404" s="44" t="s">
        <v>50</v>
      </c>
      <c r="O404" s="20" t="s">
        <v>39</v>
      </c>
      <c r="P404" s="44">
        <f t="shared" si="12"/>
        <v>4209</v>
      </c>
      <c r="Q404" s="44">
        <f>IF(AND(ISNUMBER(E404),ISNUMBER(H404),ISBLANK(F404)),E404-H404,"NA")</f>
        <v>2</v>
      </c>
      <c r="R404" s="20" t="str">
        <f>IF(AND(ISNUMBER(F404),ISNUMBER(I404),ISBLANK(E404)),F404-I404,"NA")</f>
        <v>NA</v>
      </c>
      <c r="S404" s="16" t="str">
        <f>IF(AND(ISNUMBER(G404),ISNUMBER(J404),ISBLANK(E404)),G404-J404,"NA")</f>
        <v>NA</v>
      </c>
      <c r="T404" s="45" t="str">
        <f>IF(AND(ISNUMBER(R404),ISNUMBER(S404),ISBLANK(E404)),R404+S404,"NA")</f>
        <v>NA</v>
      </c>
      <c r="U404" s="20">
        <f t="shared" si="13"/>
        <v>-35</v>
      </c>
      <c r="V404" s="9">
        <f>MIN(IF(SUM(W404,AD404:AG404,AI404:AM404,AP404:AS404,AC404,AO404,AU404,AV404:BC404)=0,0,1)+IF(O404="Smoothing ramp",1,0)+IF(SUM(W404,X404:AA404)=0,0,1),1)</f>
        <v>1</v>
      </c>
      <c r="W404" s="44" t="s">
        <v>40</v>
      </c>
      <c r="X404" s="43" t="s">
        <v>40</v>
      </c>
      <c r="Y404" s="20" t="s">
        <v>40</v>
      </c>
      <c r="Z404" s="43" t="s">
        <v>40</v>
      </c>
      <c r="AA404" s="43" t="s">
        <v>40</v>
      </c>
      <c r="AB404" s="20" t="s">
        <v>40</v>
      </c>
      <c r="AC404" s="43" t="s">
        <v>40</v>
      </c>
      <c r="AD404" s="43" t="s">
        <v>40</v>
      </c>
      <c r="AE404" s="20" t="s">
        <v>40</v>
      </c>
      <c r="AF404" s="43" t="s">
        <v>40</v>
      </c>
      <c r="AG404" s="43" t="s">
        <v>40</v>
      </c>
      <c r="AH404" s="20" t="s">
        <v>40</v>
      </c>
      <c r="AI404" s="43" t="s">
        <v>40</v>
      </c>
      <c r="AJ404" s="16" t="s">
        <v>40</v>
      </c>
      <c r="AK404" s="20" t="s">
        <v>40</v>
      </c>
      <c r="AL404" s="43" t="s">
        <v>40</v>
      </c>
      <c r="AM404" s="43" t="s">
        <v>40</v>
      </c>
      <c r="AN404" s="20" t="s">
        <v>40</v>
      </c>
      <c r="AO404" s="20" t="s">
        <v>40</v>
      </c>
      <c r="AP404" s="20" t="s">
        <v>40</v>
      </c>
      <c r="AQ404" s="6" t="s">
        <v>40</v>
      </c>
      <c r="AR404" s="20" t="s">
        <v>40</v>
      </c>
      <c r="AS404" s="6" t="s">
        <v>40</v>
      </c>
      <c r="AT404" s="6" t="s">
        <v>40</v>
      </c>
      <c r="AU404" s="20">
        <v>-10000</v>
      </c>
      <c r="AV404" s="20" t="s">
        <v>42</v>
      </c>
      <c r="AW404" s="6" t="s">
        <v>40</v>
      </c>
      <c r="AX404" s="20" t="s">
        <v>40</v>
      </c>
      <c r="AY404" s="20" t="s">
        <v>40</v>
      </c>
      <c r="AZ404" s="20" t="s">
        <v>40</v>
      </c>
      <c r="BA404" s="20" t="s">
        <v>40</v>
      </c>
      <c r="BB404" s="20" t="s">
        <v>40</v>
      </c>
      <c r="BC404" s="6" t="s">
        <v>40</v>
      </c>
      <c r="BD404" s="6" t="s">
        <v>40</v>
      </c>
    </row>
    <row r="405" spans="2:56">
      <c r="B405" s="54" t="s">
        <v>113</v>
      </c>
      <c r="C405" s="40" t="s">
        <v>109</v>
      </c>
      <c r="D405" s="41" t="s">
        <v>43</v>
      </c>
      <c r="E405" s="16">
        <v>8970</v>
      </c>
      <c r="F405" s="16"/>
      <c r="G405" s="21"/>
      <c r="H405" s="42">
        <v>8968</v>
      </c>
      <c r="I405" s="16"/>
      <c r="J405" s="16"/>
      <c r="K405" s="42">
        <v>4172</v>
      </c>
      <c r="L405" s="16">
        <v>-37</v>
      </c>
      <c r="M405" s="21">
        <v>4174</v>
      </c>
      <c r="N405" s="42" t="s">
        <v>50</v>
      </c>
      <c r="O405" s="21" t="s">
        <v>39</v>
      </c>
      <c r="P405" s="42">
        <f t="shared" si="12"/>
        <v>4209</v>
      </c>
      <c r="Q405" s="42">
        <f>IF(AND(ISNUMBER(E405),ISNUMBER(H405),ISBLANK(F405)),E405-H405,"NA")</f>
        <v>2</v>
      </c>
      <c r="R405" s="21" t="str">
        <f>IF(AND(ISNUMBER(F405),ISNUMBER(I405),ISBLANK(E405)),F405-I405,"NA")</f>
        <v>NA</v>
      </c>
      <c r="S405" s="16" t="str">
        <f>IF(AND(ISNUMBER(G405),ISNUMBER(J405),ISBLANK(E405)),G405-J405,"NA")</f>
        <v>NA</v>
      </c>
      <c r="T405" s="45" t="str">
        <f>IF(AND(ISNUMBER(R405),ISNUMBER(S405),ISBLANK(E405)),R405+S405,"NA")</f>
        <v>NA</v>
      </c>
      <c r="U405" s="21">
        <f t="shared" si="13"/>
        <v>-35</v>
      </c>
      <c r="V405" s="9">
        <f>MIN(IF(SUM(W405,AD405:AG405,AI405:AM405,AP405:AS405,AC405,AO405,AU405,AV405:BC405)=0,0,1)+IF(O405="Smoothing ramp",1,0)+IF(SUM(W405,X405:AA405)=0,0,1),1)</f>
        <v>1</v>
      </c>
      <c r="W405" s="42" t="s">
        <v>40</v>
      </c>
      <c r="X405" s="16" t="s">
        <v>40</v>
      </c>
      <c r="Y405" s="21" t="s">
        <v>40</v>
      </c>
      <c r="Z405" s="16" t="s">
        <v>40</v>
      </c>
      <c r="AA405" s="16" t="s">
        <v>40</v>
      </c>
      <c r="AB405" s="21" t="s">
        <v>40</v>
      </c>
      <c r="AC405" s="16" t="s">
        <v>40</v>
      </c>
      <c r="AD405" s="16" t="s">
        <v>40</v>
      </c>
      <c r="AE405" s="21" t="s">
        <v>40</v>
      </c>
      <c r="AF405" s="16" t="s">
        <v>40</v>
      </c>
      <c r="AG405" s="16" t="s">
        <v>40</v>
      </c>
      <c r="AH405" s="21" t="s">
        <v>40</v>
      </c>
      <c r="AI405" s="16" t="s">
        <v>40</v>
      </c>
      <c r="AJ405" s="16" t="s">
        <v>40</v>
      </c>
      <c r="AK405" s="21" t="s">
        <v>40</v>
      </c>
      <c r="AL405" s="16" t="s">
        <v>40</v>
      </c>
      <c r="AM405" s="16" t="s">
        <v>40</v>
      </c>
      <c r="AN405" s="21" t="s">
        <v>40</v>
      </c>
      <c r="AO405" s="21" t="s">
        <v>40</v>
      </c>
      <c r="AP405" s="21" t="s">
        <v>40</v>
      </c>
      <c r="AQ405" s="9" t="s">
        <v>40</v>
      </c>
      <c r="AR405" s="21" t="s">
        <v>40</v>
      </c>
      <c r="AS405" s="9" t="s">
        <v>40</v>
      </c>
      <c r="AT405" s="9" t="s">
        <v>40</v>
      </c>
      <c r="AU405" s="21">
        <v>-10000</v>
      </c>
      <c r="AV405" s="21" t="s">
        <v>42</v>
      </c>
      <c r="AW405" s="9" t="s">
        <v>40</v>
      </c>
      <c r="AX405" s="21" t="s">
        <v>40</v>
      </c>
      <c r="AY405" s="21" t="s">
        <v>40</v>
      </c>
      <c r="AZ405" s="21" t="s">
        <v>40</v>
      </c>
      <c r="BA405" s="21" t="s">
        <v>40</v>
      </c>
      <c r="BB405" s="21" t="s">
        <v>40</v>
      </c>
      <c r="BC405" s="9" t="s">
        <v>40</v>
      </c>
      <c r="BD405" s="9" t="s">
        <v>40</v>
      </c>
    </row>
    <row r="406" spans="2:56">
      <c r="B406" s="54" t="s">
        <v>113</v>
      </c>
      <c r="C406" s="40" t="s">
        <v>109</v>
      </c>
      <c r="D406" s="41" t="s">
        <v>45</v>
      </c>
      <c r="E406" s="16">
        <v>8970</v>
      </c>
      <c r="F406" s="16"/>
      <c r="G406" s="21"/>
      <c r="H406" s="42">
        <v>8301</v>
      </c>
      <c r="I406" s="16"/>
      <c r="J406" s="16"/>
      <c r="K406" s="42">
        <v>4172</v>
      </c>
      <c r="L406" s="16">
        <v>-37</v>
      </c>
      <c r="M406" s="21">
        <v>4801</v>
      </c>
      <c r="N406" s="42" t="s">
        <v>50</v>
      </c>
      <c r="O406" s="21" t="s">
        <v>39</v>
      </c>
      <c r="P406" s="42">
        <f t="shared" si="12"/>
        <v>4209</v>
      </c>
      <c r="Q406" s="42">
        <f>IF(AND(ISNUMBER(E406),ISNUMBER(H406),ISBLANK(F406)),E406-H406,"NA")</f>
        <v>669</v>
      </c>
      <c r="R406" s="21" t="str">
        <f>IF(AND(ISNUMBER(F406),ISNUMBER(I406),ISBLANK(E406)),F406-I406,"NA")</f>
        <v>NA</v>
      </c>
      <c r="S406" s="16" t="str">
        <f>IF(AND(ISNUMBER(G406),ISNUMBER(J406),ISBLANK(E406)),G406-J406,"NA")</f>
        <v>NA</v>
      </c>
      <c r="T406" s="45" t="str">
        <f>IF(AND(ISNUMBER(R406),ISNUMBER(S406),ISBLANK(E406)),R406+S406,"NA")</f>
        <v>NA</v>
      </c>
      <c r="U406" s="21">
        <f t="shared" si="13"/>
        <v>592</v>
      </c>
      <c r="V406" s="9">
        <f>MIN(IF(SUM(W406,AD406:AG406,AI406:AM406,AP406:AS406,AC406,AO406,AU406,AV406:BC406)=0,0,1)+IF(O406="Smoothing ramp",1,0)+IF(SUM(W406,X406:AA406)=0,0,1),1)</f>
        <v>1</v>
      </c>
      <c r="W406" s="42" t="s">
        <v>40</v>
      </c>
      <c r="X406" s="16" t="s">
        <v>40</v>
      </c>
      <c r="Y406" s="21" t="s">
        <v>40</v>
      </c>
      <c r="Z406" s="16" t="s">
        <v>40</v>
      </c>
      <c r="AA406" s="16" t="s">
        <v>40</v>
      </c>
      <c r="AB406" s="21" t="s">
        <v>40</v>
      </c>
      <c r="AC406" s="16" t="s">
        <v>40</v>
      </c>
      <c r="AD406" s="16" t="s">
        <v>40</v>
      </c>
      <c r="AE406" s="21" t="s">
        <v>40</v>
      </c>
      <c r="AF406" s="16" t="s">
        <v>40</v>
      </c>
      <c r="AG406" s="16" t="s">
        <v>40</v>
      </c>
      <c r="AH406" s="21" t="s">
        <v>40</v>
      </c>
      <c r="AI406" s="16" t="s">
        <v>40</v>
      </c>
      <c r="AJ406" s="16" t="s">
        <v>40</v>
      </c>
      <c r="AK406" s="21" t="s">
        <v>40</v>
      </c>
      <c r="AL406" s="16" t="s">
        <v>40</v>
      </c>
      <c r="AM406" s="16" t="s">
        <v>40</v>
      </c>
      <c r="AN406" s="21" t="s">
        <v>40</v>
      </c>
      <c r="AO406" s="21" t="s">
        <v>40</v>
      </c>
      <c r="AP406" s="21" t="s">
        <v>40</v>
      </c>
      <c r="AQ406" s="9" t="s">
        <v>40</v>
      </c>
      <c r="AR406" s="21" t="s">
        <v>40</v>
      </c>
      <c r="AS406" s="9" t="s">
        <v>40</v>
      </c>
      <c r="AT406" s="9" t="s">
        <v>40</v>
      </c>
      <c r="AU406" s="21">
        <v>-10000</v>
      </c>
      <c r="AV406" s="21" t="s">
        <v>42</v>
      </c>
      <c r="AW406" s="9" t="s">
        <v>40</v>
      </c>
      <c r="AX406" s="21" t="s">
        <v>40</v>
      </c>
      <c r="AY406" s="21" t="s">
        <v>40</v>
      </c>
      <c r="AZ406" s="21" t="s">
        <v>40</v>
      </c>
      <c r="BA406" s="21" t="s">
        <v>40</v>
      </c>
      <c r="BB406" s="21" t="s">
        <v>40</v>
      </c>
      <c r="BC406" s="9" t="s">
        <v>40</v>
      </c>
      <c r="BD406" s="9" t="s">
        <v>40</v>
      </c>
    </row>
    <row r="407" spans="2:56">
      <c r="B407" s="54" t="s">
        <v>113</v>
      </c>
      <c r="C407" s="40" t="s">
        <v>109</v>
      </c>
      <c r="D407" s="41" t="s">
        <v>46</v>
      </c>
      <c r="E407" s="16"/>
      <c r="F407" s="16">
        <v>6355</v>
      </c>
      <c r="G407" s="21">
        <v>-334</v>
      </c>
      <c r="H407" s="42"/>
      <c r="I407" s="16">
        <v>6383</v>
      </c>
      <c r="J407" s="16">
        <v>-334</v>
      </c>
      <c r="K407" s="42">
        <v>0</v>
      </c>
      <c r="L407" s="16">
        <v>0</v>
      </c>
      <c r="M407" s="21">
        <v>0</v>
      </c>
      <c r="N407" s="42" t="s">
        <v>44</v>
      </c>
      <c r="O407" s="21" t="s">
        <v>39</v>
      </c>
      <c r="P407" s="42">
        <f t="shared" si="12"/>
        <v>0</v>
      </c>
      <c r="Q407" s="42" t="str">
        <f>IF(AND(ISNUMBER(E407),ISNUMBER(H407),ISBLANK(F407)),E407-H407,"NA")</f>
        <v>NA</v>
      </c>
      <c r="R407" s="21">
        <f>IF(AND(ISNUMBER(F407),ISNUMBER(I407),ISBLANK(E407)),F407-I407,"NA")</f>
        <v>-28</v>
      </c>
      <c r="S407" s="16">
        <f>IF(AND(ISNUMBER(G407),ISNUMBER(J407),ISBLANK(E407)),G407-J407,"NA")</f>
        <v>0</v>
      </c>
      <c r="T407" s="45">
        <f>IF(AND(ISNUMBER(R407),ISNUMBER(S407),ISBLANK(E407)),R407+S407,"NA")</f>
        <v>-28</v>
      </c>
      <c r="U407" s="21">
        <f t="shared" si="13"/>
        <v>0</v>
      </c>
      <c r="V407" s="9">
        <f>MIN(IF(SUM(W407,AD407:AG407,AI407:AM407,AP407:AS407,AC407,AO407,AU407,AV407:BC407)=0,0,1)+IF(O407="Smoothing ramp",1,0)+IF(SUM(W407,X407:AA407)=0,0,1),1)</f>
        <v>1</v>
      </c>
      <c r="W407" s="42" t="s">
        <v>40</v>
      </c>
      <c r="X407" s="16" t="s">
        <v>40</v>
      </c>
      <c r="Y407" s="21" t="s">
        <v>40</v>
      </c>
      <c r="Z407" s="16" t="s">
        <v>40</v>
      </c>
      <c r="AA407" s="16" t="s">
        <v>40</v>
      </c>
      <c r="AB407" s="21" t="s">
        <v>40</v>
      </c>
      <c r="AC407" s="16" t="s">
        <v>40</v>
      </c>
      <c r="AD407" s="16" t="s">
        <v>40</v>
      </c>
      <c r="AE407" s="21" t="s">
        <v>40</v>
      </c>
      <c r="AF407" s="16" t="s">
        <v>40</v>
      </c>
      <c r="AG407" s="16" t="s">
        <v>40</v>
      </c>
      <c r="AH407" s="21" t="s">
        <v>40</v>
      </c>
      <c r="AI407" s="16" t="s">
        <v>40</v>
      </c>
      <c r="AJ407" s="16" t="s">
        <v>40</v>
      </c>
      <c r="AK407" s="21" t="s">
        <v>40</v>
      </c>
      <c r="AL407" s="16" t="s">
        <v>40</v>
      </c>
      <c r="AM407" s="16" t="s">
        <v>40</v>
      </c>
      <c r="AN407" s="21" t="s">
        <v>40</v>
      </c>
      <c r="AO407" s="21" t="s">
        <v>40</v>
      </c>
      <c r="AP407" s="21" t="s">
        <v>40</v>
      </c>
      <c r="AQ407" s="9" t="s">
        <v>40</v>
      </c>
      <c r="AR407" s="21" t="s">
        <v>40</v>
      </c>
      <c r="AS407" s="9" t="s">
        <v>40</v>
      </c>
      <c r="AT407" s="9" t="s">
        <v>40</v>
      </c>
      <c r="AU407" s="21">
        <v>-10000</v>
      </c>
      <c r="AV407" s="21" t="s">
        <v>42</v>
      </c>
      <c r="AW407" s="9" t="s">
        <v>40</v>
      </c>
      <c r="AX407" s="21" t="s">
        <v>40</v>
      </c>
      <c r="AY407" s="21" t="s">
        <v>40</v>
      </c>
      <c r="AZ407" s="21" t="s">
        <v>40</v>
      </c>
      <c r="BA407" s="21" t="s">
        <v>40</v>
      </c>
      <c r="BB407" s="21" t="s">
        <v>40</v>
      </c>
      <c r="BC407" s="9" t="s">
        <v>40</v>
      </c>
      <c r="BD407" s="9" t="s">
        <v>40</v>
      </c>
    </row>
    <row r="408" spans="2:56">
      <c r="B408" s="54" t="s">
        <v>113</v>
      </c>
      <c r="C408" s="40" t="s">
        <v>109</v>
      </c>
      <c r="D408" s="41" t="s">
        <v>47</v>
      </c>
      <c r="E408" s="16"/>
      <c r="F408" s="16">
        <v>7044</v>
      </c>
      <c r="G408" s="21">
        <v>135</v>
      </c>
      <c r="H408" s="42"/>
      <c r="I408" s="16">
        <v>7123</v>
      </c>
      <c r="J408" s="16">
        <v>135</v>
      </c>
      <c r="K408" s="42">
        <v>0</v>
      </c>
      <c r="L408" s="16">
        <v>0</v>
      </c>
      <c r="M408" s="21">
        <v>0</v>
      </c>
      <c r="N408" s="42" t="s">
        <v>44</v>
      </c>
      <c r="O408" s="21" t="s">
        <v>39</v>
      </c>
      <c r="P408" s="42">
        <f t="shared" si="12"/>
        <v>0</v>
      </c>
      <c r="Q408" s="42" t="str">
        <f>IF(AND(ISNUMBER(E408),ISNUMBER(H408),ISBLANK(F408)),E408-H408,"NA")</f>
        <v>NA</v>
      </c>
      <c r="R408" s="21">
        <f>IF(AND(ISNUMBER(F408),ISNUMBER(I408),ISBLANK(E408)),F408-I408,"NA")</f>
        <v>-79</v>
      </c>
      <c r="S408" s="16">
        <f>IF(AND(ISNUMBER(G408),ISNUMBER(J408),ISBLANK(E408)),G408-J408,"NA")</f>
        <v>0</v>
      </c>
      <c r="T408" s="45">
        <f>IF(AND(ISNUMBER(R408),ISNUMBER(S408),ISBLANK(E408)),R408+S408,"NA")</f>
        <v>-79</v>
      </c>
      <c r="U408" s="21">
        <f t="shared" si="13"/>
        <v>0</v>
      </c>
      <c r="V408" s="9">
        <f>MIN(IF(SUM(W408,AD408:AG408,AI408:AM408,AP408:AS408,AC408,AO408,AU408,AV408:BC408)=0,0,1)+IF(O408="Smoothing ramp",1,0)+IF(SUM(W408,X408:AA408)=0,0,1),1)</f>
        <v>1</v>
      </c>
      <c r="W408" s="42" t="s">
        <v>40</v>
      </c>
      <c r="X408" s="16" t="s">
        <v>40</v>
      </c>
      <c r="Y408" s="21" t="s">
        <v>40</v>
      </c>
      <c r="Z408" s="16" t="s">
        <v>40</v>
      </c>
      <c r="AA408" s="16" t="s">
        <v>40</v>
      </c>
      <c r="AB408" s="21" t="s">
        <v>40</v>
      </c>
      <c r="AC408" s="16" t="s">
        <v>40</v>
      </c>
      <c r="AD408" s="16" t="s">
        <v>40</v>
      </c>
      <c r="AE408" s="21" t="s">
        <v>40</v>
      </c>
      <c r="AF408" s="16" t="s">
        <v>40</v>
      </c>
      <c r="AG408" s="16" t="s">
        <v>40</v>
      </c>
      <c r="AH408" s="21" t="s">
        <v>40</v>
      </c>
      <c r="AI408" s="16" t="s">
        <v>40</v>
      </c>
      <c r="AJ408" s="16" t="s">
        <v>40</v>
      </c>
      <c r="AK408" s="21" t="s">
        <v>40</v>
      </c>
      <c r="AL408" s="16" t="s">
        <v>40</v>
      </c>
      <c r="AM408" s="16" t="s">
        <v>40</v>
      </c>
      <c r="AN408" s="21" t="s">
        <v>40</v>
      </c>
      <c r="AO408" s="21" t="s">
        <v>40</v>
      </c>
      <c r="AP408" s="21" t="s">
        <v>40</v>
      </c>
      <c r="AQ408" s="9" t="s">
        <v>40</v>
      </c>
      <c r="AR408" s="21" t="s">
        <v>40</v>
      </c>
      <c r="AS408" s="9" t="s">
        <v>40</v>
      </c>
      <c r="AT408" s="9" t="s">
        <v>40</v>
      </c>
      <c r="AU408" s="21">
        <v>-10000</v>
      </c>
      <c r="AV408" s="21" t="s">
        <v>42</v>
      </c>
      <c r="AW408" s="9" t="s">
        <v>40</v>
      </c>
      <c r="AX408" s="21" t="s">
        <v>40</v>
      </c>
      <c r="AY408" s="21" t="s">
        <v>40</v>
      </c>
      <c r="AZ408" s="21" t="s">
        <v>40</v>
      </c>
      <c r="BA408" s="21" t="s">
        <v>40</v>
      </c>
      <c r="BB408" s="21" t="s">
        <v>40</v>
      </c>
      <c r="BC408" s="9" t="s">
        <v>40</v>
      </c>
      <c r="BD408" s="9" t="s">
        <v>40</v>
      </c>
    </row>
    <row r="409" spans="2:56">
      <c r="B409" s="54" t="s">
        <v>113</v>
      </c>
      <c r="C409" s="40" t="s">
        <v>109</v>
      </c>
      <c r="D409" s="41" t="s">
        <v>48</v>
      </c>
      <c r="E409" s="16"/>
      <c r="F409" s="16">
        <v>6582</v>
      </c>
      <c r="G409" s="21">
        <v>-237</v>
      </c>
      <c r="H409" s="42"/>
      <c r="I409" s="16">
        <v>6589</v>
      </c>
      <c r="J409" s="16">
        <v>-237</v>
      </c>
      <c r="K409" s="42">
        <v>0</v>
      </c>
      <c r="L409" s="16">
        <v>0</v>
      </c>
      <c r="M409" s="21">
        <v>0</v>
      </c>
      <c r="N409" s="42" t="s">
        <v>44</v>
      </c>
      <c r="O409" s="21" t="s">
        <v>39</v>
      </c>
      <c r="P409" s="42">
        <f t="shared" si="12"/>
        <v>0</v>
      </c>
      <c r="Q409" s="42" t="str">
        <f>IF(AND(ISNUMBER(E409),ISNUMBER(H409),ISBLANK(F409)),E409-H409,"NA")</f>
        <v>NA</v>
      </c>
      <c r="R409" s="21">
        <f>IF(AND(ISNUMBER(F409),ISNUMBER(I409),ISBLANK(E409)),F409-I409,"NA")</f>
        <v>-7</v>
      </c>
      <c r="S409" s="16">
        <f>IF(AND(ISNUMBER(G409),ISNUMBER(J409),ISBLANK(E409)),G409-J409,"NA")</f>
        <v>0</v>
      </c>
      <c r="T409" s="45">
        <f>IF(AND(ISNUMBER(R409),ISNUMBER(S409),ISBLANK(E409)),R409+S409,"NA")</f>
        <v>-7</v>
      </c>
      <c r="U409" s="21">
        <f t="shared" si="13"/>
        <v>0</v>
      </c>
      <c r="V409" s="9">
        <f>MIN(IF(SUM(W409,AD409:AG409,AI409:AM409,AP409:AS409,AC409,AO409,AU409,AV409:BC409)=0,0,1)+IF(O409="Smoothing ramp",1,0)+IF(SUM(W409,X409:AA409)=0,0,1),1)</f>
        <v>1</v>
      </c>
      <c r="W409" s="42" t="s">
        <v>40</v>
      </c>
      <c r="X409" s="16" t="s">
        <v>40</v>
      </c>
      <c r="Y409" s="21" t="s">
        <v>40</v>
      </c>
      <c r="Z409" s="16" t="s">
        <v>40</v>
      </c>
      <c r="AA409" s="16" t="s">
        <v>40</v>
      </c>
      <c r="AB409" s="21" t="s">
        <v>40</v>
      </c>
      <c r="AC409" s="16" t="s">
        <v>40</v>
      </c>
      <c r="AD409" s="16" t="s">
        <v>40</v>
      </c>
      <c r="AE409" s="21" t="s">
        <v>40</v>
      </c>
      <c r="AF409" s="16" t="s">
        <v>40</v>
      </c>
      <c r="AG409" s="16" t="s">
        <v>40</v>
      </c>
      <c r="AH409" s="21" t="s">
        <v>40</v>
      </c>
      <c r="AI409" s="16" t="s">
        <v>40</v>
      </c>
      <c r="AJ409" s="16" t="s">
        <v>40</v>
      </c>
      <c r="AK409" s="21" t="s">
        <v>40</v>
      </c>
      <c r="AL409" s="16" t="s">
        <v>40</v>
      </c>
      <c r="AM409" s="16" t="s">
        <v>40</v>
      </c>
      <c r="AN409" s="21" t="s">
        <v>40</v>
      </c>
      <c r="AO409" s="21" t="s">
        <v>40</v>
      </c>
      <c r="AP409" s="21" t="s">
        <v>40</v>
      </c>
      <c r="AQ409" s="9" t="s">
        <v>40</v>
      </c>
      <c r="AR409" s="21" t="s">
        <v>40</v>
      </c>
      <c r="AS409" s="9" t="s">
        <v>40</v>
      </c>
      <c r="AT409" s="9" t="s">
        <v>40</v>
      </c>
      <c r="AU409" s="21">
        <v>-10000</v>
      </c>
      <c r="AV409" s="21" t="s">
        <v>42</v>
      </c>
      <c r="AW409" s="9" t="s">
        <v>40</v>
      </c>
      <c r="AX409" s="21" t="s">
        <v>40</v>
      </c>
      <c r="AY409" s="21" t="s">
        <v>40</v>
      </c>
      <c r="AZ409" s="21" t="s">
        <v>40</v>
      </c>
      <c r="BA409" s="21" t="s">
        <v>40</v>
      </c>
      <c r="BB409" s="21" t="s">
        <v>40</v>
      </c>
      <c r="BC409" s="9" t="s">
        <v>40</v>
      </c>
      <c r="BD409" s="9" t="s">
        <v>40</v>
      </c>
    </row>
    <row r="410" spans="2:56">
      <c r="B410" s="54" t="s">
        <v>113</v>
      </c>
      <c r="C410" s="40" t="s">
        <v>109</v>
      </c>
      <c r="D410" s="41" t="s">
        <v>49</v>
      </c>
      <c r="E410" s="16">
        <v>9401</v>
      </c>
      <c r="F410" s="16"/>
      <c r="G410" s="21"/>
      <c r="H410" s="42">
        <v>8952</v>
      </c>
      <c r="I410" s="16"/>
      <c r="J410" s="16"/>
      <c r="K410" s="42">
        <v>-2835</v>
      </c>
      <c r="L410" s="16">
        <v>-2835</v>
      </c>
      <c r="M410" s="21">
        <v>-2512</v>
      </c>
      <c r="N410" s="42" t="s">
        <v>50</v>
      </c>
      <c r="O410" s="21" t="s">
        <v>44</v>
      </c>
      <c r="P410" s="42">
        <f t="shared" si="12"/>
        <v>0</v>
      </c>
      <c r="Q410" s="42">
        <f>IF(AND(ISNUMBER(E410),ISNUMBER(H410),ISBLANK(F410)),E410-H410,"NA")</f>
        <v>449</v>
      </c>
      <c r="R410" s="21" t="str">
        <f>IF(AND(ISNUMBER(F410),ISNUMBER(I410),ISBLANK(E410)),F410-I410,"NA")</f>
        <v>NA</v>
      </c>
      <c r="S410" s="16" t="str">
        <f>IF(AND(ISNUMBER(G410),ISNUMBER(J410),ISBLANK(E410)),G410-J410,"NA")</f>
        <v>NA</v>
      </c>
      <c r="T410" s="45" t="str">
        <f>IF(AND(ISNUMBER(R410),ISNUMBER(S410),ISBLANK(E410)),R410+S410,"NA")</f>
        <v>NA</v>
      </c>
      <c r="U410" s="21">
        <f t="shared" si="13"/>
        <v>0</v>
      </c>
      <c r="V410" s="9">
        <f>MIN(IF(SUM(W410,AD410:AG410,AI410:AM410,AP410:AS410,AC410,AO410,AU410,AV410:BC410)=0,0,1)+IF(O410="Smoothing ramp",1,0)+IF(SUM(W410,X410:AA410)=0,0,1),1)</f>
        <v>1</v>
      </c>
      <c r="W410" s="42" t="s">
        <v>40</v>
      </c>
      <c r="X410" s="16" t="s">
        <v>40</v>
      </c>
      <c r="Y410" s="21" t="s">
        <v>40</v>
      </c>
      <c r="Z410" s="16" t="s">
        <v>40</v>
      </c>
      <c r="AA410" s="16" t="s">
        <v>40</v>
      </c>
      <c r="AB410" s="21" t="s">
        <v>40</v>
      </c>
      <c r="AC410" s="16" t="s">
        <v>40</v>
      </c>
      <c r="AD410" s="16" t="s">
        <v>40</v>
      </c>
      <c r="AE410" s="21" t="s">
        <v>40</v>
      </c>
      <c r="AF410" s="16" t="s">
        <v>40</v>
      </c>
      <c r="AG410" s="16" t="s">
        <v>40</v>
      </c>
      <c r="AH410" s="21" t="s">
        <v>40</v>
      </c>
      <c r="AI410" s="16">
        <v>4200</v>
      </c>
      <c r="AJ410" s="16" t="s">
        <v>40</v>
      </c>
      <c r="AK410" s="21" t="s">
        <v>114</v>
      </c>
      <c r="AL410" s="16" t="s">
        <v>40</v>
      </c>
      <c r="AM410" s="16" t="s">
        <v>40</v>
      </c>
      <c r="AN410" s="21" t="s">
        <v>40</v>
      </c>
      <c r="AO410" s="21" t="s">
        <v>40</v>
      </c>
      <c r="AP410" s="21" t="s">
        <v>40</v>
      </c>
      <c r="AQ410" s="9" t="s">
        <v>40</v>
      </c>
      <c r="AR410" s="21" t="s">
        <v>40</v>
      </c>
      <c r="AS410" s="9" t="s">
        <v>40</v>
      </c>
      <c r="AT410" s="9" t="s">
        <v>40</v>
      </c>
      <c r="AU410" s="21" t="s">
        <v>40</v>
      </c>
      <c r="AV410" s="21" t="s">
        <v>40</v>
      </c>
      <c r="AW410" s="9" t="s">
        <v>40</v>
      </c>
      <c r="AX410" s="21" t="s">
        <v>40</v>
      </c>
      <c r="AY410" s="21" t="s">
        <v>40</v>
      </c>
      <c r="AZ410" s="21" t="s">
        <v>40</v>
      </c>
      <c r="BA410" s="21" t="s">
        <v>40</v>
      </c>
      <c r="BB410" s="21" t="s">
        <v>40</v>
      </c>
      <c r="BC410" s="9" t="s">
        <v>40</v>
      </c>
      <c r="BD410" s="9" t="s">
        <v>40</v>
      </c>
    </row>
    <row r="411" spans="2:56">
      <c r="B411" s="54" t="s">
        <v>113</v>
      </c>
      <c r="C411" s="40" t="s">
        <v>109</v>
      </c>
      <c r="D411" s="41" t="s">
        <v>51</v>
      </c>
      <c r="E411" s="16">
        <v>9401</v>
      </c>
      <c r="F411" s="16"/>
      <c r="G411" s="21"/>
      <c r="H411" s="42">
        <v>9399</v>
      </c>
      <c r="I411" s="16"/>
      <c r="J411" s="16"/>
      <c r="K411" s="42">
        <v>-2824</v>
      </c>
      <c r="L411" s="16">
        <v>-2824</v>
      </c>
      <c r="M411" s="21">
        <v>-2823</v>
      </c>
      <c r="N411" s="42" t="s">
        <v>50</v>
      </c>
      <c r="O411" s="21" t="s">
        <v>44</v>
      </c>
      <c r="P411" s="42">
        <f t="shared" si="12"/>
        <v>0</v>
      </c>
      <c r="Q411" s="42">
        <f>IF(AND(ISNUMBER(E411),ISNUMBER(H411),ISBLANK(F411)),E411-H411,"NA")</f>
        <v>2</v>
      </c>
      <c r="R411" s="21" t="str">
        <f>IF(AND(ISNUMBER(F411),ISNUMBER(I411),ISBLANK(E411)),F411-I411,"NA")</f>
        <v>NA</v>
      </c>
      <c r="S411" s="16" t="str">
        <f>IF(AND(ISNUMBER(G411),ISNUMBER(J411),ISBLANK(E411)),G411-J411,"NA")</f>
        <v>NA</v>
      </c>
      <c r="T411" s="45" t="str">
        <f>IF(AND(ISNUMBER(R411),ISNUMBER(S411),ISBLANK(E411)),R411+S411,"NA")</f>
        <v>NA</v>
      </c>
      <c r="U411" s="21">
        <f t="shared" si="13"/>
        <v>0</v>
      </c>
      <c r="V411" s="9">
        <f>MIN(IF(SUM(W411,AD411:AG411,AI411:AM411,AP411:AS411,AC411,AO411,AU411,AV411:BC411)=0,0,1)+IF(O411="Smoothing ramp",1,0)+IF(SUM(W411,X411:AA411)=0,0,1),1)</f>
        <v>1</v>
      </c>
      <c r="W411" s="42" t="s">
        <v>40</v>
      </c>
      <c r="X411" s="16" t="s">
        <v>40</v>
      </c>
      <c r="Y411" s="21" t="s">
        <v>40</v>
      </c>
      <c r="Z411" s="16" t="s">
        <v>40</v>
      </c>
      <c r="AA411" s="16" t="s">
        <v>40</v>
      </c>
      <c r="AB411" s="21" t="s">
        <v>40</v>
      </c>
      <c r="AC411" s="16" t="s">
        <v>40</v>
      </c>
      <c r="AD411" s="16" t="s">
        <v>40</v>
      </c>
      <c r="AE411" s="21" t="s">
        <v>40</v>
      </c>
      <c r="AF411" s="16" t="s">
        <v>40</v>
      </c>
      <c r="AG411" s="16" t="s">
        <v>40</v>
      </c>
      <c r="AH411" s="21" t="s">
        <v>40</v>
      </c>
      <c r="AI411" s="16">
        <v>4200</v>
      </c>
      <c r="AJ411" s="16" t="s">
        <v>40</v>
      </c>
      <c r="AK411" s="21" t="s">
        <v>114</v>
      </c>
      <c r="AL411" s="16" t="s">
        <v>40</v>
      </c>
      <c r="AM411" s="16" t="s">
        <v>40</v>
      </c>
      <c r="AN411" s="21" t="s">
        <v>40</v>
      </c>
      <c r="AO411" s="21" t="s">
        <v>40</v>
      </c>
      <c r="AP411" s="21" t="s">
        <v>40</v>
      </c>
      <c r="AQ411" s="9" t="s">
        <v>40</v>
      </c>
      <c r="AR411" s="21" t="s">
        <v>40</v>
      </c>
      <c r="AS411" s="9" t="s">
        <v>40</v>
      </c>
      <c r="AT411" s="9" t="s">
        <v>40</v>
      </c>
      <c r="AU411" s="21" t="s">
        <v>40</v>
      </c>
      <c r="AV411" s="21" t="s">
        <v>40</v>
      </c>
      <c r="AW411" s="9" t="s">
        <v>40</v>
      </c>
      <c r="AX411" s="21" t="s">
        <v>40</v>
      </c>
      <c r="AY411" s="21" t="s">
        <v>40</v>
      </c>
      <c r="AZ411" s="21" t="s">
        <v>40</v>
      </c>
      <c r="BA411" s="21" t="s">
        <v>40</v>
      </c>
      <c r="BB411" s="21" t="s">
        <v>40</v>
      </c>
      <c r="BC411" s="9" t="s">
        <v>40</v>
      </c>
      <c r="BD411" s="9" t="s">
        <v>40</v>
      </c>
    </row>
    <row r="412" spans="2:56">
      <c r="B412" s="54" t="s">
        <v>113</v>
      </c>
      <c r="C412" s="40" t="s">
        <v>109</v>
      </c>
      <c r="D412" s="41" t="s">
        <v>52</v>
      </c>
      <c r="E412" s="16">
        <v>9401</v>
      </c>
      <c r="F412" s="16"/>
      <c r="G412" s="21"/>
      <c r="H412" s="42">
        <v>9400</v>
      </c>
      <c r="I412" s="16"/>
      <c r="J412" s="16"/>
      <c r="K412" s="42">
        <v>-2814</v>
      </c>
      <c r="L412" s="16">
        <v>-2814</v>
      </c>
      <c r="M412" s="21">
        <v>-2814</v>
      </c>
      <c r="N412" s="42" t="s">
        <v>50</v>
      </c>
      <c r="O412" s="21" t="s">
        <v>44</v>
      </c>
      <c r="P412" s="42">
        <f t="shared" si="12"/>
        <v>0</v>
      </c>
      <c r="Q412" s="42">
        <f>IF(AND(ISNUMBER(E412),ISNUMBER(H412),ISBLANK(F412)),E412-H412,"NA")</f>
        <v>1</v>
      </c>
      <c r="R412" s="21" t="str">
        <f>IF(AND(ISNUMBER(F412),ISNUMBER(I412),ISBLANK(E412)),F412-I412,"NA")</f>
        <v>NA</v>
      </c>
      <c r="S412" s="16" t="str">
        <f>IF(AND(ISNUMBER(G412),ISNUMBER(J412),ISBLANK(E412)),G412-J412,"NA")</f>
        <v>NA</v>
      </c>
      <c r="T412" s="45" t="str">
        <f>IF(AND(ISNUMBER(R412),ISNUMBER(S412),ISBLANK(E412)),R412+S412,"NA")</f>
        <v>NA</v>
      </c>
      <c r="U412" s="21">
        <f t="shared" si="13"/>
        <v>0</v>
      </c>
      <c r="V412" s="9">
        <f>MIN(IF(SUM(W412,AD412:AG412,AI412:AM412,AP412:AS412,AC412,AO412,AU412,AV412:BC412)=0,0,1)+IF(O412="Smoothing ramp",1,0)+IF(SUM(W412,X412:AA412)=0,0,1),1)</f>
        <v>1</v>
      </c>
      <c r="W412" s="42" t="s">
        <v>40</v>
      </c>
      <c r="X412" s="16" t="s">
        <v>40</v>
      </c>
      <c r="Y412" s="21" t="s">
        <v>40</v>
      </c>
      <c r="Z412" s="16" t="s">
        <v>40</v>
      </c>
      <c r="AA412" s="16" t="s">
        <v>40</v>
      </c>
      <c r="AB412" s="21" t="s">
        <v>40</v>
      </c>
      <c r="AC412" s="16" t="s">
        <v>40</v>
      </c>
      <c r="AD412" s="16" t="s">
        <v>40</v>
      </c>
      <c r="AE412" s="21" t="s">
        <v>40</v>
      </c>
      <c r="AF412" s="16" t="s">
        <v>40</v>
      </c>
      <c r="AG412" s="16" t="s">
        <v>40</v>
      </c>
      <c r="AH412" s="21" t="s">
        <v>40</v>
      </c>
      <c r="AI412" s="16">
        <v>4200</v>
      </c>
      <c r="AJ412" s="16" t="s">
        <v>40</v>
      </c>
      <c r="AK412" s="21" t="s">
        <v>114</v>
      </c>
      <c r="AL412" s="16" t="s">
        <v>40</v>
      </c>
      <c r="AM412" s="16" t="s">
        <v>40</v>
      </c>
      <c r="AN412" s="21" t="s">
        <v>40</v>
      </c>
      <c r="AO412" s="21" t="s">
        <v>40</v>
      </c>
      <c r="AP412" s="21" t="s">
        <v>40</v>
      </c>
      <c r="AQ412" s="9" t="s">
        <v>40</v>
      </c>
      <c r="AR412" s="21" t="s">
        <v>40</v>
      </c>
      <c r="AS412" s="9" t="s">
        <v>40</v>
      </c>
      <c r="AT412" s="9" t="s">
        <v>40</v>
      </c>
      <c r="AU412" s="21" t="s">
        <v>40</v>
      </c>
      <c r="AV412" s="21" t="s">
        <v>40</v>
      </c>
      <c r="AW412" s="9" t="s">
        <v>40</v>
      </c>
      <c r="AX412" s="21" t="s">
        <v>40</v>
      </c>
      <c r="AY412" s="21" t="s">
        <v>40</v>
      </c>
      <c r="AZ412" s="21" t="s">
        <v>40</v>
      </c>
      <c r="BA412" s="21" t="s">
        <v>40</v>
      </c>
      <c r="BB412" s="21" t="s">
        <v>40</v>
      </c>
      <c r="BC412" s="9" t="s">
        <v>40</v>
      </c>
      <c r="BD412" s="9" t="s">
        <v>40</v>
      </c>
    </row>
    <row r="413" spans="2:56">
      <c r="B413" s="54" t="s">
        <v>113</v>
      </c>
      <c r="C413" s="40" t="s">
        <v>109</v>
      </c>
      <c r="D413" s="41" t="s">
        <v>53</v>
      </c>
      <c r="E413" s="16">
        <v>10106</v>
      </c>
      <c r="F413" s="16"/>
      <c r="G413" s="21"/>
      <c r="H413" s="42">
        <v>10104</v>
      </c>
      <c r="I413" s="16"/>
      <c r="J413" s="16"/>
      <c r="K413" s="42">
        <v>-1773</v>
      </c>
      <c r="L413" s="16">
        <v>-1773</v>
      </c>
      <c r="M413" s="21">
        <v>-1771</v>
      </c>
      <c r="N413" s="42" t="s">
        <v>50</v>
      </c>
      <c r="O413" s="21" t="s">
        <v>50</v>
      </c>
      <c r="P413" s="42">
        <f t="shared" si="12"/>
        <v>0</v>
      </c>
      <c r="Q413" s="42">
        <f>IF(AND(ISNUMBER(E413),ISNUMBER(H413),ISBLANK(F413)),E413-H413,"NA")</f>
        <v>2</v>
      </c>
      <c r="R413" s="21" t="str">
        <f>IF(AND(ISNUMBER(F413),ISNUMBER(I413),ISBLANK(E413)),F413-I413,"NA")</f>
        <v>NA</v>
      </c>
      <c r="S413" s="16" t="str">
        <f>IF(AND(ISNUMBER(G413),ISNUMBER(J413),ISBLANK(E413)),G413-J413,"NA")</f>
        <v>NA</v>
      </c>
      <c r="T413" s="45" t="str">
        <f>IF(AND(ISNUMBER(R413),ISNUMBER(S413),ISBLANK(E413)),R413+S413,"NA")</f>
        <v>NA</v>
      </c>
      <c r="U413" s="21">
        <f t="shared" si="13"/>
        <v>0</v>
      </c>
      <c r="V413" s="9">
        <f>MIN(IF(SUM(W413,AD413:AG413,AI413,AJ413:AM413,AP413:AS413,AC413,AO413,AU413,AV413:BC413)=0,0,1)+IF(O413="Smoothing ramp",1,0)+IF(SUM(W413,X413:AA413)=0,0,1),1)</f>
        <v>0</v>
      </c>
      <c r="W413" s="42" t="s">
        <v>40</v>
      </c>
      <c r="X413" s="16" t="s">
        <v>40</v>
      </c>
      <c r="Y413" s="21" t="s">
        <v>40</v>
      </c>
      <c r="Z413" s="16" t="s">
        <v>40</v>
      </c>
      <c r="AA413" s="16" t="s">
        <v>40</v>
      </c>
      <c r="AB413" s="21" t="s">
        <v>40</v>
      </c>
      <c r="AC413" s="16" t="s">
        <v>40</v>
      </c>
      <c r="AD413" s="16" t="s">
        <v>40</v>
      </c>
      <c r="AE413" s="21" t="s">
        <v>40</v>
      </c>
      <c r="AF413" s="16" t="s">
        <v>40</v>
      </c>
      <c r="AG413" s="16" t="s">
        <v>40</v>
      </c>
      <c r="AH413" s="21" t="s">
        <v>40</v>
      </c>
      <c r="AI413" s="42" t="s">
        <v>40</v>
      </c>
      <c r="AJ413" s="16" t="s">
        <v>40</v>
      </c>
      <c r="AK413" s="21" t="s">
        <v>40</v>
      </c>
      <c r="AL413" s="16" t="s">
        <v>40</v>
      </c>
      <c r="AM413" s="16" t="s">
        <v>40</v>
      </c>
      <c r="AN413" s="21" t="s">
        <v>40</v>
      </c>
      <c r="AO413" s="21" t="s">
        <v>40</v>
      </c>
      <c r="AP413" s="21" t="s">
        <v>40</v>
      </c>
      <c r="AQ413" s="9" t="s">
        <v>40</v>
      </c>
      <c r="AR413" s="21" t="s">
        <v>40</v>
      </c>
      <c r="AS413" s="9" t="s">
        <v>40</v>
      </c>
      <c r="AT413" s="9" t="s">
        <v>40</v>
      </c>
      <c r="AU413" s="21" t="s">
        <v>40</v>
      </c>
      <c r="AV413" s="21" t="s">
        <v>40</v>
      </c>
      <c r="AW413" s="9" t="s">
        <v>40</v>
      </c>
      <c r="AX413" s="21" t="s">
        <v>40</v>
      </c>
      <c r="AY413" s="21" t="s">
        <v>40</v>
      </c>
      <c r="AZ413" s="21" t="s">
        <v>40</v>
      </c>
      <c r="BA413" s="21" t="s">
        <v>40</v>
      </c>
      <c r="BB413" s="21" t="s">
        <v>40</v>
      </c>
      <c r="BC413" s="9" t="s">
        <v>40</v>
      </c>
      <c r="BD413" s="9" t="s">
        <v>40</v>
      </c>
    </row>
    <row r="414" spans="2:56">
      <c r="B414" s="54" t="s">
        <v>113</v>
      </c>
      <c r="C414" s="40" t="s">
        <v>109</v>
      </c>
      <c r="D414" s="41" t="s">
        <v>56</v>
      </c>
      <c r="E414" s="16">
        <v>10106</v>
      </c>
      <c r="F414" s="16"/>
      <c r="G414" s="21"/>
      <c r="H414" s="42">
        <v>10104</v>
      </c>
      <c r="I414" s="16"/>
      <c r="J414" s="16"/>
      <c r="K414" s="42">
        <v>-1773</v>
      </c>
      <c r="L414" s="16">
        <v>-1773</v>
      </c>
      <c r="M414" s="21">
        <v>-1771</v>
      </c>
      <c r="N414" s="42" t="s">
        <v>50</v>
      </c>
      <c r="O414" s="21" t="s">
        <v>50</v>
      </c>
      <c r="P414" s="42">
        <f t="shared" si="12"/>
        <v>0</v>
      </c>
      <c r="Q414" s="42">
        <f>IF(AND(ISNUMBER(E414),ISNUMBER(H414),ISBLANK(F414)),E414-H414,"NA")</f>
        <v>2</v>
      </c>
      <c r="R414" s="21" t="str">
        <f>IF(AND(ISNUMBER(F414),ISNUMBER(I414),ISBLANK(E414)),F414-I414,"NA")</f>
        <v>NA</v>
      </c>
      <c r="S414" s="16" t="str">
        <f>IF(AND(ISNUMBER(G414),ISNUMBER(J414),ISBLANK(E414)),G414-J414,"NA")</f>
        <v>NA</v>
      </c>
      <c r="T414" s="45" t="str">
        <f>IF(AND(ISNUMBER(R414),ISNUMBER(S414),ISBLANK(E414)),R414+S414,"NA")</f>
        <v>NA</v>
      </c>
      <c r="U414" s="21">
        <f t="shared" si="13"/>
        <v>0</v>
      </c>
      <c r="V414" s="9">
        <f>MIN(IF(SUM(W414,AD414:AG414,AI414,AJ414:AM414,AP414:AS414,AC414,AO414,AU414,AV414:BC414)=0,0,1)+IF(O414="Smoothing ramp",1,0)+IF(SUM(W414,X414:AA414)=0,0,1),1)</f>
        <v>0</v>
      </c>
      <c r="W414" s="42" t="s">
        <v>40</v>
      </c>
      <c r="X414" s="16" t="s">
        <v>40</v>
      </c>
      <c r="Y414" s="21" t="s">
        <v>40</v>
      </c>
      <c r="Z414" s="16" t="s">
        <v>40</v>
      </c>
      <c r="AA414" s="16" t="s">
        <v>40</v>
      </c>
      <c r="AB414" s="21" t="s">
        <v>40</v>
      </c>
      <c r="AC414" s="16" t="s">
        <v>40</v>
      </c>
      <c r="AD414" s="16" t="s">
        <v>40</v>
      </c>
      <c r="AE414" s="21" t="s">
        <v>40</v>
      </c>
      <c r="AF414" s="16" t="s">
        <v>40</v>
      </c>
      <c r="AG414" s="16" t="s">
        <v>40</v>
      </c>
      <c r="AH414" s="21" t="s">
        <v>40</v>
      </c>
      <c r="AI414" s="42" t="s">
        <v>40</v>
      </c>
      <c r="AJ414" s="16" t="s">
        <v>40</v>
      </c>
      <c r="AK414" s="21" t="s">
        <v>40</v>
      </c>
      <c r="AL414" s="16" t="s">
        <v>40</v>
      </c>
      <c r="AM414" s="16" t="s">
        <v>40</v>
      </c>
      <c r="AN414" s="21" t="s">
        <v>40</v>
      </c>
      <c r="AO414" s="21" t="s">
        <v>40</v>
      </c>
      <c r="AP414" s="21" t="s">
        <v>40</v>
      </c>
      <c r="AQ414" s="9" t="s">
        <v>40</v>
      </c>
      <c r="AR414" s="21" t="s">
        <v>40</v>
      </c>
      <c r="AS414" s="9" t="s">
        <v>40</v>
      </c>
      <c r="AT414" s="9" t="s">
        <v>40</v>
      </c>
      <c r="AU414" s="21" t="s">
        <v>40</v>
      </c>
      <c r="AV414" s="21" t="s">
        <v>40</v>
      </c>
      <c r="AW414" s="9" t="s">
        <v>40</v>
      </c>
      <c r="AX414" s="21" t="s">
        <v>40</v>
      </c>
      <c r="AY414" s="21" t="s">
        <v>40</v>
      </c>
      <c r="AZ414" s="21" t="s">
        <v>40</v>
      </c>
      <c r="BA414" s="21" t="s">
        <v>40</v>
      </c>
      <c r="BB414" s="21" t="s">
        <v>40</v>
      </c>
      <c r="BC414" s="9" t="s">
        <v>40</v>
      </c>
      <c r="BD414" s="9" t="s">
        <v>40</v>
      </c>
    </row>
    <row r="415" spans="2:56" ht="15" thickBot="1">
      <c r="B415" s="55" t="s">
        <v>113</v>
      </c>
      <c r="C415" s="47" t="s">
        <v>109</v>
      </c>
      <c r="D415" s="48" t="s">
        <v>57</v>
      </c>
      <c r="E415" s="49">
        <v>9291</v>
      </c>
      <c r="F415" s="49"/>
      <c r="G415" s="22"/>
      <c r="H415" s="50">
        <v>9289</v>
      </c>
      <c r="I415" s="49"/>
      <c r="J415" s="49"/>
      <c r="K415" s="42">
        <v>-930</v>
      </c>
      <c r="L415" s="16">
        <v>-930</v>
      </c>
      <c r="M415" s="22">
        <v>-928</v>
      </c>
      <c r="N415" s="50" t="s">
        <v>50</v>
      </c>
      <c r="O415" s="22" t="s">
        <v>50</v>
      </c>
      <c r="P415" s="50">
        <f t="shared" si="12"/>
        <v>0</v>
      </c>
      <c r="Q415" s="50">
        <f>IF(AND(ISNUMBER(E415),ISNUMBER(H415),ISBLANK(F415)),E415-H415,"NA")</f>
        <v>2</v>
      </c>
      <c r="R415" s="22" t="str">
        <f>IF(AND(ISNUMBER(F415),ISNUMBER(I415),ISBLANK(E415)),F415-I415,"NA")</f>
        <v>NA</v>
      </c>
      <c r="S415" s="16" t="str">
        <f>IF(AND(ISNUMBER(G415),ISNUMBER(J415),ISBLANK(E415)),G415-J415,"NA")</f>
        <v>NA</v>
      </c>
      <c r="T415" s="45" t="str">
        <f>IF(AND(ISNUMBER(R415),ISNUMBER(S415),ISBLANK(E415)),R415+S415,"NA")</f>
        <v>NA</v>
      </c>
      <c r="U415" s="22">
        <f t="shared" si="13"/>
        <v>0</v>
      </c>
      <c r="V415" s="9">
        <f>MIN(IF(SUM(W415,AD415:AG415,AI415,AJ415:AM415,AP415:AS415,AC415,AO415,AU415,AV415:BC415)=0,0,1)+IF(O415="Smoothing ramp",1,0)+IF(SUM(W415,X415:AA415)=0,0,1),1)</f>
        <v>0</v>
      </c>
      <c r="W415" s="50" t="s">
        <v>40</v>
      </c>
      <c r="X415" s="49" t="s">
        <v>40</v>
      </c>
      <c r="Y415" s="22" t="s">
        <v>40</v>
      </c>
      <c r="Z415" s="49" t="s">
        <v>40</v>
      </c>
      <c r="AA415" s="49" t="s">
        <v>40</v>
      </c>
      <c r="AB415" s="22" t="s">
        <v>40</v>
      </c>
      <c r="AC415" s="49" t="s">
        <v>40</v>
      </c>
      <c r="AD415" s="49" t="s">
        <v>40</v>
      </c>
      <c r="AE415" s="22" t="s">
        <v>40</v>
      </c>
      <c r="AF415" s="49" t="s">
        <v>40</v>
      </c>
      <c r="AG415" s="49" t="s">
        <v>40</v>
      </c>
      <c r="AH415" s="22" t="s">
        <v>40</v>
      </c>
      <c r="AI415" s="50" t="s">
        <v>40</v>
      </c>
      <c r="AJ415" s="49" t="s">
        <v>40</v>
      </c>
      <c r="AK415" s="22" t="s">
        <v>40</v>
      </c>
      <c r="AL415" s="49" t="s">
        <v>40</v>
      </c>
      <c r="AM415" s="49" t="s">
        <v>40</v>
      </c>
      <c r="AN415" s="22" t="s">
        <v>40</v>
      </c>
      <c r="AO415" s="22" t="s">
        <v>40</v>
      </c>
      <c r="AP415" s="22" t="s">
        <v>40</v>
      </c>
      <c r="AQ415" s="7" t="s">
        <v>40</v>
      </c>
      <c r="AR415" s="22" t="s">
        <v>40</v>
      </c>
      <c r="AS415" s="7" t="s">
        <v>40</v>
      </c>
      <c r="AT415" s="7" t="s">
        <v>40</v>
      </c>
      <c r="AU415" s="22" t="s">
        <v>40</v>
      </c>
      <c r="AV415" s="22" t="s">
        <v>40</v>
      </c>
      <c r="AW415" s="7" t="s">
        <v>40</v>
      </c>
      <c r="AX415" s="22" t="s">
        <v>40</v>
      </c>
      <c r="AY415" s="22" t="s">
        <v>40</v>
      </c>
      <c r="AZ415" s="22" t="s">
        <v>40</v>
      </c>
      <c r="BA415" s="22" t="s">
        <v>40</v>
      </c>
      <c r="BB415" s="22" t="s">
        <v>40</v>
      </c>
      <c r="BC415" s="7" t="s">
        <v>40</v>
      </c>
      <c r="BD415" s="7" t="s">
        <v>40</v>
      </c>
    </row>
    <row r="416" spans="2:56">
      <c r="B416" s="51" t="s">
        <v>115</v>
      </c>
      <c r="C416" s="52" t="s">
        <v>109</v>
      </c>
      <c r="D416" s="53" t="s">
        <v>37</v>
      </c>
      <c r="E416" s="43"/>
      <c r="F416" s="43">
        <v>8610</v>
      </c>
      <c r="G416" s="20">
        <v>135</v>
      </c>
      <c r="H416" s="44"/>
      <c r="I416" s="43">
        <v>8608</v>
      </c>
      <c r="J416" s="43">
        <v>135</v>
      </c>
      <c r="K416" s="44">
        <v>-53</v>
      </c>
      <c r="L416" s="43">
        <v>-53</v>
      </c>
      <c r="M416" s="20">
        <v>-53</v>
      </c>
      <c r="N416" s="44" t="s">
        <v>44</v>
      </c>
      <c r="O416" s="20" t="s">
        <v>39</v>
      </c>
      <c r="P416" s="44">
        <f t="shared" si="12"/>
        <v>0</v>
      </c>
      <c r="Q416" s="44" t="str">
        <f>IF(AND(ISNUMBER(E416),ISNUMBER(H416),ISBLANK(F416)),E416-H416,"NA")</f>
        <v>NA</v>
      </c>
      <c r="R416" s="20">
        <f>IF(AND(ISNUMBER(F416),ISNUMBER(I416),ISBLANK(E416)),F416-I416,"NA")</f>
        <v>2</v>
      </c>
      <c r="S416" s="16">
        <f>IF(AND(ISNUMBER(G416),ISNUMBER(J416),ISBLANK(E416)),G416-J416,"NA")</f>
        <v>0</v>
      </c>
      <c r="T416" s="45">
        <f>IF(AND(ISNUMBER(R416),ISNUMBER(S416),ISBLANK(E416)),R416+S416,"NA")</f>
        <v>2</v>
      </c>
      <c r="U416" s="20">
        <f t="shared" si="13"/>
        <v>0</v>
      </c>
      <c r="V416" s="9">
        <f>MIN(IF(SUM(W416,AD416:AG416,AI416,AJ416:AM416,AP416:AS416,AC416,AO416,AU416,AV416:BC416)=0,0,1)+IF(O416="Smoothing ramp",1,0)+IF(SUM(W416,X416:AA416)=0,0,1),1)</f>
        <v>1</v>
      </c>
      <c r="W416" s="44">
        <v>120</v>
      </c>
      <c r="X416" s="43" t="s">
        <v>40</v>
      </c>
      <c r="Y416" s="20" t="s">
        <v>41</v>
      </c>
      <c r="Z416" s="43">
        <v>319</v>
      </c>
      <c r="AA416" s="43" t="s">
        <v>40</v>
      </c>
      <c r="AB416" s="20" t="s">
        <v>41</v>
      </c>
      <c r="AC416" s="43" t="s">
        <v>40</v>
      </c>
      <c r="AD416" s="43" t="s">
        <v>40</v>
      </c>
      <c r="AE416" s="20" t="s">
        <v>40</v>
      </c>
      <c r="AF416" s="43" t="s">
        <v>40</v>
      </c>
      <c r="AG416" s="43" t="s">
        <v>40</v>
      </c>
      <c r="AH416" s="20" t="s">
        <v>40</v>
      </c>
      <c r="AI416" s="44" t="s">
        <v>40</v>
      </c>
      <c r="AJ416" s="43" t="s">
        <v>40</v>
      </c>
      <c r="AK416" s="20" t="s">
        <v>40</v>
      </c>
      <c r="AL416" s="43" t="s">
        <v>40</v>
      </c>
      <c r="AM416" s="43" t="s">
        <v>40</v>
      </c>
      <c r="AN416" s="20" t="s">
        <v>40</v>
      </c>
      <c r="AO416" s="20" t="s">
        <v>40</v>
      </c>
      <c r="AP416" s="20" t="s">
        <v>40</v>
      </c>
      <c r="AQ416" s="6" t="s">
        <v>40</v>
      </c>
      <c r="AR416" s="20" t="s">
        <v>40</v>
      </c>
      <c r="AS416" s="6" t="s">
        <v>40</v>
      </c>
      <c r="AT416" s="6" t="s">
        <v>40</v>
      </c>
      <c r="AU416" s="20">
        <v>-10000</v>
      </c>
      <c r="AV416" s="20" t="s">
        <v>42</v>
      </c>
      <c r="AW416" s="6" t="s">
        <v>40</v>
      </c>
      <c r="AX416" s="20" t="s">
        <v>40</v>
      </c>
      <c r="AY416" s="20" t="s">
        <v>40</v>
      </c>
      <c r="AZ416" s="20" t="s">
        <v>40</v>
      </c>
      <c r="BA416" s="20" t="s">
        <v>40</v>
      </c>
      <c r="BB416" s="20" t="s">
        <v>40</v>
      </c>
      <c r="BC416" s="6" t="s">
        <v>40</v>
      </c>
      <c r="BD416" s="6" t="s">
        <v>40</v>
      </c>
    </row>
    <row r="417" spans="2:56">
      <c r="B417" s="54" t="s">
        <v>115</v>
      </c>
      <c r="C417" s="40" t="s">
        <v>109</v>
      </c>
      <c r="D417" s="41" t="s">
        <v>43</v>
      </c>
      <c r="E417" s="16"/>
      <c r="F417" s="16">
        <v>8610</v>
      </c>
      <c r="G417" s="21">
        <v>135</v>
      </c>
      <c r="H417" s="42"/>
      <c r="I417" s="16">
        <v>8608</v>
      </c>
      <c r="J417" s="16">
        <v>135</v>
      </c>
      <c r="K417" s="42">
        <v>-53</v>
      </c>
      <c r="L417" s="16">
        <v>-53</v>
      </c>
      <c r="M417" s="21">
        <v>-53</v>
      </c>
      <c r="N417" s="42" t="s">
        <v>44</v>
      </c>
      <c r="O417" s="21" t="s">
        <v>39</v>
      </c>
      <c r="P417" s="42">
        <f t="shared" si="12"/>
        <v>0</v>
      </c>
      <c r="Q417" s="42" t="str">
        <f>IF(AND(ISNUMBER(E417),ISNUMBER(H417),ISBLANK(F417)),E417-H417,"NA")</f>
        <v>NA</v>
      </c>
      <c r="R417" s="21">
        <f>IF(AND(ISNUMBER(F417),ISNUMBER(I417),ISBLANK(E417)),F417-I417,"NA")</f>
        <v>2</v>
      </c>
      <c r="S417" s="16">
        <f>IF(AND(ISNUMBER(G417),ISNUMBER(J417),ISBLANK(E417)),G417-J417,"NA")</f>
        <v>0</v>
      </c>
      <c r="T417" s="45">
        <f>IF(AND(ISNUMBER(R417),ISNUMBER(S417),ISBLANK(E417)),R417+S417,"NA")</f>
        <v>2</v>
      </c>
      <c r="U417" s="21">
        <f t="shared" si="13"/>
        <v>0</v>
      </c>
      <c r="V417" s="9">
        <f>MIN(IF(SUM(W417,AD417:AG417,AI417,AJ417:AM417,AP417:AS417,AC417,AO417,AU417,AV417:BC417)=0,0,1)+IF(O417="Smoothing ramp",1,0)+IF(SUM(W417,X417:AA417)=0,0,1),1)</f>
        <v>1</v>
      </c>
      <c r="W417" s="42">
        <v>120</v>
      </c>
      <c r="X417" s="16" t="s">
        <v>40</v>
      </c>
      <c r="Y417" s="21" t="s">
        <v>41</v>
      </c>
      <c r="Z417" s="16">
        <v>319</v>
      </c>
      <c r="AA417" s="16" t="s">
        <v>40</v>
      </c>
      <c r="AB417" s="21" t="s">
        <v>41</v>
      </c>
      <c r="AC417" s="16" t="s">
        <v>40</v>
      </c>
      <c r="AD417" s="16" t="s">
        <v>40</v>
      </c>
      <c r="AE417" s="21" t="s">
        <v>40</v>
      </c>
      <c r="AF417" s="16" t="s">
        <v>40</v>
      </c>
      <c r="AG417" s="16" t="s">
        <v>40</v>
      </c>
      <c r="AH417" s="21" t="s">
        <v>40</v>
      </c>
      <c r="AI417" s="42" t="s">
        <v>40</v>
      </c>
      <c r="AJ417" s="16" t="s">
        <v>40</v>
      </c>
      <c r="AK417" s="21" t="s">
        <v>40</v>
      </c>
      <c r="AL417" s="16" t="s">
        <v>40</v>
      </c>
      <c r="AM417" s="16" t="s">
        <v>40</v>
      </c>
      <c r="AN417" s="21" t="s">
        <v>40</v>
      </c>
      <c r="AO417" s="21" t="s">
        <v>40</v>
      </c>
      <c r="AP417" s="21" t="s">
        <v>40</v>
      </c>
      <c r="AQ417" s="9" t="s">
        <v>40</v>
      </c>
      <c r="AR417" s="21" t="s">
        <v>40</v>
      </c>
      <c r="AS417" s="9" t="s">
        <v>40</v>
      </c>
      <c r="AT417" s="9" t="s">
        <v>40</v>
      </c>
      <c r="AU417" s="21">
        <v>-10000</v>
      </c>
      <c r="AV417" s="21" t="s">
        <v>42</v>
      </c>
      <c r="AW417" s="9" t="s">
        <v>40</v>
      </c>
      <c r="AX417" s="21" t="s">
        <v>40</v>
      </c>
      <c r="AY417" s="21" t="s">
        <v>40</v>
      </c>
      <c r="AZ417" s="21" t="s">
        <v>40</v>
      </c>
      <c r="BA417" s="21" t="s">
        <v>40</v>
      </c>
      <c r="BB417" s="21" t="s">
        <v>40</v>
      </c>
      <c r="BC417" s="9" t="s">
        <v>40</v>
      </c>
      <c r="BD417" s="9" t="s">
        <v>40</v>
      </c>
    </row>
    <row r="418" spans="2:56">
      <c r="B418" s="54" t="s">
        <v>115</v>
      </c>
      <c r="C418" s="40" t="s">
        <v>109</v>
      </c>
      <c r="D418" s="41" t="s">
        <v>45</v>
      </c>
      <c r="E418" s="16"/>
      <c r="F418" s="16">
        <v>8610</v>
      </c>
      <c r="G418" s="21">
        <v>134</v>
      </c>
      <c r="H418" s="42"/>
      <c r="I418" s="16">
        <v>8608</v>
      </c>
      <c r="J418" s="16">
        <v>134</v>
      </c>
      <c r="K418" s="42">
        <v>-53</v>
      </c>
      <c r="L418" s="16">
        <v>-53</v>
      </c>
      <c r="M418" s="21">
        <v>-53</v>
      </c>
      <c r="N418" s="42" t="s">
        <v>44</v>
      </c>
      <c r="O418" s="21" t="s">
        <v>39</v>
      </c>
      <c r="P418" s="42">
        <f t="shared" si="12"/>
        <v>0</v>
      </c>
      <c r="Q418" s="42" t="str">
        <f>IF(AND(ISNUMBER(E418),ISNUMBER(H418),ISBLANK(F418)),E418-H418,"NA")</f>
        <v>NA</v>
      </c>
      <c r="R418" s="21">
        <f>IF(AND(ISNUMBER(F418),ISNUMBER(I418),ISBLANK(E418)),F418-I418,"NA")</f>
        <v>2</v>
      </c>
      <c r="S418" s="16">
        <f>IF(AND(ISNUMBER(G418),ISNUMBER(J418),ISBLANK(E418)),G418-J418,"NA")</f>
        <v>0</v>
      </c>
      <c r="T418" s="45">
        <f>IF(AND(ISNUMBER(R418),ISNUMBER(S418),ISBLANK(E418)),R418+S418,"NA")</f>
        <v>2</v>
      </c>
      <c r="U418" s="21">
        <f t="shared" si="13"/>
        <v>0</v>
      </c>
      <c r="V418" s="9">
        <f>MIN(IF(SUM(W418,AD418:AG418,AI418,AJ418:AM418,AP418:AS418,AC418,AO418,AU418,AV418:BC418)=0,0,1)+IF(O418="Smoothing ramp",1,0)+IF(SUM(W418,X418:AA418)=0,0,1),1)</f>
        <v>1</v>
      </c>
      <c r="W418" s="42">
        <v>79</v>
      </c>
      <c r="X418" s="16" t="s">
        <v>40</v>
      </c>
      <c r="Y418" s="21" t="s">
        <v>41</v>
      </c>
      <c r="Z418" s="16">
        <v>319</v>
      </c>
      <c r="AA418" s="16" t="s">
        <v>40</v>
      </c>
      <c r="AB418" s="21" t="s">
        <v>41</v>
      </c>
      <c r="AC418" s="16" t="s">
        <v>40</v>
      </c>
      <c r="AD418" s="16" t="s">
        <v>40</v>
      </c>
      <c r="AE418" s="21" t="s">
        <v>40</v>
      </c>
      <c r="AF418" s="16" t="s">
        <v>40</v>
      </c>
      <c r="AG418" s="16" t="s">
        <v>40</v>
      </c>
      <c r="AH418" s="21" t="s">
        <v>40</v>
      </c>
      <c r="AI418" s="42" t="s">
        <v>40</v>
      </c>
      <c r="AJ418" s="16" t="s">
        <v>40</v>
      </c>
      <c r="AK418" s="21" t="s">
        <v>40</v>
      </c>
      <c r="AL418" s="16" t="s">
        <v>40</v>
      </c>
      <c r="AM418" s="16" t="s">
        <v>40</v>
      </c>
      <c r="AN418" s="21" t="s">
        <v>40</v>
      </c>
      <c r="AO418" s="21" t="s">
        <v>40</v>
      </c>
      <c r="AP418" s="21" t="s">
        <v>40</v>
      </c>
      <c r="AQ418" s="9" t="s">
        <v>40</v>
      </c>
      <c r="AR418" s="21" t="s">
        <v>40</v>
      </c>
      <c r="AS418" s="9" t="s">
        <v>40</v>
      </c>
      <c r="AT418" s="9" t="s">
        <v>40</v>
      </c>
      <c r="AU418" s="21">
        <v>-10000</v>
      </c>
      <c r="AV418" s="21" t="s">
        <v>42</v>
      </c>
      <c r="AW418" s="9" t="s">
        <v>40</v>
      </c>
      <c r="AX418" s="21" t="s">
        <v>40</v>
      </c>
      <c r="AY418" s="21" t="s">
        <v>40</v>
      </c>
      <c r="AZ418" s="21" t="s">
        <v>40</v>
      </c>
      <c r="BA418" s="21" t="s">
        <v>40</v>
      </c>
      <c r="BB418" s="21" t="s">
        <v>40</v>
      </c>
      <c r="BC418" s="9" t="s">
        <v>40</v>
      </c>
      <c r="BD418" s="9" t="s">
        <v>40</v>
      </c>
    </row>
    <row r="419" spans="2:56">
      <c r="B419" s="54" t="s">
        <v>115</v>
      </c>
      <c r="C419" s="40" t="s">
        <v>109</v>
      </c>
      <c r="D419" s="41" t="s">
        <v>46</v>
      </c>
      <c r="E419" s="16">
        <v>10068</v>
      </c>
      <c r="F419" s="16"/>
      <c r="G419" s="21"/>
      <c r="H419" s="42">
        <v>10020</v>
      </c>
      <c r="I419" s="16"/>
      <c r="J419" s="16"/>
      <c r="K419" s="42">
        <v>-1317</v>
      </c>
      <c r="L419" s="16">
        <v>-1317</v>
      </c>
      <c r="M419" s="21">
        <v>-1287</v>
      </c>
      <c r="N419" s="42" t="s">
        <v>50</v>
      </c>
      <c r="O419" s="21" t="s">
        <v>39</v>
      </c>
      <c r="P419" s="42">
        <f t="shared" si="12"/>
        <v>0</v>
      </c>
      <c r="Q419" s="42">
        <f>IF(AND(ISNUMBER(E419),ISNUMBER(H419),ISBLANK(F419)),E419-H419,"NA")</f>
        <v>48</v>
      </c>
      <c r="R419" s="21" t="str">
        <f>IF(AND(ISNUMBER(F419),ISNUMBER(I419),ISBLANK(E419)),F419-I419,"NA")</f>
        <v>NA</v>
      </c>
      <c r="S419" s="16" t="str">
        <f>IF(AND(ISNUMBER(G419),ISNUMBER(J419),ISBLANK(E419)),G419-J419,"NA")</f>
        <v>NA</v>
      </c>
      <c r="T419" s="45" t="str">
        <f>IF(AND(ISNUMBER(R419),ISNUMBER(S419),ISBLANK(E419)),R419+S419,"NA")</f>
        <v>NA</v>
      </c>
      <c r="U419" s="21">
        <f t="shared" si="13"/>
        <v>0</v>
      </c>
      <c r="V419" s="9">
        <f>MIN(IF(SUM(W419,AD419:AG419,AI419,AJ419:AM419,AP419:AS419,AC419,AO419,AU419,AV419:BC419)=0,0,1)+IF(O419="Smoothing ramp",1,0)+IF(SUM(W419,X419:AA419)=0,0,1),1)</f>
        <v>1</v>
      </c>
      <c r="W419" s="42">
        <v>-325</v>
      </c>
      <c r="X419" s="16" t="s">
        <v>40</v>
      </c>
      <c r="Y419" s="21" t="s">
        <v>41</v>
      </c>
      <c r="Z419" s="16">
        <v>325</v>
      </c>
      <c r="AA419" s="16" t="s">
        <v>40</v>
      </c>
      <c r="AB419" s="21" t="s">
        <v>41</v>
      </c>
      <c r="AC419" s="16" t="s">
        <v>40</v>
      </c>
      <c r="AD419" s="16" t="s">
        <v>40</v>
      </c>
      <c r="AE419" s="21" t="s">
        <v>40</v>
      </c>
      <c r="AF419" s="16" t="s">
        <v>40</v>
      </c>
      <c r="AG419" s="16" t="s">
        <v>40</v>
      </c>
      <c r="AH419" s="21" t="s">
        <v>40</v>
      </c>
      <c r="AI419" s="42" t="s">
        <v>40</v>
      </c>
      <c r="AJ419" s="16" t="s">
        <v>40</v>
      </c>
      <c r="AK419" s="21" t="s">
        <v>40</v>
      </c>
      <c r="AL419" s="16" t="s">
        <v>40</v>
      </c>
      <c r="AM419" s="16" t="s">
        <v>40</v>
      </c>
      <c r="AN419" s="21" t="s">
        <v>40</v>
      </c>
      <c r="AO419" s="21" t="s">
        <v>40</v>
      </c>
      <c r="AP419" s="21" t="s">
        <v>40</v>
      </c>
      <c r="AQ419" s="9" t="s">
        <v>40</v>
      </c>
      <c r="AR419" s="21" t="s">
        <v>40</v>
      </c>
      <c r="AS419" s="9" t="s">
        <v>40</v>
      </c>
      <c r="AT419" s="9" t="s">
        <v>40</v>
      </c>
      <c r="AU419" s="21">
        <v>-10000</v>
      </c>
      <c r="AV419" s="21" t="s">
        <v>42</v>
      </c>
      <c r="AW419" s="9" t="s">
        <v>40</v>
      </c>
      <c r="AX419" s="21" t="s">
        <v>40</v>
      </c>
      <c r="AY419" s="21" t="s">
        <v>40</v>
      </c>
      <c r="AZ419" s="21" t="s">
        <v>40</v>
      </c>
      <c r="BA419" s="21" t="s">
        <v>40</v>
      </c>
      <c r="BB419" s="21" t="s">
        <v>40</v>
      </c>
      <c r="BC419" s="9" t="s">
        <v>40</v>
      </c>
      <c r="BD419" s="9" t="s">
        <v>40</v>
      </c>
    </row>
    <row r="420" spans="2:56">
      <c r="B420" s="54" t="s">
        <v>115</v>
      </c>
      <c r="C420" s="40" t="s">
        <v>109</v>
      </c>
      <c r="D420" s="41" t="s">
        <v>47</v>
      </c>
      <c r="E420" s="16">
        <v>10068</v>
      </c>
      <c r="F420" s="16"/>
      <c r="G420" s="21"/>
      <c r="H420" s="42">
        <v>10020</v>
      </c>
      <c r="I420" s="16"/>
      <c r="J420" s="16"/>
      <c r="K420" s="42">
        <v>-1317</v>
      </c>
      <c r="L420" s="16">
        <v>-1317</v>
      </c>
      <c r="M420" s="21">
        <v>-1287</v>
      </c>
      <c r="N420" s="42" t="s">
        <v>50</v>
      </c>
      <c r="O420" s="21" t="s">
        <v>39</v>
      </c>
      <c r="P420" s="42">
        <f t="shared" si="12"/>
        <v>0</v>
      </c>
      <c r="Q420" s="42">
        <f>IF(AND(ISNUMBER(E420),ISNUMBER(H420),ISBLANK(F420)),E420-H420,"NA")</f>
        <v>48</v>
      </c>
      <c r="R420" s="21" t="str">
        <f>IF(AND(ISNUMBER(F420),ISNUMBER(I420),ISBLANK(E420)),F420-I420,"NA")</f>
        <v>NA</v>
      </c>
      <c r="S420" s="16" t="str">
        <f>IF(AND(ISNUMBER(G420),ISNUMBER(J420),ISBLANK(E420)),G420-J420,"NA")</f>
        <v>NA</v>
      </c>
      <c r="T420" s="45" t="str">
        <f>IF(AND(ISNUMBER(R420),ISNUMBER(S420),ISBLANK(E420)),R420+S420,"NA")</f>
        <v>NA</v>
      </c>
      <c r="U420" s="21">
        <f t="shared" si="13"/>
        <v>0</v>
      </c>
      <c r="V420" s="9">
        <f>MIN(IF(SUM(W420,AD420:AG420,AI420,AJ420:AM420,AP420:AS420,AC420,AO420,AU420,AV420:BC420)=0,0,1)+IF(O420="Smoothing ramp",1,0)+IF(SUM(W420,X420:AA420)=0,0,1),1)</f>
        <v>1</v>
      </c>
      <c r="W420" s="42">
        <v>-53</v>
      </c>
      <c r="X420" s="16" t="s">
        <v>40</v>
      </c>
      <c r="Y420" s="21" t="s">
        <v>41</v>
      </c>
      <c r="Z420" s="16">
        <v>325</v>
      </c>
      <c r="AA420" s="16" t="s">
        <v>40</v>
      </c>
      <c r="AB420" s="21" t="s">
        <v>41</v>
      </c>
      <c r="AC420" s="16" t="s">
        <v>40</v>
      </c>
      <c r="AD420" s="16" t="s">
        <v>40</v>
      </c>
      <c r="AE420" s="21" t="s">
        <v>40</v>
      </c>
      <c r="AF420" s="16" t="s">
        <v>40</v>
      </c>
      <c r="AG420" s="16" t="s">
        <v>40</v>
      </c>
      <c r="AH420" s="21" t="s">
        <v>40</v>
      </c>
      <c r="AI420" s="42" t="s">
        <v>40</v>
      </c>
      <c r="AJ420" s="16" t="s">
        <v>40</v>
      </c>
      <c r="AK420" s="21" t="s">
        <v>40</v>
      </c>
      <c r="AL420" s="16" t="s">
        <v>40</v>
      </c>
      <c r="AM420" s="16" t="s">
        <v>40</v>
      </c>
      <c r="AN420" s="21" t="s">
        <v>40</v>
      </c>
      <c r="AO420" s="21" t="s">
        <v>40</v>
      </c>
      <c r="AP420" s="21" t="s">
        <v>40</v>
      </c>
      <c r="AQ420" s="9" t="s">
        <v>40</v>
      </c>
      <c r="AR420" s="21" t="s">
        <v>40</v>
      </c>
      <c r="AS420" s="9" t="s">
        <v>40</v>
      </c>
      <c r="AT420" s="9" t="s">
        <v>40</v>
      </c>
      <c r="AU420" s="21">
        <v>-10000</v>
      </c>
      <c r="AV420" s="21" t="s">
        <v>42</v>
      </c>
      <c r="AW420" s="9" t="s">
        <v>40</v>
      </c>
      <c r="AX420" s="21" t="s">
        <v>40</v>
      </c>
      <c r="AY420" s="21" t="s">
        <v>40</v>
      </c>
      <c r="AZ420" s="21" t="s">
        <v>40</v>
      </c>
      <c r="BA420" s="21" t="s">
        <v>40</v>
      </c>
      <c r="BB420" s="21" t="s">
        <v>40</v>
      </c>
      <c r="BC420" s="9" t="s">
        <v>40</v>
      </c>
      <c r="BD420" s="9" t="s">
        <v>40</v>
      </c>
    </row>
    <row r="421" spans="2:56">
      <c r="B421" s="54" t="s">
        <v>115</v>
      </c>
      <c r="C421" s="40" t="s">
        <v>109</v>
      </c>
      <c r="D421" s="41" t="s">
        <v>48</v>
      </c>
      <c r="E421" s="16">
        <v>10068</v>
      </c>
      <c r="F421" s="16"/>
      <c r="G421" s="21"/>
      <c r="H421" s="42">
        <v>10020</v>
      </c>
      <c r="I421" s="16"/>
      <c r="J421" s="16"/>
      <c r="K421" s="42">
        <v>-1317</v>
      </c>
      <c r="L421" s="16">
        <v>-1317</v>
      </c>
      <c r="M421" s="21">
        <v>-1287</v>
      </c>
      <c r="N421" s="42" t="s">
        <v>50</v>
      </c>
      <c r="O421" s="21" t="s">
        <v>39</v>
      </c>
      <c r="P421" s="42">
        <f t="shared" si="12"/>
        <v>0</v>
      </c>
      <c r="Q421" s="42">
        <f>IF(AND(ISNUMBER(E421),ISNUMBER(H421),ISBLANK(F421)),E421-H421,"NA")</f>
        <v>48</v>
      </c>
      <c r="R421" s="21" t="str">
        <f>IF(AND(ISNUMBER(F421),ISNUMBER(I421),ISBLANK(E421)),F421-I421,"NA")</f>
        <v>NA</v>
      </c>
      <c r="S421" s="16" t="str">
        <f>IF(AND(ISNUMBER(G421),ISNUMBER(J421),ISBLANK(E421)),G421-J421,"NA")</f>
        <v>NA</v>
      </c>
      <c r="T421" s="45" t="str">
        <f>IF(AND(ISNUMBER(R421),ISNUMBER(S421),ISBLANK(E421)),R421+S421,"NA")</f>
        <v>NA</v>
      </c>
      <c r="U421" s="21">
        <f t="shared" si="13"/>
        <v>0</v>
      </c>
      <c r="V421" s="9">
        <f>MIN(IF(SUM(W421,AD421:AG421,AI421,AJ421:AM421,AP421:AS421,AC421,AO421,AU421,AV421:BC421)=0,0,1)+IF(O421="Smoothing ramp",1,0)+IF(SUM(W421,X421:AA421)=0,0,1),1)</f>
        <v>1</v>
      </c>
      <c r="W421" s="42">
        <v>-64</v>
      </c>
      <c r="X421" s="16" t="s">
        <v>40</v>
      </c>
      <c r="Y421" s="21" t="s">
        <v>41</v>
      </c>
      <c r="Z421" s="16">
        <v>325</v>
      </c>
      <c r="AA421" s="16" t="s">
        <v>40</v>
      </c>
      <c r="AB421" s="21" t="s">
        <v>41</v>
      </c>
      <c r="AC421" s="16" t="s">
        <v>40</v>
      </c>
      <c r="AD421" s="16" t="s">
        <v>40</v>
      </c>
      <c r="AE421" s="21" t="s">
        <v>40</v>
      </c>
      <c r="AF421" s="16" t="s">
        <v>40</v>
      </c>
      <c r="AG421" s="16" t="s">
        <v>40</v>
      </c>
      <c r="AH421" s="21" t="s">
        <v>40</v>
      </c>
      <c r="AI421" s="42" t="s">
        <v>40</v>
      </c>
      <c r="AJ421" s="16" t="s">
        <v>40</v>
      </c>
      <c r="AK421" s="21" t="s">
        <v>40</v>
      </c>
      <c r="AL421" s="16" t="s">
        <v>40</v>
      </c>
      <c r="AM421" s="16" t="s">
        <v>40</v>
      </c>
      <c r="AN421" s="21" t="s">
        <v>40</v>
      </c>
      <c r="AO421" s="21" t="s">
        <v>40</v>
      </c>
      <c r="AP421" s="21" t="s">
        <v>40</v>
      </c>
      <c r="AQ421" s="9" t="s">
        <v>40</v>
      </c>
      <c r="AR421" s="21" t="s">
        <v>40</v>
      </c>
      <c r="AS421" s="9" t="s">
        <v>40</v>
      </c>
      <c r="AT421" s="9" t="s">
        <v>40</v>
      </c>
      <c r="AU421" s="21">
        <v>-10000</v>
      </c>
      <c r="AV421" s="21" t="s">
        <v>42</v>
      </c>
      <c r="AW421" s="9" t="s">
        <v>40</v>
      </c>
      <c r="AX421" s="21" t="s">
        <v>40</v>
      </c>
      <c r="AY421" s="21" t="s">
        <v>40</v>
      </c>
      <c r="AZ421" s="21" t="s">
        <v>40</v>
      </c>
      <c r="BA421" s="21" t="s">
        <v>40</v>
      </c>
      <c r="BB421" s="21" t="s">
        <v>40</v>
      </c>
      <c r="BC421" s="9" t="s">
        <v>40</v>
      </c>
      <c r="BD421" s="9" t="s">
        <v>40</v>
      </c>
    </row>
    <row r="422" spans="2:56">
      <c r="B422" s="54" t="s">
        <v>115</v>
      </c>
      <c r="C422" s="40" t="s">
        <v>109</v>
      </c>
      <c r="D422" s="41" t="s">
        <v>49</v>
      </c>
      <c r="E422" s="16"/>
      <c r="F422" s="16">
        <v>9860</v>
      </c>
      <c r="G422" s="21">
        <v>123</v>
      </c>
      <c r="H422" s="42"/>
      <c r="I422" s="16">
        <v>9859</v>
      </c>
      <c r="J422" s="16">
        <v>78</v>
      </c>
      <c r="K422" s="42">
        <v>-3167</v>
      </c>
      <c r="L422" s="16">
        <v>-3167</v>
      </c>
      <c r="M422" s="21">
        <v>-3167</v>
      </c>
      <c r="N422" s="42" t="s">
        <v>50</v>
      </c>
      <c r="O422" s="21" t="s">
        <v>39</v>
      </c>
      <c r="P422" s="42">
        <f t="shared" si="12"/>
        <v>0</v>
      </c>
      <c r="Q422" s="42" t="str">
        <f>IF(AND(ISNUMBER(E422),ISNUMBER(H422),ISBLANK(F422)),E422-H422,"NA")</f>
        <v>NA</v>
      </c>
      <c r="R422" s="21">
        <f>IF(AND(ISNUMBER(F422),ISNUMBER(I422),ISBLANK(E422)),F422-I422,"NA")</f>
        <v>1</v>
      </c>
      <c r="S422" s="16">
        <f>IF(AND(ISNUMBER(G422),ISNUMBER(J422),ISBLANK(E422)),G422-J422,"NA")</f>
        <v>45</v>
      </c>
      <c r="T422" s="45">
        <f>IF(AND(ISNUMBER(R422),ISNUMBER(S422),ISBLANK(E422)),R422+S422,"NA")</f>
        <v>46</v>
      </c>
      <c r="U422" s="21">
        <f t="shared" si="13"/>
        <v>0</v>
      </c>
      <c r="V422" s="9">
        <f>MIN(IF(SUM(W422,AD422:AG422,AI422,AJ422:AM422,AP422:AS422,AC422,AO422,AU422,AV422:BC422)=0,0,1)+IF(O422="Smoothing ramp",1,0)+IF(SUM(W422,X422:AA422)=0,0,1),1)</f>
        <v>1</v>
      </c>
      <c r="W422" s="42">
        <v>33</v>
      </c>
      <c r="X422" s="16" t="s">
        <v>40</v>
      </c>
      <c r="Y422" s="21" t="s">
        <v>41</v>
      </c>
      <c r="Z422" s="16">
        <v>213</v>
      </c>
      <c r="AA422" s="16" t="s">
        <v>40</v>
      </c>
      <c r="AB422" s="21" t="s">
        <v>41</v>
      </c>
      <c r="AC422" s="16" t="s">
        <v>40</v>
      </c>
      <c r="AD422" s="16" t="s">
        <v>40</v>
      </c>
      <c r="AE422" s="21" t="s">
        <v>40</v>
      </c>
      <c r="AF422" s="16" t="s">
        <v>40</v>
      </c>
      <c r="AG422" s="16" t="s">
        <v>40</v>
      </c>
      <c r="AH422" s="21" t="s">
        <v>40</v>
      </c>
      <c r="AI422" s="42" t="s">
        <v>40</v>
      </c>
      <c r="AJ422" s="16" t="s">
        <v>40</v>
      </c>
      <c r="AK422" s="21" t="s">
        <v>40</v>
      </c>
      <c r="AL422" s="16" t="s">
        <v>40</v>
      </c>
      <c r="AM422" s="16" t="s">
        <v>40</v>
      </c>
      <c r="AN422" s="21" t="s">
        <v>40</v>
      </c>
      <c r="AO422" s="21" t="s">
        <v>40</v>
      </c>
      <c r="AP422" s="21" t="s">
        <v>40</v>
      </c>
      <c r="AQ422" s="9" t="s">
        <v>40</v>
      </c>
      <c r="AR422" s="21" t="s">
        <v>40</v>
      </c>
      <c r="AS422" s="9" t="s">
        <v>40</v>
      </c>
      <c r="AT422" s="9" t="s">
        <v>40</v>
      </c>
      <c r="AU422" s="21">
        <v>-10000</v>
      </c>
      <c r="AV422" s="21" t="s">
        <v>42</v>
      </c>
      <c r="AW422" s="9" t="s">
        <v>40</v>
      </c>
      <c r="AX422" s="21" t="s">
        <v>40</v>
      </c>
      <c r="AY422" s="21" t="s">
        <v>40</v>
      </c>
      <c r="AZ422" s="21" t="s">
        <v>40</v>
      </c>
      <c r="BA422" s="21" t="s">
        <v>40</v>
      </c>
      <c r="BB422" s="21" t="s">
        <v>40</v>
      </c>
      <c r="BC422" s="9" t="s">
        <v>40</v>
      </c>
      <c r="BD422" s="9" t="s">
        <v>40</v>
      </c>
    </row>
    <row r="423" spans="2:56">
      <c r="B423" s="54" t="s">
        <v>115</v>
      </c>
      <c r="C423" s="40" t="s">
        <v>109</v>
      </c>
      <c r="D423" s="41" t="s">
        <v>51</v>
      </c>
      <c r="E423" s="16"/>
      <c r="F423" s="16">
        <v>9860</v>
      </c>
      <c r="G423" s="21">
        <v>135</v>
      </c>
      <c r="H423" s="42"/>
      <c r="I423" s="16">
        <v>9859</v>
      </c>
      <c r="J423" s="16">
        <v>135</v>
      </c>
      <c r="K423" s="42">
        <v>-3167</v>
      </c>
      <c r="L423" s="16">
        <v>-3167</v>
      </c>
      <c r="M423" s="21">
        <v>-3167</v>
      </c>
      <c r="N423" s="42" t="s">
        <v>44</v>
      </c>
      <c r="O423" s="21" t="s">
        <v>39</v>
      </c>
      <c r="P423" s="42">
        <f t="shared" si="12"/>
        <v>0</v>
      </c>
      <c r="Q423" s="42" t="str">
        <f>IF(AND(ISNUMBER(E423),ISNUMBER(H423),ISBLANK(F423)),E423-H423,"NA")</f>
        <v>NA</v>
      </c>
      <c r="R423" s="21">
        <f>IF(AND(ISNUMBER(F423),ISNUMBER(I423),ISBLANK(E423)),F423-I423,"NA")</f>
        <v>1</v>
      </c>
      <c r="S423" s="16">
        <f>IF(AND(ISNUMBER(G423),ISNUMBER(J423),ISBLANK(E423)),G423-J423,"NA")</f>
        <v>0</v>
      </c>
      <c r="T423" s="45">
        <f>IF(AND(ISNUMBER(R423),ISNUMBER(S423),ISBLANK(E423)),R423+S423,"NA")</f>
        <v>1</v>
      </c>
      <c r="U423" s="21">
        <f t="shared" si="13"/>
        <v>0</v>
      </c>
      <c r="V423" s="9">
        <f>MIN(IF(SUM(W423,AD423:AG423,AI423,AJ423:AM423,AP423:AS423,AC423,AO423,AU423,AV423:BC423)=0,0,1)+IF(O423="Smoothing ramp",1,0)+IF(SUM(W423,X423:AA423)=0,0,1),1)</f>
        <v>1</v>
      </c>
      <c r="W423" s="42">
        <v>120</v>
      </c>
      <c r="X423" s="16" t="s">
        <v>40</v>
      </c>
      <c r="Y423" s="21" t="s">
        <v>41</v>
      </c>
      <c r="Z423" s="16">
        <v>213</v>
      </c>
      <c r="AA423" s="16" t="s">
        <v>40</v>
      </c>
      <c r="AB423" s="21" t="s">
        <v>41</v>
      </c>
      <c r="AC423" s="16" t="s">
        <v>40</v>
      </c>
      <c r="AD423" s="16" t="s">
        <v>40</v>
      </c>
      <c r="AE423" s="21" t="s">
        <v>40</v>
      </c>
      <c r="AF423" s="16" t="s">
        <v>40</v>
      </c>
      <c r="AG423" s="16" t="s">
        <v>40</v>
      </c>
      <c r="AH423" s="21" t="s">
        <v>40</v>
      </c>
      <c r="AI423" s="42" t="s">
        <v>40</v>
      </c>
      <c r="AJ423" s="16" t="s">
        <v>40</v>
      </c>
      <c r="AK423" s="21" t="s">
        <v>40</v>
      </c>
      <c r="AL423" s="16" t="s">
        <v>40</v>
      </c>
      <c r="AM423" s="16" t="s">
        <v>40</v>
      </c>
      <c r="AN423" s="21" t="s">
        <v>40</v>
      </c>
      <c r="AO423" s="21" t="s">
        <v>40</v>
      </c>
      <c r="AP423" s="21" t="s">
        <v>40</v>
      </c>
      <c r="AQ423" s="9" t="s">
        <v>40</v>
      </c>
      <c r="AR423" s="21" t="s">
        <v>40</v>
      </c>
      <c r="AS423" s="9" t="s">
        <v>40</v>
      </c>
      <c r="AT423" s="9" t="s">
        <v>40</v>
      </c>
      <c r="AU423" s="21">
        <v>-10000</v>
      </c>
      <c r="AV423" s="21" t="s">
        <v>42</v>
      </c>
      <c r="AW423" s="9" t="s">
        <v>40</v>
      </c>
      <c r="AX423" s="21" t="s">
        <v>40</v>
      </c>
      <c r="AY423" s="21" t="s">
        <v>40</v>
      </c>
      <c r="AZ423" s="21" t="s">
        <v>40</v>
      </c>
      <c r="BA423" s="21" t="s">
        <v>40</v>
      </c>
      <c r="BB423" s="21" t="s">
        <v>40</v>
      </c>
      <c r="BC423" s="9" t="s">
        <v>40</v>
      </c>
      <c r="BD423" s="9" t="s">
        <v>40</v>
      </c>
    </row>
    <row r="424" spans="2:56">
      <c r="B424" s="54" t="s">
        <v>115</v>
      </c>
      <c r="C424" s="40" t="s">
        <v>109</v>
      </c>
      <c r="D424" s="41" t="s">
        <v>52</v>
      </c>
      <c r="E424" s="16"/>
      <c r="F424" s="16">
        <v>9860</v>
      </c>
      <c r="G424" s="21">
        <v>135</v>
      </c>
      <c r="H424" s="42"/>
      <c r="I424" s="16">
        <v>9859</v>
      </c>
      <c r="J424" s="16">
        <v>135</v>
      </c>
      <c r="K424" s="42">
        <v>-3167</v>
      </c>
      <c r="L424" s="16">
        <v>-3167</v>
      </c>
      <c r="M424" s="21">
        <v>-3167</v>
      </c>
      <c r="N424" s="42" t="s">
        <v>44</v>
      </c>
      <c r="O424" s="21" t="s">
        <v>39</v>
      </c>
      <c r="P424" s="42">
        <f t="shared" si="12"/>
        <v>0</v>
      </c>
      <c r="Q424" s="42" t="str">
        <f>IF(AND(ISNUMBER(E424),ISNUMBER(H424),ISBLANK(F424)),E424-H424,"NA")</f>
        <v>NA</v>
      </c>
      <c r="R424" s="21">
        <f>IF(AND(ISNUMBER(F424),ISNUMBER(I424),ISBLANK(E424)),F424-I424,"NA")</f>
        <v>1</v>
      </c>
      <c r="S424" s="16">
        <f>IF(AND(ISNUMBER(G424),ISNUMBER(J424),ISBLANK(E424)),G424-J424,"NA")</f>
        <v>0</v>
      </c>
      <c r="T424" s="45">
        <f>IF(AND(ISNUMBER(R424),ISNUMBER(S424),ISBLANK(E424)),R424+S424,"NA")</f>
        <v>1</v>
      </c>
      <c r="U424" s="21">
        <f t="shared" si="13"/>
        <v>0</v>
      </c>
      <c r="V424" s="9">
        <f>MIN(IF(SUM(W424,AD424:AG424,AI424,AJ424:AM424,AP424:AS424,AC424,AO424,AU424,AV424:BC424)=0,0,1)+IF(O424="Smoothing ramp",1,0)+IF(SUM(W424,X424:AA424)=0,0,1),1)</f>
        <v>1</v>
      </c>
      <c r="W424" s="42">
        <v>120</v>
      </c>
      <c r="X424" s="16" t="s">
        <v>40</v>
      </c>
      <c r="Y424" s="21" t="s">
        <v>41</v>
      </c>
      <c r="Z424" s="16">
        <v>213</v>
      </c>
      <c r="AA424" s="16" t="s">
        <v>40</v>
      </c>
      <c r="AB424" s="21" t="s">
        <v>41</v>
      </c>
      <c r="AC424" s="16" t="s">
        <v>40</v>
      </c>
      <c r="AD424" s="16" t="s">
        <v>40</v>
      </c>
      <c r="AE424" s="21" t="s">
        <v>40</v>
      </c>
      <c r="AF424" s="16" t="s">
        <v>40</v>
      </c>
      <c r="AG424" s="16" t="s">
        <v>40</v>
      </c>
      <c r="AH424" s="21" t="s">
        <v>40</v>
      </c>
      <c r="AI424" s="42" t="s">
        <v>40</v>
      </c>
      <c r="AJ424" s="16" t="s">
        <v>40</v>
      </c>
      <c r="AK424" s="21" t="s">
        <v>40</v>
      </c>
      <c r="AL424" s="16" t="s">
        <v>40</v>
      </c>
      <c r="AM424" s="16" t="s">
        <v>40</v>
      </c>
      <c r="AN424" s="21" t="s">
        <v>40</v>
      </c>
      <c r="AO424" s="21" t="s">
        <v>40</v>
      </c>
      <c r="AP424" s="21" t="s">
        <v>40</v>
      </c>
      <c r="AQ424" s="9" t="s">
        <v>40</v>
      </c>
      <c r="AR424" s="21" t="s">
        <v>40</v>
      </c>
      <c r="AS424" s="9" t="s">
        <v>40</v>
      </c>
      <c r="AT424" s="9" t="s">
        <v>40</v>
      </c>
      <c r="AU424" s="21">
        <v>-10000</v>
      </c>
      <c r="AV424" s="21" t="s">
        <v>42</v>
      </c>
      <c r="AW424" s="9" t="s">
        <v>40</v>
      </c>
      <c r="AX424" s="21" t="s">
        <v>40</v>
      </c>
      <c r="AY424" s="21" t="s">
        <v>40</v>
      </c>
      <c r="AZ424" s="21" t="s">
        <v>40</v>
      </c>
      <c r="BA424" s="21" t="s">
        <v>40</v>
      </c>
      <c r="BB424" s="21" t="s">
        <v>40</v>
      </c>
      <c r="BC424" s="9" t="s">
        <v>40</v>
      </c>
      <c r="BD424" s="9" t="s">
        <v>40</v>
      </c>
    </row>
    <row r="425" spans="2:56">
      <c r="B425" s="54" t="s">
        <v>115</v>
      </c>
      <c r="C425" s="40" t="s">
        <v>109</v>
      </c>
      <c r="D425" s="41" t="s">
        <v>53</v>
      </c>
      <c r="E425" s="16">
        <v>9559</v>
      </c>
      <c r="F425" s="16"/>
      <c r="G425" s="21"/>
      <c r="H425" s="42">
        <v>9559</v>
      </c>
      <c r="I425" s="16"/>
      <c r="J425" s="16"/>
      <c r="K425" s="42">
        <v>-660</v>
      </c>
      <c r="L425" s="16">
        <v>-660</v>
      </c>
      <c r="M425" s="21">
        <v>-660</v>
      </c>
      <c r="N425" s="42" t="s">
        <v>50</v>
      </c>
      <c r="O425" s="21" t="s">
        <v>39</v>
      </c>
      <c r="P425" s="42">
        <f t="shared" si="12"/>
        <v>0</v>
      </c>
      <c r="Q425" s="42">
        <f>IF(AND(ISNUMBER(E425),ISNUMBER(H425),ISBLANK(F425)),E425-H425,"NA")</f>
        <v>0</v>
      </c>
      <c r="R425" s="21" t="str">
        <f>IF(AND(ISNUMBER(F425),ISNUMBER(I425),ISBLANK(E425)),F425-I425,"NA")</f>
        <v>NA</v>
      </c>
      <c r="S425" s="16" t="str">
        <f>IF(AND(ISNUMBER(G425),ISNUMBER(J425),ISBLANK(E425)),G425-J425,"NA")</f>
        <v>NA</v>
      </c>
      <c r="T425" s="45" t="str">
        <f>IF(AND(ISNUMBER(R425),ISNUMBER(S425),ISBLANK(E425)),R425+S425,"NA")</f>
        <v>NA</v>
      </c>
      <c r="U425" s="21">
        <f t="shared" si="13"/>
        <v>0</v>
      </c>
      <c r="V425" s="9">
        <f>MIN(IF(SUM(W425,AD425:AG425,AI425,AJ425:AM425,AP425:AS425,AC425,AO425,AU425,AV425:BC425)=0,0,1)+IF(O425="Smoothing ramp",1,0)+IF(SUM(W425,X425:AA425)=0,0,1),1)</f>
        <v>1</v>
      </c>
      <c r="W425" s="42">
        <v>-358</v>
      </c>
      <c r="X425" s="16" t="s">
        <v>40</v>
      </c>
      <c r="Y425" s="21" t="s">
        <v>41</v>
      </c>
      <c r="Z425" s="16">
        <v>358</v>
      </c>
      <c r="AA425" s="16" t="s">
        <v>40</v>
      </c>
      <c r="AB425" s="21" t="s">
        <v>41</v>
      </c>
      <c r="AC425" s="16" t="s">
        <v>40</v>
      </c>
      <c r="AD425" s="16" t="s">
        <v>40</v>
      </c>
      <c r="AE425" s="21" t="s">
        <v>40</v>
      </c>
      <c r="AF425" s="16" t="s">
        <v>40</v>
      </c>
      <c r="AG425" s="16" t="s">
        <v>40</v>
      </c>
      <c r="AH425" s="21" t="s">
        <v>40</v>
      </c>
      <c r="AI425" s="42" t="s">
        <v>40</v>
      </c>
      <c r="AJ425" s="16" t="s">
        <v>40</v>
      </c>
      <c r="AK425" s="21" t="s">
        <v>40</v>
      </c>
      <c r="AL425" s="16" t="s">
        <v>40</v>
      </c>
      <c r="AM425" s="16" t="s">
        <v>40</v>
      </c>
      <c r="AN425" s="21" t="s">
        <v>40</v>
      </c>
      <c r="AO425" s="21" t="s">
        <v>40</v>
      </c>
      <c r="AP425" s="21" t="s">
        <v>40</v>
      </c>
      <c r="AQ425" s="9" t="s">
        <v>40</v>
      </c>
      <c r="AR425" s="21" t="s">
        <v>40</v>
      </c>
      <c r="AS425" s="9" t="s">
        <v>40</v>
      </c>
      <c r="AT425" s="9" t="s">
        <v>40</v>
      </c>
      <c r="AU425" s="21">
        <v>-10000</v>
      </c>
      <c r="AV425" s="21" t="s">
        <v>42</v>
      </c>
      <c r="AW425" s="9" t="s">
        <v>40</v>
      </c>
      <c r="AX425" s="21" t="s">
        <v>40</v>
      </c>
      <c r="AY425" s="21" t="s">
        <v>40</v>
      </c>
      <c r="AZ425" s="21" t="s">
        <v>40</v>
      </c>
      <c r="BA425" s="21" t="s">
        <v>40</v>
      </c>
      <c r="BB425" s="21" t="s">
        <v>40</v>
      </c>
      <c r="BC425" s="9" t="s">
        <v>40</v>
      </c>
      <c r="BD425" s="9" t="s">
        <v>40</v>
      </c>
    </row>
    <row r="426" spans="2:56">
      <c r="B426" s="54" t="s">
        <v>115</v>
      </c>
      <c r="C426" s="40" t="s">
        <v>109</v>
      </c>
      <c r="D426" s="41" t="s">
        <v>56</v>
      </c>
      <c r="E426" s="16">
        <v>9559</v>
      </c>
      <c r="F426" s="16"/>
      <c r="G426" s="21"/>
      <c r="H426" s="42">
        <v>9559</v>
      </c>
      <c r="I426" s="16"/>
      <c r="J426" s="16"/>
      <c r="K426" s="42">
        <v>-660</v>
      </c>
      <c r="L426" s="16">
        <v>-660</v>
      </c>
      <c r="M426" s="21">
        <v>-660</v>
      </c>
      <c r="N426" s="42" t="s">
        <v>50</v>
      </c>
      <c r="O426" s="21" t="s">
        <v>39</v>
      </c>
      <c r="P426" s="42">
        <f t="shared" si="12"/>
        <v>0</v>
      </c>
      <c r="Q426" s="42">
        <f>IF(AND(ISNUMBER(E426),ISNUMBER(H426),ISBLANK(F426)),E426-H426,"NA")</f>
        <v>0</v>
      </c>
      <c r="R426" s="21" t="str">
        <f>IF(AND(ISNUMBER(F426),ISNUMBER(I426),ISBLANK(E426)),F426-I426,"NA")</f>
        <v>NA</v>
      </c>
      <c r="S426" s="16" t="str">
        <f>IF(AND(ISNUMBER(G426),ISNUMBER(J426),ISBLANK(E426)),G426-J426,"NA")</f>
        <v>NA</v>
      </c>
      <c r="T426" s="45" t="str">
        <f>IF(AND(ISNUMBER(R426),ISNUMBER(S426),ISBLANK(E426)),R426+S426,"NA")</f>
        <v>NA</v>
      </c>
      <c r="U426" s="21">
        <f t="shared" si="13"/>
        <v>0</v>
      </c>
      <c r="V426" s="9">
        <f>MIN(IF(SUM(W426,AD426:AG426,AI426,AJ426:AM426,AP426:AS426,AC426,AO426,AU426,AV426:BC426)=0,0,1)+IF(O426="Smoothing ramp",1,0)+IF(SUM(W426,X426:AA426)=0,0,1),1)</f>
        <v>1</v>
      </c>
      <c r="W426" s="42">
        <v>-358</v>
      </c>
      <c r="X426" s="16" t="s">
        <v>40</v>
      </c>
      <c r="Y426" s="21" t="s">
        <v>41</v>
      </c>
      <c r="Z426" s="16">
        <v>358</v>
      </c>
      <c r="AA426" s="16" t="s">
        <v>40</v>
      </c>
      <c r="AB426" s="21" t="s">
        <v>41</v>
      </c>
      <c r="AC426" s="16" t="s">
        <v>40</v>
      </c>
      <c r="AD426" s="16" t="s">
        <v>40</v>
      </c>
      <c r="AE426" s="21" t="s">
        <v>40</v>
      </c>
      <c r="AF426" s="16" t="s">
        <v>40</v>
      </c>
      <c r="AG426" s="16" t="s">
        <v>40</v>
      </c>
      <c r="AH426" s="21" t="s">
        <v>40</v>
      </c>
      <c r="AI426" s="42" t="s">
        <v>40</v>
      </c>
      <c r="AJ426" s="16" t="s">
        <v>40</v>
      </c>
      <c r="AK426" s="21" t="s">
        <v>40</v>
      </c>
      <c r="AL426" s="16" t="s">
        <v>40</v>
      </c>
      <c r="AM426" s="16" t="s">
        <v>40</v>
      </c>
      <c r="AN426" s="21" t="s">
        <v>40</v>
      </c>
      <c r="AO426" s="21" t="s">
        <v>40</v>
      </c>
      <c r="AP426" s="21" t="s">
        <v>40</v>
      </c>
      <c r="AQ426" s="9" t="s">
        <v>40</v>
      </c>
      <c r="AR426" s="21" t="s">
        <v>40</v>
      </c>
      <c r="AS426" s="9" t="s">
        <v>40</v>
      </c>
      <c r="AT426" s="9" t="s">
        <v>40</v>
      </c>
      <c r="AU426" s="21">
        <v>-10000</v>
      </c>
      <c r="AV426" s="21" t="s">
        <v>42</v>
      </c>
      <c r="AW426" s="9" t="s">
        <v>40</v>
      </c>
      <c r="AX426" s="21" t="s">
        <v>40</v>
      </c>
      <c r="AY426" s="21" t="s">
        <v>40</v>
      </c>
      <c r="AZ426" s="21" t="s">
        <v>40</v>
      </c>
      <c r="BA426" s="21" t="s">
        <v>40</v>
      </c>
      <c r="BB426" s="21" t="s">
        <v>40</v>
      </c>
      <c r="BC426" s="9" t="s">
        <v>40</v>
      </c>
      <c r="BD426" s="9" t="s">
        <v>40</v>
      </c>
    </row>
    <row r="427" spans="2:56" ht="15" thickBot="1">
      <c r="B427" s="55" t="s">
        <v>115</v>
      </c>
      <c r="C427" s="47" t="s">
        <v>109</v>
      </c>
      <c r="D427" s="48" t="s">
        <v>57</v>
      </c>
      <c r="E427" s="49">
        <v>8744</v>
      </c>
      <c r="F427" s="49"/>
      <c r="G427" s="22"/>
      <c r="H427" s="50">
        <v>8744</v>
      </c>
      <c r="I427" s="49"/>
      <c r="J427" s="49"/>
      <c r="K427" s="50">
        <v>-128</v>
      </c>
      <c r="L427" s="49">
        <v>-128</v>
      </c>
      <c r="M427" s="22">
        <v>-128</v>
      </c>
      <c r="N427" s="50" t="s">
        <v>50</v>
      </c>
      <c r="O427" s="22" t="s">
        <v>39</v>
      </c>
      <c r="P427" s="50">
        <f t="shared" si="12"/>
        <v>0</v>
      </c>
      <c r="Q427" s="50">
        <f>IF(AND(ISNUMBER(E427),ISNUMBER(H427),ISBLANK(F427)),E427-H427,"NA")</f>
        <v>0</v>
      </c>
      <c r="R427" s="22" t="str">
        <f>IF(AND(ISNUMBER(F427),ISNUMBER(I427),ISBLANK(E427)),F427-I427,"NA")</f>
        <v>NA</v>
      </c>
      <c r="S427" s="16" t="str">
        <f>IF(AND(ISNUMBER(G427),ISNUMBER(J427),ISBLANK(E427)),G427-J427,"NA")</f>
        <v>NA</v>
      </c>
      <c r="T427" s="45" t="str">
        <f>IF(AND(ISNUMBER(R427),ISNUMBER(S427),ISBLANK(E427)),R427+S427,"NA")</f>
        <v>NA</v>
      </c>
      <c r="U427" s="22">
        <f t="shared" si="13"/>
        <v>0</v>
      </c>
      <c r="V427" s="9">
        <f>MIN(IF(SUM(W427,AD427:AG427,AI427,AJ427:AM427,AP427:AS427,AC427,AO427,AU427,AV427:BC427)=0,0,1)+IF(O427="Smoothing ramp",1,0)+IF(SUM(W427,X427:AA427)=0,0,1),1)</f>
        <v>1</v>
      </c>
      <c r="W427" s="50">
        <v>-337</v>
      </c>
      <c r="X427" s="49" t="s">
        <v>40</v>
      </c>
      <c r="Y427" s="22" t="s">
        <v>41</v>
      </c>
      <c r="Z427" s="49">
        <v>337</v>
      </c>
      <c r="AA427" s="49" t="s">
        <v>40</v>
      </c>
      <c r="AB427" s="22" t="s">
        <v>41</v>
      </c>
      <c r="AC427" s="49" t="s">
        <v>40</v>
      </c>
      <c r="AD427" s="49" t="s">
        <v>40</v>
      </c>
      <c r="AE427" s="22" t="s">
        <v>40</v>
      </c>
      <c r="AF427" s="49" t="s">
        <v>40</v>
      </c>
      <c r="AG427" s="49" t="s">
        <v>40</v>
      </c>
      <c r="AH427" s="22" t="s">
        <v>40</v>
      </c>
      <c r="AI427" s="50" t="s">
        <v>40</v>
      </c>
      <c r="AJ427" s="49" t="s">
        <v>40</v>
      </c>
      <c r="AK427" s="22" t="s">
        <v>40</v>
      </c>
      <c r="AL427" s="49" t="s">
        <v>40</v>
      </c>
      <c r="AM427" s="49" t="s">
        <v>40</v>
      </c>
      <c r="AN427" s="22" t="s">
        <v>40</v>
      </c>
      <c r="AO427" s="22" t="s">
        <v>40</v>
      </c>
      <c r="AP427" s="22" t="s">
        <v>40</v>
      </c>
      <c r="AQ427" s="7" t="s">
        <v>40</v>
      </c>
      <c r="AR427" s="22" t="s">
        <v>40</v>
      </c>
      <c r="AS427" s="7" t="s">
        <v>40</v>
      </c>
      <c r="AT427" s="7" t="s">
        <v>40</v>
      </c>
      <c r="AU427" s="22">
        <v>-10000</v>
      </c>
      <c r="AV427" s="22" t="s">
        <v>42</v>
      </c>
      <c r="AW427" s="7" t="s">
        <v>40</v>
      </c>
      <c r="AX427" s="22" t="s">
        <v>40</v>
      </c>
      <c r="AY427" s="22" t="s">
        <v>40</v>
      </c>
      <c r="AZ427" s="22" t="s">
        <v>40</v>
      </c>
      <c r="BA427" s="22" t="s">
        <v>40</v>
      </c>
      <c r="BB427" s="22" t="s">
        <v>40</v>
      </c>
      <c r="BC427" s="7" t="s">
        <v>40</v>
      </c>
      <c r="BD427" s="7" t="s">
        <v>40</v>
      </c>
    </row>
    <row r="428" spans="2:56">
      <c r="B428" s="39" t="s">
        <v>116</v>
      </c>
      <c r="C428" s="52" t="s">
        <v>109</v>
      </c>
      <c r="D428" s="53" t="s">
        <v>37</v>
      </c>
      <c r="E428" s="43"/>
      <c r="F428" s="43">
        <v>5275</v>
      </c>
      <c r="G428" s="20">
        <v>659</v>
      </c>
      <c r="H428" s="44"/>
      <c r="I428" s="43">
        <v>5807</v>
      </c>
      <c r="J428" s="43">
        <v>730</v>
      </c>
      <c r="K428" s="44">
        <v>0</v>
      </c>
      <c r="L428" s="43">
        <v>0</v>
      </c>
      <c r="M428" s="20">
        <v>0</v>
      </c>
      <c r="N428" s="44" t="s">
        <v>44</v>
      </c>
      <c r="O428" s="20" t="s">
        <v>39</v>
      </c>
      <c r="P428" s="44">
        <f t="shared" si="12"/>
        <v>0</v>
      </c>
      <c r="Q428" s="44" t="str">
        <f>IF(AND(ISNUMBER(E428),ISNUMBER(H428),ISBLANK(F428)),E428-H428,"NA")</f>
        <v>NA</v>
      </c>
      <c r="R428" s="20">
        <f>IF(AND(ISNUMBER(F428),ISNUMBER(I428),ISBLANK(E428)),F428-I428,"NA")</f>
        <v>-532</v>
      </c>
      <c r="S428" s="16">
        <f>IF(AND(ISNUMBER(G428),ISNUMBER(J428),ISBLANK(E428)),G428-J428,"NA")</f>
        <v>-71</v>
      </c>
      <c r="T428" s="45">
        <f>IF(AND(ISNUMBER(R428),ISNUMBER(S428),ISBLANK(E428)),R428+S428,"NA")</f>
        <v>-603</v>
      </c>
      <c r="U428" s="20">
        <f t="shared" si="13"/>
        <v>0</v>
      </c>
      <c r="V428" s="9">
        <f>MIN(IF(SUM(W428,AD428:AG428,AI428,AJ428:AM428,AP428:AS428,AC428,AO428,AU428,AV428:BC428)=0,0,1)+IF(O428="Smoothing ramp",1,0)+IF(SUM(W428,X428:AA428)=0,0,1),1)</f>
        <v>1</v>
      </c>
      <c r="W428" s="44" t="s">
        <v>40</v>
      </c>
      <c r="X428" s="43" t="s">
        <v>40</v>
      </c>
      <c r="Y428" s="20" t="s">
        <v>40</v>
      </c>
      <c r="Z428" s="43" t="s">
        <v>40</v>
      </c>
      <c r="AA428" s="43" t="s">
        <v>40</v>
      </c>
      <c r="AB428" s="20" t="s">
        <v>40</v>
      </c>
      <c r="AC428" s="43" t="s">
        <v>40</v>
      </c>
      <c r="AD428" s="43" t="s">
        <v>40</v>
      </c>
      <c r="AE428" s="20" t="s">
        <v>40</v>
      </c>
      <c r="AF428" s="43" t="s">
        <v>40</v>
      </c>
      <c r="AG428" s="43" t="s">
        <v>40</v>
      </c>
      <c r="AH428" s="20" t="s">
        <v>40</v>
      </c>
      <c r="AI428" s="44" t="s">
        <v>40</v>
      </c>
      <c r="AJ428" s="43" t="s">
        <v>40</v>
      </c>
      <c r="AK428" s="20" t="s">
        <v>40</v>
      </c>
      <c r="AL428" s="43" t="s">
        <v>40</v>
      </c>
      <c r="AM428" s="43" t="s">
        <v>40</v>
      </c>
      <c r="AN428" s="20" t="s">
        <v>40</v>
      </c>
      <c r="AO428" s="20" t="s">
        <v>40</v>
      </c>
      <c r="AP428" s="20" t="s">
        <v>40</v>
      </c>
      <c r="AQ428" s="6" t="s">
        <v>40</v>
      </c>
      <c r="AR428" s="20" t="s">
        <v>40</v>
      </c>
      <c r="AS428" s="6" t="s">
        <v>40</v>
      </c>
      <c r="AT428" s="6" t="s">
        <v>40</v>
      </c>
      <c r="AU428" s="20">
        <v>-10000</v>
      </c>
      <c r="AV428" s="20" t="s">
        <v>42</v>
      </c>
      <c r="AW428" s="6" t="s">
        <v>40</v>
      </c>
      <c r="AX428" s="20" t="s">
        <v>40</v>
      </c>
      <c r="AY428" s="20" t="s">
        <v>40</v>
      </c>
      <c r="AZ428" s="20" t="s">
        <v>40</v>
      </c>
      <c r="BA428" s="20" t="s">
        <v>40</v>
      </c>
      <c r="BB428" s="20" t="s">
        <v>40</v>
      </c>
      <c r="BC428" s="6" t="s">
        <v>40</v>
      </c>
      <c r="BD428" s="6" t="s">
        <v>40</v>
      </c>
    </row>
    <row r="429" spans="2:56">
      <c r="B429" s="39" t="s">
        <v>116</v>
      </c>
      <c r="C429" s="40" t="s">
        <v>109</v>
      </c>
      <c r="D429" s="41" t="s">
        <v>43</v>
      </c>
      <c r="E429" s="16"/>
      <c r="F429" s="16">
        <v>5421</v>
      </c>
      <c r="G429" s="21">
        <v>833</v>
      </c>
      <c r="H429" s="42"/>
      <c r="I429" s="16">
        <v>5972</v>
      </c>
      <c r="J429" s="16">
        <v>833</v>
      </c>
      <c r="K429" s="42">
        <v>0</v>
      </c>
      <c r="L429" s="16">
        <v>0</v>
      </c>
      <c r="M429" s="21">
        <v>0</v>
      </c>
      <c r="N429" s="42" t="s">
        <v>44</v>
      </c>
      <c r="O429" s="21" t="s">
        <v>39</v>
      </c>
      <c r="P429" s="42">
        <f t="shared" si="12"/>
        <v>0</v>
      </c>
      <c r="Q429" s="42" t="str">
        <f>IF(AND(ISNUMBER(E429),ISNUMBER(H429),ISBLANK(F429)),E429-H429,"NA")</f>
        <v>NA</v>
      </c>
      <c r="R429" s="21">
        <f>IF(AND(ISNUMBER(F429),ISNUMBER(I429),ISBLANK(E429)),F429-I429,"NA")</f>
        <v>-551</v>
      </c>
      <c r="S429" s="16">
        <f>IF(AND(ISNUMBER(G429),ISNUMBER(J429),ISBLANK(E429)),G429-J429,"NA")</f>
        <v>0</v>
      </c>
      <c r="T429" s="45">
        <f>IF(AND(ISNUMBER(R429),ISNUMBER(S429),ISBLANK(E429)),R429+S429,"NA")</f>
        <v>-551</v>
      </c>
      <c r="U429" s="21">
        <f t="shared" si="13"/>
        <v>0</v>
      </c>
      <c r="V429" s="9">
        <f>MIN(IF(SUM(W429,AD429:AG429,AI429,AJ429:AM429,AP429:AS429,AC429,AO429,AU429,AV429:BC429)=0,0,1)+IF(O429="Smoothing ramp",1,0)+IF(SUM(W429,X429:AA429)=0,0,1),1)</f>
        <v>1</v>
      </c>
      <c r="W429" s="42" t="s">
        <v>40</v>
      </c>
      <c r="X429" s="16" t="s">
        <v>40</v>
      </c>
      <c r="Y429" s="21" t="s">
        <v>40</v>
      </c>
      <c r="Z429" s="16" t="s">
        <v>40</v>
      </c>
      <c r="AA429" s="16" t="s">
        <v>40</v>
      </c>
      <c r="AB429" s="21" t="s">
        <v>40</v>
      </c>
      <c r="AC429" s="16" t="s">
        <v>40</v>
      </c>
      <c r="AD429" s="16" t="s">
        <v>40</v>
      </c>
      <c r="AE429" s="21" t="s">
        <v>40</v>
      </c>
      <c r="AF429" s="16" t="s">
        <v>40</v>
      </c>
      <c r="AG429" s="16" t="s">
        <v>40</v>
      </c>
      <c r="AH429" s="21" t="s">
        <v>40</v>
      </c>
      <c r="AI429" s="42" t="s">
        <v>40</v>
      </c>
      <c r="AJ429" s="16" t="s">
        <v>40</v>
      </c>
      <c r="AK429" s="21" t="s">
        <v>40</v>
      </c>
      <c r="AL429" s="16" t="s">
        <v>40</v>
      </c>
      <c r="AM429" s="16" t="s">
        <v>40</v>
      </c>
      <c r="AN429" s="21" t="s">
        <v>40</v>
      </c>
      <c r="AO429" s="21" t="s">
        <v>40</v>
      </c>
      <c r="AP429" s="21" t="s">
        <v>40</v>
      </c>
      <c r="AQ429" s="9" t="s">
        <v>40</v>
      </c>
      <c r="AR429" s="21" t="s">
        <v>40</v>
      </c>
      <c r="AS429" s="9" t="s">
        <v>40</v>
      </c>
      <c r="AT429" s="9" t="s">
        <v>40</v>
      </c>
      <c r="AU429" s="21">
        <v>-10000</v>
      </c>
      <c r="AV429" s="21" t="s">
        <v>42</v>
      </c>
      <c r="AW429" s="9" t="s">
        <v>40</v>
      </c>
      <c r="AX429" s="21" t="s">
        <v>40</v>
      </c>
      <c r="AY429" s="21" t="s">
        <v>40</v>
      </c>
      <c r="AZ429" s="21" t="s">
        <v>40</v>
      </c>
      <c r="BA429" s="21" t="s">
        <v>40</v>
      </c>
      <c r="BB429" s="21" t="s">
        <v>40</v>
      </c>
      <c r="BC429" s="9" t="s">
        <v>40</v>
      </c>
      <c r="BD429" s="9" t="s">
        <v>40</v>
      </c>
    </row>
    <row r="430" spans="2:56">
      <c r="B430" s="39" t="s">
        <v>116</v>
      </c>
      <c r="C430" s="40" t="s">
        <v>109</v>
      </c>
      <c r="D430" s="41" t="s">
        <v>45</v>
      </c>
      <c r="E430" s="16"/>
      <c r="F430" s="16">
        <v>5547</v>
      </c>
      <c r="G430" s="21">
        <v>833</v>
      </c>
      <c r="H430" s="42"/>
      <c r="I430" s="16">
        <v>6047</v>
      </c>
      <c r="J430" s="16">
        <v>833</v>
      </c>
      <c r="K430" s="42">
        <v>0</v>
      </c>
      <c r="L430" s="16">
        <v>0</v>
      </c>
      <c r="M430" s="21">
        <v>0</v>
      </c>
      <c r="N430" s="42" t="s">
        <v>44</v>
      </c>
      <c r="O430" s="21" t="s">
        <v>39</v>
      </c>
      <c r="P430" s="42">
        <f t="shared" si="12"/>
        <v>0</v>
      </c>
      <c r="Q430" s="42" t="str">
        <f>IF(AND(ISNUMBER(E430),ISNUMBER(H430),ISBLANK(F430)),E430-H430,"NA")</f>
        <v>NA</v>
      </c>
      <c r="R430" s="21">
        <f>IF(AND(ISNUMBER(F430),ISNUMBER(I430),ISBLANK(E430)),F430-I430,"NA")</f>
        <v>-500</v>
      </c>
      <c r="S430" s="16">
        <f>IF(AND(ISNUMBER(G430),ISNUMBER(J430),ISBLANK(E430)),G430-J430,"NA")</f>
        <v>0</v>
      </c>
      <c r="T430" s="45">
        <f>IF(AND(ISNUMBER(R430),ISNUMBER(S430),ISBLANK(E430)),R430+S430,"NA")</f>
        <v>-500</v>
      </c>
      <c r="U430" s="21">
        <f t="shared" si="13"/>
        <v>0</v>
      </c>
      <c r="V430" s="9">
        <f>MIN(IF(SUM(W430,AD430:AG430,AI430,AJ430:AM430,AP430:AS430,AC430,AO430,AU430,AV430:BC430)=0,0,1)+IF(O430="Smoothing ramp",1,0)+IF(SUM(W430,X430:AA430)=0,0,1),1)</f>
        <v>1</v>
      </c>
      <c r="W430" s="42" t="s">
        <v>40</v>
      </c>
      <c r="X430" s="16" t="s">
        <v>40</v>
      </c>
      <c r="Y430" s="21" t="s">
        <v>40</v>
      </c>
      <c r="Z430" s="16" t="s">
        <v>40</v>
      </c>
      <c r="AA430" s="16" t="s">
        <v>40</v>
      </c>
      <c r="AB430" s="21" t="s">
        <v>40</v>
      </c>
      <c r="AC430" s="16" t="s">
        <v>40</v>
      </c>
      <c r="AD430" s="16" t="s">
        <v>40</v>
      </c>
      <c r="AE430" s="21" t="s">
        <v>40</v>
      </c>
      <c r="AF430" s="16" t="s">
        <v>40</v>
      </c>
      <c r="AG430" s="16" t="s">
        <v>40</v>
      </c>
      <c r="AH430" s="21" t="s">
        <v>40</v>
      </c>
      <c r="AI430" s="42" t="s">
        <v>40</v>
      </c>
      <c r="AJ430" s="16" t="s">
        <v>40</v>
      </c>
      <c r="AK430" s="21" t="s">
        <v>40</v>
      </c>
      <c r="AL430" s="16" t="s">
        <v>40</v>
      </c>
      <c r="AM430" s="16" t="s">
        <v>40</v>
      </c>
      <c r="AN430" s="21" t="s">
        <v>40</v>
      </c>
      <c r="AO430" s="21" t="s">
        <v>40</v>
      </c>
      <c r="AP430" s="21" t="s">
        <v>40</v>
      </c>
      <c r="AQ430" s="9" t="s">
        <v>40</v>
      </c>
      <c r="AR430" s="21" t="s">
        <v>40</v>
      </c>
      <c r="AS430" s="9" t="s">
        <v>40</v>
      </c>
      <c r="AT430" s="9" t="s">
        <v>40</v>
      </c>
      <c r="AU430" s="21">
        <v>-10000</v>
      </c>
      <c r="AV430" s="21" t="s">
        <v>42</v>
      </c>
      <c r="AW430" s="9" t="s">
        <v>40</v>
      </c>
      <c r="AX430" s="21" t="s">
        <v>40</v>
      </c>
      <c r="AY430" s="21" t="s">
        <v>40</v>
      </c>
      <c r="AZ430" s="21" t="s">
        <v>40</v>
      </c>
      <c r="BA430" s="21" t="s">
        <v>40</v>
      </c>
      <c r="BB430" s="21" t="s">
        <v>40</v>
      </c>
      <c r="BC430" s="9" t="s">
        <v>40</v>
      </c>
      <c r="BD430" s="9" t="s">
        <v>40</v>
      </c>
    </row>
    <row r="431" spans="2:56">
      <c r="B431" s="39" t="s">
        <v>116</v>
      </c>
      <c r="C431" s="40" t="s">
        <v>109</v>
      </c>
      <c r="D431" s="41" t="s">
        <v>46</v>
      </c>
      <c r="E431" s="16"/>
      <c r="F431" s="16">
        <v>5669</v>
      </c>
      <c r="G431" s="21">
        <v>833</v>
      </c>
      <c r="H431" s="42"/>
      <c r="I431" s="16">
        <v>6149</v>
      </c>
      <c r="J431" s="16">
        <v>833</v>
      </c>
      <c r="K431" s="42">
        <v>0</v>
      </c>
      <c r="L431" s="16">
        <v>0</v>
      </c>
      <c r="M431" s="21">
        <v>0</v>
      </c>
      <c r="N431" s="42" t="s">
        <v>44</v>
      </c>
      <c r="O431" s="21" t="s">
        <v>39</v>
      </c>
      <c r="P431" s="42">
        <f t="shared" si="12"/>
        <v>0</v>
      </c>
      <c r="Q431" s="42" t="str">
        <f>IF(AND(ISNUMBER(E431),ISNUMBER(H431),ISBLANK(F431)),E431-H431,"NA")</f>
        <v>NA</v>
      </c>
      <c r="R431" s="21">
        <f>IF(AND(ISNUMBER(F431),ISNUMBER(I431),ISBLANK(E431)),F431-I431,"NA")</f>
        <v>-480</v>
      </c>
      <c r="S431" s="16">
        <f>IF(AND(ISNUMBER(G431),ISNUMBER(J431),ISBLANK(E431)),G431-J431,"NA")</f>
        <v>0</v>
      </c>
      <c r="T431" s="45">
        <f>IF(AND(ISNUMBER(R431),ISNUMBER(S431),ISBLANK(E431)),R431+S431,"NA")</f>
        <v>-480</v>
      </c>
      <c r="U431" s="21">
        <f t="shared" si="13"/>
        <v>0</v>
      </c>
      <c r="V431" s="9">
        <f>MIN(IF(SUM(W431,AD431:AG431,AI431,AJ431:AM431,AP431:AS431,AC431,AO431,AU431,AV431:BC431)=0,0,1)+IF(O431="Smoothing ramp",1,0)+IF(SUM(W431,X431:AA431)=0,0,1),1)</f>
        <v>1</v>
      </c>
      <c r="W431" s="42" t="s">
        <v>40</v>
      </c>
      <c r="X431" s="16" t="s">
        <v>40</v>
      </c>
      <c r="Y431" s="21" t="s">
        <v>40</v>
      </c>
      <c r="Z431" s="16" t="s">
        <v>40</v>
      </c>
      <c r="AA431" s="16" t="s">
        <v>40</v>
      </c>
      <c r="AB431" s="21" t="s">
        <v>40</v>
      </c>
      <c r="AC431" s="16" t="s">
        <v>40</v>
      </c>
      <c r="AD431" s="16" t="s">
        <v>40</v>
      </c>
      <c r="AE431" s="21" t="s">
        <v>40</v>
      </c>
      <c r="AF431" s="16" t="s">
        <v>40</v>
      </c>
      <c r="AG431" s="16" t="s">
        <v>40</v>
      </c>
      <c r="AH431" s="21" t="s">
        <v>40</v>
      </c>
      <c r="AI431" s="42" t="s">
        <v>40</v>
      </c>
      <c r="AJ431" s="16" t="s">
        <v>40</v>
      </c>
      <c r="AK431" s="21" t="s">
        <v>40</v>
      </c>
      <c r="AL431" s="16" t="s">
        <v>40</v>
      </c>
      <c r="AM431" s="16" t="s">
        <v>40</v>
      </c>
      <c r="AN431" s="21" t="s">
        <v>40</v>
      </c>
      <c r="AO431" s="21" t="s">
        <v>40</v>
      </c>
      <c r="AP431" s="21" t="s">
        <v>40</v>
      </c>
      <c r="AQ431" s="9" t="s">
        <v>40</v>
      </c>
      <c r="AR431" s="21" t="s">
        <v>40</v>
      </c>
      <c r="AS431" s="9" t="s">
        <v>40</v>
      </c>
      <c r="AT431" s="9" t="s">
        <v>40</v>
      </c>
      <c r="AU431" s="21">
        <v>-10000</v>
      </c>
      <c r="AV431" s="21" t="s">
        <v>42</v>
      </c>
      <c r="AW431" s="9" t="s">
        <v>40</v>
      </c>
      <c r="AX431" s="21" t="s">
        <v>40</v>
      </c>
      <c r="AY431" s="21" t="s">
        <v>40</v>
      </c>
      <c r="AZ431" s="21" t="s">
        <v>40</v>
      </c>
      <c r="BA431" s="21" t="s">
        <v>40</v>
      </c>
      <c r="BB431" s="21" t="s">
        <v>40</v>
      </c>
      <c r="BC431" s="9" t="s">
        <v>40</v>
      </c>
      <c r="BD431" s="9" t="s">
        <v>40</v>
      </c>
    </row>
    <row r="432" spans="2:56">
      <c r="B432" s="39" t="s">
        <v>116</v>
      </c>
      <c r="C432" s="40" t="s">
        <v>109</v>
      </c>
      <c r="D432" s="41" t="s">
        <v>47</v>
      </c>
      <c r="E432" s="16"/>
      <c r="F432" s="16">
        <v>6160</v>
      </c>
      <c r="G432" s="21">
        <v>833</v>
      </c>
      <c r="H432" s="42"/>
      <c r="I432" s="16">
        <v>6530</v>
      </c>
      <c r="J432" s="16">
        <v>833</v>
      </c>
      <c r="K432" s="42">
        <v>0</v>
      </c>
      <c r="L432" s="16">
        <v>0</v>
      </c>
      <c r="M432" s="21">
        <v>0</v>
      </c>
      <c r="N432" s="42" t="s">
        <v>44</v>
      </c>
      <c r="O432" s="21" t="s">
        <v>39</v>
      </c>
      <c r="P432" s="42">
        <f t="shared" si="12"/>
        <v>0</v>
      </c>
      <c r="Q432" s="42" t="str">
        <f>IF(AND(ISNUMBER(E432),ISNUMBER(H432),ISBLANK(F432)),E432-H432,"NA")</f>
        <v>NA</v>
      </c>
      <c r="R432" s="21">
        <f>IF(AND(ISNUMBER(F432),ISNUMBER(I432),ISBLANK(E432)),F432-I432,"NA")</f>
        <v>-370</v>
      </c>
      <c r="S432" s="16">
        <f>IF(AND(ISNUMBER(G432),ISNUMBER(J432),ISBLANK(E432)),G432-J432,"NA")</f>
        <v>0</v>
      </c>
      <c r="T432" s="45">
        <f>IF(AND(ISNUMBER(R432),ISNUMBER(S432),ISBLANK(E432)),R432+S432,"NA")</f>
        <v>-370</v>
      </c>
      <c r="U432" s="21">
        <f t="shared" si="13"/>
        <v>0</v>
      </c>
      <c r="V432" s="9">
        <f>MIN(IF(SUM(W432,AD432:AG432,AI432,AJ432:AM432,AP432:AS432,AC432,AO432,AU432,AV432:BC432)=0,0,1)+IF(O432="Smoothing ramp",1,0)+IF(SUM(W432,X432:AA432)=0,0,1),1)</f>
        <v>1</v>
      </c>
      <c r="W432" s="42" t="s">
        <v>40</v>
      </c>
      <c r="X432" s="16" t="s">
        <v>40</v>
      </c>
      <c r="Y432" s="21" t="s">
        <v>40</v>
      </c>
      <c r="Z432" s="16" t="s">
        <v>40</v>
      </c>
      <c r="AA432" s="16" t="s">
        <v>40</v>
      </c>
      <c r="AB432" s="21" t="s">
        <v>40</v>
      </c>
      <c r="AC432" s="16" t="s">
        <v>40</v>
      </c>
      <c r="AD432" s="16" t="s">
        <v>40</v>
      </c>
      <c r="AE432" s="21" t="s">
        <v>40</v>
      </c>
      <c r="AF432" s="16" t="s">
        <v>40</v>
      </c>
      <c r="AG432" s="16" t="s">
        <v>40</v>
      </c>
      <c r="AH432" s="21" t="s">
        <v>40</v>
      </c>
      <c r="AI432" s="42" t="s">
        <v>40</v>
      </c>
      <c r="AJ432" s="16" t="s">
        <v>40</v>
      </c>
      <c r="AK432" s="21" t="s">
        <v>40</v>
      </c>
      <c r="AL432" s="16" t="s">
        <v>40</v>
      </c>
      <c r="AM432" s="16" t="s">
        <v>40</v>
      </c>
      <c r="AN432" s="21" t="s">
        <v>40</v>
      </c>
      <c r="AO432" s="21" t="s">
        <v>40</v>
      </c>
      <c r="AP432" s="21" t="s">
        <v>40</v>
      </c>
      <c r="AQ432" s="9" t="s">
        <v>40</v>
      </c>
      <c r="AR432" s="21" t="s">
        <v>40</v>
      </c>
      <c r="AS432" s="9" t="s">
        <v>40</v>
      </c>
      <c r="AT432" s="9" t="s">
        <v>40</v>
      </c>
      <c r="AU432" s="21">
        <v>-10000</v>
      </c>
      <c r="AV432" s="21" t="s">
        <v>42</v>
      </c>
      <c r="AW432" s="9" t="s">
        <v>40</v>
      </c>
      <c r="AX432" s="21" t="s">
        <v>40</v>
      </c>
      <c r="AY432" s="21" t="s">
        <v>40</v>
      </c>
      <c r="AZ432" s="21" t="s">
        <v>40</v>
      </c>
      <c r="BA432" s="21" t="s">
        <v>40</v>
      </c>
      <c r="BB432" s="21" t="s">
        <v>40</v>
      </c>
      <c r="BC432" s="9" t="s">
        <v>40</v>
      </c>
      <c r="BD432" s="9" t="s">
        <v>40</v>
      </c>
    </row>
    <row r="433" spans="2:56">
      <c r="B433" s="39" t="s">
        <v>116</v>
      </c>
      <c r="C433" s="40" t="s">
        <v>109</v>
      </c>
      <c r="D433" s="41" t="s">
        <v>48</v>
      </c>
      <c r="E433" s="16"/>
      <c r="F433" s="16">
        <v>6497</v>
      </c>
      <c r="G433" s="21">
        <v>808</v>
      </c>
      <c r="H433" s="42"/>
      <c r="I433" s="16">
        <v>6809</v>
      </c>
      <c r="J433" s="16">
        <v>811</v>
      </c>
      <c r="K433" s="42">
        <v>0</v>
      </c>
      <c r="L433" s="16">
        <v>0</v>
      </c>
      <c r="M433" s="21">
        <v>0</v>
      </c>
      <c r="N433" s="42" t="s">
        <v>44</v>
      </c>
      <c r="O433" s="21" t="s">
        <v>39</v>
      </c>
      <c r="P433" s="42">
        <f t="shared" ref="P433:P496" si="14">IFERROR(K433-L433,0)</f>
        <v>0</v>
      </c>
      <c r="Q433" s="42" t="str">
        <f>IF(AND(ISNUMBER(E433),ISNUMBER(H433),ISBLANK(F433)),E433-H433,"NA")</f>
        <v>NA</v>
      </c>
      <c r="R433" s="21">
        <f>IF(AND(ISNUMBER(F433),ISNUMBER(I433),ISBLANK(E433)),F433-I433,"NA")</f>
        <v>-312</v>
      </c>
      <c r="S433" s="16">
        <f>IF(AND(ISNUMBER(G433),ISNUMBER(J433),ISBLANK(E433)),G433-J433,"NA")</f>
        <v>-3</v>
      </c>
      <c r="T433" s="45">
        <f>IF(AND(ISNUMBER(R433),ISNUMBER(S433),ISBLANK(E433)),R433+S433,"NA")</f>
        <v>-315</v>
      </c>
      <c r="U433" s="21">
        <f t="shared" si="13"/>
        <v>0</v>
      </c>
      <c r="V433" s="9">
        <f>MIN(IF(SUM(W433,AD433:AG433,AI433,AJ433:AM433,AP433:AS433,AC433,AO433,AU433,AV433:BC433)=0,0,1)+IF(O433="Smoothing ramp",1,0)+IF(SUM(W433,X433:AA433)=0,0,1),1)</f>
        <v>1</v>
      </c>
      <c r="W433" s="42" t="s">
        <v>40</v>
      </c>
      <c r="X433" s="16" t="s">
        <v>40</v>
      </c>
      <c r="Y433" s="21" t="s">
        <v>40</v>
      </c>
      <c r="Z433" s="16" t="s">
        <v>40</v>
      </c>
      <c r="AA433" s="16" t="s">
        <v>40</v>
      </c>
      <c r="AB433" s="21" t="s">
        <v>40</v>
      </c>
      <c r="AC433" s="16" t="s">
        <v>40</v>
      </c>
      <c r="AD433" s="16" t="s">
        <v>40</v>
      </c>
      <c r="AE433" s="21" t="s">
        <v>40</v>
      </c>
      <c r="AF433" s="16" t="s">
        <v>40</v>
      </c>
      <c r="AG433" s="16" t="s">
        <v>40</v>
      </c>
      <c r="AH433" s="21" t="s">
        <v>40</v>
      </c>
      <c r="AI433" s="42" t="s">
        <v>40</v>
      </c>
      <c r="AJ433" s="16" t="s">
        <v>40</v>
      </c>
      <c r="AK433" s="21" t="s">
        <v>40</v>
      </c>
      <c r="AL433" s="16" t="s">
        <v>40</v>
      </c>
      <c r="AM433" s="16" t="s">
        <v>40</v>
      </c>
      <c r="AN433" s="21" t="s">
        <v>40</v>
      </c>
      <c r="AO433" s="21" t="s">
        <v>40</v>
      </c>
      <c r="AP433" s="21" t="s">
        <v>40</v>
      </c>
      <c r="AQ433" s="9" t="s">
        <v>40</v>
      </c>
      <c r="AR433" s="21" t="s">
        <v>40</v>
      </c>
      <c r="AS433" s="9" t="s">
        <v>40</v>
      </c>
      <c r="AT433" s="9" t="s">
        <v>40</v>
      </c>
      <c r="AU433" s="21">
        <v>-10000</v>
      </c>
      <c r="AV433" s="21" t="s">
        <v>42</v>
      </c>
      <c r="AW433" s="9" t="s">
        <v>40</v>
      </c>
      <c r="AX433" s="21" t="s">
        <v>40</v>
      </c>
      <c r="AY433" s="21" t="s">
        <v>40</v>
      </c>
      <c r="AZ433" s="21" t="s">
        <v>40</v>
      </c>
      <c r="BA433" s="21" t="s">
        <v>40</v>
      </c>
      <c r="BB433" s="21" t="s">
        <v>40</v>
      </c>
      <c r="BC433" s="9" t="s">
        <v>40</v>
      </c>
      <c r="BD433" s="9" t="s">
        <v>40</v>
      </c>
    </row>
    <row r="434" spans="2:56">
      <c r="B434" s="39" t="s">
        <v>116</v>
      </c>
      <c r="C434" s="40" t="s">
        <v>109</v>
      </c>
      <c r="D434" s="41" t="s">
        <v>49</v>
      </c>
      <c r="E434" s="16"/>
      <c r="F434" s="16">
        <v>8172</v>
      </c>
      <c r="G434" s="21">
        <v>128</v>
      </c>
      <c r="H434" s="42"/>
      <c r="I434" s="16">
        <v>8171</v>
      </c>
      <c r="J434" s="16">
        <v>99</v>
      </c>
      <c r="K434" s="42">
        <v>0</v>
      </c>
      <c r="L434" s="16">
        <v>0</v>
      </c>
      <c r="M434" s="21">
        <v>0</v>
      </c>
      <c r="N434" s="42" t="s">
        <v>44</v>
      </c>
      <c r="O434" s="21" t="s">
        <v>39</v>
      </c>
      <c r="P434" s="42">
        <f t="shared" si="14"/>
        <v>0</v>
      </c>
      <c r="Q434" s="42" t="str">
        <f>IF(AND(ISNUMBER(E434),ISNUMBER(H434),ISBLANK(F434)),E434-H434,"NA")</f>
        <v>NA</v>
      </c>
      <c r="R434" s="21">
        <f>IF(AND(ISNUMBER(F434),ISNUMBER(I434),ISBLANK(E434)),F434-I434,"NA")</f>
        <v>1</v>
      </c>
      <c r="S434" s="16">
        <f>IF(AND(ISNUMBER(G434),ISNUMBER(J434),ISBLANK(E434)),G434-J434,"NA")</f>
        <v>29</v>
      </c>
      <c r="T434" s="45">
        <f>IF(AND(ISNUMBER(R434),ISNUMBER(S434),ISBLANK(E434)),R434+S434,"NA")</f>
        <v>30</v>
      </c>
      <c r="U434" s="21">
        <f t="shared" si="13"/>
        <v>0</v>
      </c>
      <c r="V434" s="9">
        <f>MIN(IF(SUM(W434,AD434:AG434,AI434,AJ434:AM434,AP434:AS434,AC434,AO434,AU434,AV434:BC434)=0,0,1)+IF(O434="Smoothing ramp",1,0)+IF(SUM(W434,X434:AA434)=0,0,1),1)</f>
        <v>1</v>
      </c>
      <c r="W434" s="42" t="s">
        <v>40</v>
      </c>
      <c r="X434" s="16" t="s">
        <v>40</v>
      </c>
      <c r="Y434" s="21" t="s">
        <v>40</v>
      </c>
      <c r="Z434" s="16" t="s">
        <v>40</v>
      </c>
      <c r="AA434" s="16" t="s">
        <v>40</v>
      </c>
      <c r="AB434" s="21" t="s">
        <v>40</v>
      </c>
      <c r="AC434" s="16" t="s">
        <v>40</v>
      </c>
      <c r="AD434" s="16" t="s">
        <v>40</v>
      </c>
      <c r="AE434" s="21" t="s">
        <v>40</v>
      </c>
      <c r="AF434" s="16" t="s">
        <v>40</v>
      </c>
      <c r="AG434" s="16" t="s">
        <v>40</v>
      </c>
      <c r="AH434" s="21" t="s">
        <v>40</v>
      </c>
      <c r="AI434" s="42" t="s">
        <v>40</v>
      </c>
      <c r="AJ434" s="16" t="s">
        <v>40</v>
      </c>
      <c r="AK434" s="21" t="s">
        <v>40</v>
      </c>
      <c r="AL434" s="16" t="s">
        <v>40</v>
      </c>
      <c r="AM434" s="16" t="s">
        <v>40</v>
      </c>
      <c r="AN434" s="21" t="s">
        <v>40</v>
      </c>
      <c r="AO434" s="21" t="s">
        <v>40</v>
      </c>
      <c r="AP434" s="21" t="s">
        <v>40</v>
      </c>
      <c r="AQ434" s="9" t="s">
        <v>40</v>
      </c>
      <c r="AR434" s="21" t="s">
        <v>40</v>
      </c>
      <c r="AS434" s="9" t="s">
        <v>40</v>
      </c>
      <c r="AT434" s="9" t="s">
        <v>40</v>
      </c>
      <c r="AU434" s="21">
        <v>-10000</v>
      </c>
      <c r="AV434" s="21" t="s">
        <v>42</v>
      </c>
      <c r="AW434" s="9" t="s">
        <v>40</v>
      </c>
      <c r="AX434" s="21" t="s">
        <v>40</v>
      </c>
      <c r="AY434" s="21" t="s">
        <v>40</v>
      </c>
      <c r="AZ434" s="21" t="s">
        <v>40</v>
      </c>
      <c r="BA434" s="21" t="s">
        <v>40</v>
      </c>
      <c r="BB434" s="21" t="s">
        <v>40</v>
      </c>
      <c r="BC434" s="9" t="s">
        <v>40</v>
      </c>
      <c r="BD434" s="9" t="s">
        <v>40</v>
      </c>
    </row>
    <row r="435" spans="2:56">
      <c r="B435" s="39" t="s">
        <v>116</v>
      </c>
      <c r="C435" s="40" t="s">
        <v>109</v>
      </c>
      <c r="D435" s="41" t="s">
        <v>51</v>
      </c>
      <c r="E435" s="16"/>
      <c r="F435" s="16">
        <v>8206</v>
      </c>
      <c r="G435" s="21">
        <v>135</v>
      </c>
      <c r="H435" s="42"/>
      <c r="I435" s="16">
        <v>8222</v>
      </c>
      <c r="J435" s="16">
        <v>134</v>
      </c>
      <c r="K435" s="42">
        <v>0</v>
      </c>
      <c r="L435" s="16">
        <v>0</v>
      </c>
      <c r="M435" s="21">
        <v>0</v>
      </c>
      <c r="N435" s="42" t="s">
        <v>44</v>
      </c>
      <c r="O435" s="21" t="s">
        <v>39</v>
      </c>
      <c r="P435" s="42">
        <f t="shared" si="14"/>
        <v>0</v>
      </c>
      <c r="Q435" s="42" t="str">
        <f>IF(AND(ISNUMBER(E435),ISNUMBER(H435),ISBLANK(F435)),E435-H435,"NA")</f>
        <v>NA</v>
      </c>
      <c r="R435" s="21">
        <f>IF(AND(ISNUMBER(F435),ISNUMBER(I435),ISBLANK(E435)),F435-I435,"NA")</f>
        <v>-16</v>
      </c>
      <c r="S435" s="16">
        <f>IF(AND(ISNUMBER(G435),ISNUMBER(J435),ISBLANK(E435)),G435-J435,"NA")</f>
        <v>1</v>
      </c>
      <c r="T435" s="45">
        <f>IF(AND(ISNUMBER(R435),ISNUMBER(S435),ISBLANK(E435)),R435+S435,"NA")</f>
        <v>-15</v>
      </c>
      <c r="U435" s="21">
        <f t="shared" si="13"/>
        <v>0</v>
      </c>
      <c r="V435" s="9">
        <f>MIN(IF(SUM(W435,AD435:AG435,AI435,AJ435:AM435,AP435:AS435,AC435,AO435,AU435,AV435:BC435)=0,0,1)+IF(O435="Smoothing ramp",1,0)+IF(SUM(W435,X435:AA435)=0,0,1),1)</f>
        <v>1</v>
      </c>
      <c r="W435" s="42" t="s">
        <v>40</v>
      </c>
      <c r="X435" s="16" t="s">
        <v>40</v>
      </c>
      <c r="Y435" s="21" t="s">
        <v>40</v>
      </c>
      <c r="Z435" s="16" t="s">
        <v>40</v>
      </c>
      <c r="AA435" s="16" t="s">
        <v>40</v>
      </c>
      <c r="AB435" s="21" t="s">
        <v>40</v>
      </c>
      <c r="AC435" s="16" t="s">
        <v>40</v>
      </c>
      <c r="AD435" s="16" t="s">
        <v>40</v>
      </c>
      <c r="AE435" s="21" t="s">
        <v>40</v>
      </c>
      <c r="AF435" s="16" t="s">
        <v>40</v>
      </c>
      <c r="AG435" s="16" t="s">
        <v>40</v>
      </c>
      <c r="AH435" s="21" t="s">
        <v>40</v>
      </c>
      <c r="AI435" s="42" t="s">
        <v>40</v>
      </c>
      <c r="AJ435" s="16" t="s">
        <v>40</v>
      </c>
      <c r="AK435" s="21" t="s">
        <v>40</v>
      </c>
      <c r="AL435" s="16" t="s">
        <v>40</v>
      </c>
      <c r="AM435" s="16" t="s">
        <v>40</v>
      </c>
      <c r="AN435" s="21" t="s">
        <v>40</v>
      </c>
      <c r="AO435" s="21" t="s">
        <v>40</v>
      </c>
      <c r="AP435" s="21" t="s">
        <v>40</v>
      </c>
      <c r="AQ435" s="9" t="s">
        <v>40</v>
      </c>
      <c r="AR435" s="21" t="s">
        <v>40</v>
      </c>
      <c r="AS435" s="9" t="s">
        <v>40</v>
      </c>
      <c r="AT435" s="9" t="s">
        <v>40</v>
      </c>
      <c r="AU435" s="21">
        <v>-10000</v>
      </c>
      <c r="AV435" s="21" t="s">
        <v>42</v>
      </c>
      <c r="AW435" s="9" t="s">
        <v>40</v>
      </c>
      <c r="AX435" s="21" t="s">
        <v>40</v>
      </c>
      <c r="AY435" s="21" t="s">
        <v>40</v>
      </c>
      <c r="AZ435" s="21" t="s">
        <v>40</v>
      </c>
      <c r="BA435" s="21" t="s">
        <v>40</v>
      </c>
      <c r="BB435" s="21" t="s">
        <v>40</v>
      </c>
      <c r="BC435" s="9" t="s">
        <v>40</v>
      </c>
      <c r="BD435" s="9" t="s">
        <v>40</v>
      </c>
    </row>
    <row r="436" spans="2:56">
      <c r="B436" s="39" t="s">
        <v>116</v>
      </c>
      <c r="C436" s="40" t="s">
        <v>109</v>
      </c>
      <c r="D436" s="41" t="s">
        <v>52</v>
      </c>
      <c r="E436" s="16"/>
      <c r="F436" s="16">
        <v>8195</v>
      </c>
      <c r="G436" s="21">
        <v>132</v>
      </c>
      <c r="H436" s="42"/>
      <c r="I436" s="16">
        <v>8216</v>
      </c>
      <c r="J436" s="16">
        <v>123</v>
      </c>
      <c r="K436" s="42">
        <v>0</v>
      </c>
      <c r="L436" s="16">
        <v>0</v>
      </c>
      <c r="M436" s="21">
        <v>0</v>
      </c>
      <c r="N436" s="42" t="s">
        <v>44</v>
      </c>
      <c r="O436" s="21" t="s">
        <v>39</v>
      </c>
      <c r="P436" s="42">
        <f t="shared" si="14"/>
        <v>0</v>
      </c>
      <c r="Q436" s="42" t="str">
        <f>IF(AND(ISNUMBER(E436),ISNUMBER(H436),ISBLANK(F436)),E436-H436,"NA")</f>
        <v>NA</v>
      </c>
      <c r="R436" s="21">
        <f>IF(AND(ISNUMBER(F436),ISNUMBER(I436),ISBLANK(E436)),F436-I436,"NA")</f>
        <v>-21</v>
      </c>
      <c r="S436" s="16">
        <f>IF(AND(ISNUMBER(G436),ISNUMBER(J436),ISBLANK(E436)),G436-J436,"NA")</f>
        <v>9</v>
      </c>
      <c r="T436" s="45">
        <f>IF(AND(ISNUMBER(R436),ISNUMBER(S436),ISBLANK(E436)),R436+S436,"NA")</f>
        <v>-12</v>
      </c>
      <c r="U436" s="21">
        <f t="shared" si="13"/>
        <v>0</v>
      </c>
      <c r="V436" s="9">
        <f>MIN(IF(SUM(W436,AD436:AG436,AI436,AJ436:AM436,AP436:AS436,AC436,AO436,AU436,AV436:BC436)=0,0,1)+IF(O436="Smoothing ramp",1,0)+IF(SUM(W436,X436:AA436)=0,0,1),1)</f>
        <v>1</v>
      </c>
      <c r="W436" s="42" t="s">
        <v>40</v>
      </c>
      <c r="X436" s="16" t="s">
        <v>40</v>
      </c>
      <c r="Y436" s="21" t="s">
        <v>40</v>
      </c>
      <c r="Z436" s="16" t="s">
        <v>40</v>
      </c>
      <c r="AA436" s="16" t="s">
        <v>40</v>
      </c>
      <c r="AB436" s="21" t="s">
        <v>40</v>
      </c>
      <c r="AC436" s="16" t="s">
        <v>40</v>
      </c>
      <c r="AD436" s="16" t="s">
        <v>40</v>
      </c>
      <c r="AE436" s="21" t="s">
        <v>40</v>
      </c>
      <c r="AF436" s="16" t="s">
        <v>40</v>
      </c>
      <c r="AG436" s="16" t="s">
        <v>40</v>
      </c>
      <c r="AH436" s="21" t="s">
        <v>40</v>
      </c>
      <c r="AI436" s="42" t="s">
        <v>40</v>
      </c>
      <c r="AJ436" s="16" t="s">
        <v>40</v>
      </c>
      <c r="AK436" s="21" t="s">
        <v>40</v>
      </c>
      <c r="AL436" s="16" t="s">
        <v>40</v>
      </c>
      <c r="AM436" s="16" t="s">
        <v>40</v>
      </c>
      <c r="AN436" s="21" t="s">
        <v>40</v>
      </c>
      <c r="AO436" s="21" t="s">
        <v>40</v>
      </c>
      <c r="AP436" s="21" t="s">
        <v>40</v>
      </c>
      <c r="AQ436" s="9" t="s">
        <v>40</v>
      </c>
      <c r="AR436" s="21" t="s">
        <v>40</v>
      </c>
      <c r="AS436" s="9" t="s">
        <v>40</v>
      </c>
      <c r="AT436" s="9" t="s">
        <v>40</v>
      </c>
      <c r="AU436" s="21">
        <v>-10000</v>
      </c>
      <c r="AV436" s="21" t="s">
        <v>42</v>
      </c>
      <c r="AW436" s="9" t="s">
        <v>40</v>
      </c>
      <c r="AX436" s="21" t="s">
        <v>40</v>
      </c>
      <c r="AY436" s="21" t="s">
        <v>40</v>
      </c>
      <c r="AZ436" s="21" t="s">
        <v>40</v>
      </c>
      <c r="BA436" s="21" t="s">
        <v>40</v>
      </c>
      <c r="BB436" s="21" t="s">
        <v>40</v>
      </c>
      <c r="BC436" s="9" t="s">
        <v>40</v>
      </c>
      <c r="BD436" s="9" t="s">
        <v>40</v>
      </c>
    </row>
    <row r="437" spans="2:56">
      <c r="B437" s="39" t="s">
        <v>116</v>
      </c>
      <c r="C437" s="40" t="s">
        <v>109</v>
      </c>
      <c r="D437" s="41" t="s">
        <v>53</v>
      </c>
      <c r="E437" s="16">
        <v>8979</v>
      </c>
      <c r="F437" s="16"/>
      <c r="G437" s="21"/>
      <c r="H437" s="42">
        <v>8979</v>
      </c>
      <c r="I437" s="16"/>
      <c r="J437" s="16"/>
      <c r="K437" s="42">
        <v>4143</v>
      </c>
      <c r="L437" s="16">
        <v>-57</v>
      </c>
      <c r="M437" s="21">
        <v>4143</v>
      </c>
      <c r="N437" s="42" t="s">
        <v>50</v>
      </c>
      <c r="O437" s="21" t="s">
        <v>44</v>
      </c>
      <c r="P437" s="42">
        <f t="shared" si="14"/>
        <v>4200</v>
      </c>
      <c r="Q437" s="42">
        <f>IF(AND(ISNUMBER(E437),ISNUMBER(H437),ISBLANK(F437)),E437-H437,"NA")</f>
        <v>0</v>
      </c>
      <c r="R437" s="21" t="str">
        <f>IF(AND(ISNUMBER(F437),ISNUMBER(I437),ISBLANK(E437)),F437-I437,"NA")</f>
        <v>NA</v>
      </c>
      <c r="S437" s="16" t="str">
        <f>IF(AND(ISNUMBER(G437),ISNUMBER(J437),ISBLANK(E437)),G437-J437,"NA")</f>
        <v>NA</v>
      </c>
      <c r="T437" s="45" t="str">
        <f>IF(AND(ISNUMBER(R437),ISNUMBER(S437),ISBLANK(E437)),R437+S437,"NA")</f>
        <v>NA</v>
      </c>
      <c r="U437" s="21">
        <f t="shared" si="13"/>
        <v>-57</v>
      </c>
      <c r="V437" s="9">
        <f>MIN(IF(SUM(W437,AD437:AG437,AI437,AJ437:AM437,AP437:AS437,AC437,AO437,AU437,AV437:BC437)=0,0,1)+IF(O437="Smoothing ramp",1,0)+IF(SUM(W437,X437:AA437)=0,0,1),1)</f>
        <v>0</v>
      </c>
      <c r="W437" s="42" t="s">
        <v>40</v>
      </c>
      <c r="X437" s="16" t="s">
        <v>40</v>
      </c>
      <c r="Y437" s="21" t="s">
        <v>40</v>
      </c>
      <c r="Z437" s="16" t="s">
        <v>40</v>
      </c>
      <c r="AA437" s="16" t="s">
        <v>40</v>
      </c>
      <c r="AB437" s="21" t="s">
        <v>40</v>
      </c>
      <c r="AC437" s="16" t="s">
        <v>40</v>
      </c>
      <c r="AD437" s="16" t="s">
        <v>40</v>
      </c>
      <c r="AE437" s="21" t="s">
        <v>40</v>
      </c>
      <c r="AF437" s="16" t="s">
        <v>40</v>
      </c>
      <c r="AG437" s="16" t="s">
        <v>40</v>
      </c>
      <c r="AH437" s="21" t="s">
        <v>40</v>
      </c>
      <c r="AI437" s="42" t="s">
        <v>40</v>
      </c>
      <c r="AJ437" s="16" t="s">
        <v>40</v>
      </c>
      <c r="AK437" s="21" t="s">
        <v>40</v>
      </c>
      <c r="AL437" s="16" t="s">
        <v>40</v>
      </c>
      <c r="AM437" s="16" t="s">
        <v>40</v>
      </c>
      <c r="AN437" s="21" t="s">
        <v>40</v>
      </c>
      <c r="AO437" s="21" t="s">
        <v>40</v>
      </c>
      <c r="AP437" s="21" t="s">
        <v>40</v>
      </c>
      <c r="AQ437" s="9" t="s">
        <v>40</v>
      </c>
      <c r="AR437" s="21" t="s">
        <v>40</v>
      </c>
      <c r="AS437" s="9" t="s">
        <v>40</v>
      </c>
      <c r="AT437" s="9" t="s">
        <v>40</v>
      </c>
      <c r="AU437" s="21" t="s">
        <v>40</v>
      </c>
      <c r="AV437" s="21" t="s">
        <v>40</v>
      </c>
      <c r="AW437" s="9" t="s">
        <v>40</v>
      </c>
      <c r="AX437" s="21" t="s">
        <v>40</v>
      </c>
      <c r="AY437" s="21" t="s">
        <v>40</v>
      </c>
      <c r="AZ437" s="21" t="s">
        <v>40</v>
      </c>
      <c r="BA437" s="21" t="s">
        <v>40</v>
      </c>
      <c r="BB437" s="21" t="s">
        <v>40</v>
      </c>
      <c r="BC437" s="9" t="s">
        <v>40</v>
      </c>
      <c r="BD437" s="9" t="s">
        <v>40</v>
      </c>
    </row>
    <row r="438" spans="2:56">
      <c r="B438" s="39" t="s">
        <v>116</v>
      </c>
      <c r="C438" s="40" t="s">
        <v>109</v>
      </c>
      <c r="D438" s="41" t="s">
        <v>56</v>
      </c>
      <c r="E438" s="16">
        <v>8979</v>
      </c>
      <c r="F438" s="16"/>
      <c r="G438" s="21"/>
      <c r="H438" s="42">
        <v>8979</v>
      </c>
      <c r="I438" s="16"/>
      <c r="J438" s="16"/>
      <c r="K438" s="42">
        <v>4138</v>
      </c>
      <c r="L438" s="16">
        <v>-57</v>
      </c>
      <c r="M438" s="21">
        <v>4138</v>
      </c>
      <c r="N438" s="42" t="s">
        <v>50</v>
      </c>
      <c r="O438" s="21" t="s">
        <v>44</v>
      </c>
      <c r="P438" s="42">
        <f t="shared" si="14"/>
        <v>4195</v>
      </c>
      <c r="Q438" s="42">
        <f>IF(AND(ISNUMBER(E438),ISNUMBER(H438),ISBLANK(F438)),E438-H438,"NA")</f>
        <v>0</v>
      </c>
      <c r="R438" s="21" t="str">
        <f>IF(AND(ISNUMBER(F438),ISNUMBER(I438),ISBLANK(E438)),F438-I438,"NA")</f>
        <v>NA</v>
      </c>
      <c r="S438" s="16" t="str">
        <f>IF(AND(ISNUMBER(G438),ISNUMBER(J438),ISBLANK(E438)),G438-J438,"NA")</f>
        <v>NA</v>
      </c>
      <c r="T438" s="45" t="str">
        <f>IF(AND(ISNUMBER(R438),ISNUMBER(S438),ISBLANK(E438)),R438+S438,"NA")</f>
        <v>NA</v>
      </c>
      <c r="U438" s="21">
        <f t="shared" si="13"/>
        <v>-57</v>
      </c>
      <c r="V438" s="9">
        <f>MIN(IF(SUM(W438,AD438:AG438,AI438,AJ438:AM438,AP438:AS438,AC438,AO438,AU438,AV438:BC438)=0,0,1)+IF(O438="Smoothing ramp",1,0)+IF(SUM(W438,X438:AA438)=0,0,1),1)</f>
        <v>0</v>
      </c>
      <c r="W438" s="42" t="s">
        <v>40</v>
      </c>
      <c r="X438" s="16" t="s">
        <v>40</v>
      </c>
      <c r="Y438" s="21" t="s">
        <v>40</v>
      </c>
      <c r="Z438" s="16" t="s">
        <v>40</v>
      </c>
      <c r="AA438" s="16" t="s">
        <v>40</v>
      </c>
      <c r="AB438" s="21" t="s">
        <v>40</v>
      </c>
      <c r="AC438" s="16" t="s">
        <v>40</v>
      </c>
      <c r="AD438" s="16" t="s">
        <v>40</v>
      </c>
      <c r="AE438" s="21" t="s">
        <v>40</v>
      </c>
      <c r="AF438" s="16" t="s">
        <v>40</v>
      </c>
      <c r="AG438" s="16" t="s">
        <v>40</v>
      </c>
      <c r="AH438" s="21" t="s">
        <v>40</v>
      </c>
      <c r="AI438" s="42" t="s">
        <v>40</v>
      </c>
      <c r="AJ438" s="16" t="s">
        <v>40</v>
      </c>
      <c r="AK438" s="21" t="s">
        <v>40</v>
      </c>
      <c r="AL438" s="16" t="s">
        <v>40</v>
      </c>
      <c r="AM438" s="16" t="s">
        <v>40</v>
      </c>
      <c r="AN438" s="21" t="s">
        <v>40</v>
      </c>
      <c r="AO438" s="21" t="s">
        <v>40</v>
      </c>
      <c r="AP438" s="21" t="s">
        <v>40</v>
      </c>
      <c r="AQ438" s="9" t="s">
        <v>40</v>
      </c>
      <c r="AR438" s="21" t="s">
        <v>40</v>
      </c>
      <c r="AS438" s="9" t="s">
        <v>40</v>
      </c>
      <c r="AT438" s="9" t="s">
        <v>40</v>
      </c>
      <c r="AU438" s="21" t="s">
        <v>40</v>
      </c>
      <c r="AV438" s="21" t="s">
        <v>40</v>
      </c>
      <c r="AW438" s="9" t="s">
        <v>40</v>
      </c>
      <c r="AX438" s="21" t="s">
        <v>40</v>
      </c>
      <c r="AY438" s="21" t="s">
        <v>40</v>
      </c>
      <c r="AZ438" s="21" t="s">
        <v>40</v>
      </c>
      <c r="BA438" s="21" t="s">
        <v>40</v>
      </c>
      <c r="BB438" s="21" t="s">
        <v>40</v>
      </c>
      <c r="BC438" s="9" t="s">
        <v>40</v>
      </c>
      <c r="BD438" s="9" t="s">
        <v>40</v>
      </c>
    </row>
    <row r="439" spans="2:56" ht="15" thickBot="1">
      <c r="B439" s="39" t="s">
        <v>116</v>
      </c>
      <c r="C439" s="47" t="s">
        <v>109</v>
      </c>
      <c r="D439" s="48" t="s">
        <v>57</v>
      </c>
      <c r="E439" s="49">
        <v>8164</v>
      </c>
      <c r="F439" s="49"/>
      <c r="G439" s="22"/>
      <c r="H439" s="50">
        <v>8164</v>
      </c>
      <c r="I439" s="49"/>
      <c r="J439" s="49"/>
      <c r="K439" s="50">
        <v>4298</v>
      </c>
      <c r="L439" s="49">
        <v>-55</v>
      </c>
      <c r="M439" s="22">
        <v>4298</v>
      </c>
      <c r="N439" s="50" t="s">
        <v>50</v>
      </c>
      <c r="O439" s="22" t="s">
        <v>44</v>
      </c>
      <c r="P439" s="50">
        <f t="shared" si="14"/>
        <v>4353</v>
      </c>
      <c r="Q439" s="50">
        <f>IF(AND(ISNUMBER(E439),ISNUMBER(H439),ISBLANK(F439)),E439-H439,"NA")</f>
        <v>0</v>
      </c>
      <c r="R439" s="22" t="str">
        <f>IF(AND(ISNUMBER(F439),ISNUMBER(I439),ISBLANK(E439)),F439-I439,"NA")</f>
        <v>NA</v>
      </c>
      <c r="S439" s="16" t="str">
        <f>IF(AND(ISNUMBER(G439),ISNUMBER(J439),ISBLANK(E439)),G439-J439,"NA")</f>
        <v>NA</v>
      </c>
      <c r="T439" s="45" t="str">
        <f>IF(AND(ISNUMBER(R439),ISNUMBER(S439),ISBLANK(E439)),R439+S439,"NA")</f>
        <v>NA</v>
      </c>
      <c r="U439" s="22">
        <f t="shared" si="13"/>
        <v>-55</v>
      </c>
      <c r="V439" s="9">
        <f>MIN(IF(SUM(W439,AD439:AG439,AI439,AJ439:AM439,AP439:AS439,AC439,AO439,AU439,AV439:BC439)=0,0,1)+IF(O439="Smoothing ramp",1,0)+IF(SUM(W439,X439:AA439)=0,0,1),1)</f>
        <v>0</v>
      </c>
      <c r="W439" s="50" t="s">
        <v>40</v>
      </c>
      <c r="X439" s="49" t="s">
        <v>40</v>
      </c>
      <c r="Y439" s="22" t="s">
        <v>40</v>
      </c>
      <c r="Z439" s="49" t="s">
        <v>40</v>
      </c>
      <c r="AA439" s="49" t="s">
        <v>40</v>
      </c>
      <c r="AB439" s="22" t="s">
        <v>40</v>
      </c>
      <c r="AC439" s="49" t="s">
        <v>40</v>
      </c>
      <c r="AD439" s="49" t="s">
        <v>40</v>
      </c>
      <c r="AE439" s="22" t="s">
        <v>40</v>
      </c>
      <c r="AF439" s="49" t="s">
        <v>40</v>
      </c>
      <c r="AG439" s="49" t="s">
        <v>40</v>
      </c>
      <c r="AH439" s="22" t="s">
        <v>40</v>
      </c>
      <c r="AI439" s="50" t="s">
        <v>40</v>
      </c>
      <c r="AJ439" s="49" t="s">
        <v>40</v>
      </c>
      <c r="AK439" s="22" t="s">
        <v>40</v>
      </c>
      <c r="AL439" s="49" t="s">
        <v>40</v>
      </c>
      <c r="AM439" s="49" t="s">
        <v>40</v>
      </c>
      <c r="AN439" s="22" t="s">
        <v>40</v>
      </c>
      <c r="AO439" s="22" t="s">
        <v>40</v>
      </c>
      <c r="AP439" s="22" t="s">
        <v>40</v>
      </c>
      <c r="AQ439" s="7" t="s">
        <v>40</v>
      </c>
      <c r="AR439" s="22" t="s">
        <v>40</v>
      </c>
      <c r="AS439" s="7" t="s">
        <v>40</v>
      </c>
      <c r="AT439" s="7" t="s">
        <v>40</v>
      </c>
      <c r="AU439" s="22" t="s">
        <v>40</v>
      </c>
      <c r="AV439" s="22" t="s">
        <v>40</v>
      </c>
      <c r="AW439" s="7" t="s">
        <v>40</v>
      </c>
      <c r="AX439" s="22" t="s">
        <v>40</v>
      </c>
      <c r="AY439" s="22" t="s">
        <v>40</v>
      </c>
      <c r="AZ439" s="22" t="s">
        <v>40</v>
      </c>
      <c r="BA439" s="22" t="s">
        <v>40</v>
      </c>
      <c r="BB439" s="22" t="s">
        <v>40</v>
      </c>
      <c r="BC439" s="7" t="s">
        <v>40</v>
      </c>
      <c r="BD439" s="7" t="s">
        <v>40</v>
      </c>
    </row>
    <row r="440" spans="2:56">
      <c r="B440" s="51" t="s">
        <v>117</v>
      </c>
      <c r="C440" s="52" t="s">
        <v>109</v>
      </c>
      <c r="D440" s="53" t="s">
        <v>37</v>
      </c>
      <c r="E440" s="43"/>
      <c r="F440" s="43">
        <v>4253</v>
      </c>
      <c r="G440" s="20">
        <v>814</v>
      </c>
      <c r="H440" s="44"/>
      <c r="I440" s="43">
        <v>4253</v>
      </c>
      <c r="J440" s="43">
        <v>814</v>
      </c>
      <c r="K440" s="44">
        <v>0</v>
      </c>
      <c r="L440" s="43">
        <v>0</v>
      </c>
      <c r="M440" s="20">
        <v>0</v>
      </c>
      <c r="N440" s="44" t="s">
        <v>44</v>
      </c>
      <c r="O440" s="20" t="s">
        <v>39</v>
      </c>
      <c r="P440" s="44">
        <f t="shared" si="14"/>
        <v>0</v>
      </c>
      <c r="Q440" s="44" t="str">
        <f>IF(AND(ISNUMBER(E440),ISNUMBER(H440),ISBLANK(F440)),E440-H440,"NA")</f>
        <v>NA</v>
      </c>
      <c r="R440" s="20">
        <f>IF(AND(ISNUMBER(F440),ISNUMBER(I440),ISBLANK(E440)),F440-I440,"NA")</f>
        <v>0</v>
      </c>
      <c r="S440" s="16">
        <f>IF(AND(ISNUMBER(G440),ISNUMBER(J440),ISBLANK(E440)),G440-J440,"NA")</f>
        <v>0</v>
      </c>
      <c r="T440" s="45">
        <f>IF(AND(ISNUMBER(R440),ISNUMBER(S440),ISBLANK(E440)),R440+S440,"NA")</f>
        <v>0</v>
      </c>
      <c r="U440" s="20">
        <f t="shared" si="13"/>
        <v>0</v>
      </c>
      <c r="V440" s="9">
        <f>MIN(IF(SUM(W440,AD440:AG440,AI440,AJ440:AM440,AP440:AS440,AC440,AO440,AU440,AV440:BC440)=0,0,1)+IF(O440="Smoothing ramp",1,0)+IF(SUM(W440,X440:AA440)=0,0,1),1)</f>
        <v>1</v>
      </c>
      <c r="W440" s="44">
        <v>116</v>
      </c>
      <c r="X440" s="43" t="s">
        <v>40</v>
      </c>
      <c r="Y440" s="20" t="s">
        <v>40</v>
      </c>
      <c r="Z440" s="43">
        <v>-116</v>
      </c>
      <c r="AA440" s="43" t="s">
        <v>40</v>
      </c>
      <c r="AB440" s="20" t="s">
        <v>40</v>
      </c>
      <c r="AC440" s="43" t="s">
        <v>40</v>
      </c>
      <c r="AD440" s="43" t="s">
        <v>40</v>
      </c>
      <c r="AE440" s="20" t="s">
        <v>40</v>
      </c>
      <c r="AF440" s="43" t="s">
        <v>40</v>
      </c>
      <c r="AG440" s="43" t="s">
        <v>40</v>
      </c>
      <c r="AH440" s="20" t="s">
        <v>40</v>
      </c>
      <c r="AI440" s="44" t="s">
        <v>40</v>
      </c>
      <c r="AJ440" s="43" t="s">
        <v>40</v>
      </c>
      <c r="AK440" s="20" t="s">
        <v>40</v>
      </c>
      <c r="AL440" s="43" t="s">
        <v>40</v>
      </c>
      <c r="AM440" s="43" t="s">
        <v>40</v>
      </c>
      <c r="AN440" s="20" t="s">
        <v>40</v>
      </c>
      <c r="AO440" s="20" t="s">
        <v>40</v>
      </c>
      <c r="AP440" s="20" t="s">
        <v>40</v>
      </c>
      <c r="AQ440" s="6" t="s">
        <v>40</v>
      </c>
      <c r="AR440" s="20" t="s">
        <v>40</v>
      </c>
      <c r="AS440" s="6" t="s">
        <v>40</v>
      </c>
      <c r="AT440" s="6" t="s">
        <v>40</v>
      </c>
      <c r="AU440" s="20" t="s">
        <v>40</v>
      </c>
      <c r="AV440" s="20" t="s">
        <v>40</v>
      </c>
      <c r="AW440" s="6" t="s">
        <v>40</v>
      </c>
      <c r="AX440" s="20" t="s">
        <v>40</v>
      </c>
      <c r="AY440" s="20" t="s">
        <v>40</v>
      </c>
      <c r="AZ440" s="20" t="s">
        <v>40</v>
      </c>
      <c r="BA440" s="20" t="s">
        <v>40</v>
      </c>
      <c r="BB440" s="20" t="s">
        <v>40</v>
      </c>
      <c r="BC440" s="6" t="s">
        <v>40</v>
      </c>
      <c r="BD440" s="6" t="s">
        <v>40</v>
      </c>
    </row>
    <row r="441" spans="2:56">
      <c r="B441" s="54" t="s">
        <v>117</v>
      </c>
      <c r="C441" s="40" t="s">
        <v>109</v>
      </c>
      <c r="D441" s="41" t="s">
        <v>43</v>
      </c>
      <c r="E441" s="16"/>
      <c r="F441" s="16">
        <v>4705</v>
      </c>
      <c r="G441" s="21">
        <v>814</v>
      </c>
      <c r="H441" s="42"/>
      <c r="I441" s="16">
        <v>4705</v>
      </c>
      <c r="J441" s="16">
        <v>814</v>
      </c>
      <c r="K441" s="42">
        <v>0</v>
      </c>
      <c r="L441" s="16">
        <v>0</v>
      </c>
      <c r="M441" s="21">
        <v>0</v>
      </c>
      <c r="N441" s="42" t="s">
        <v>44</v>
      </c>
      <c r="O441" s="21" t="s">
        <v>39</v>
      </c>
      <c r="P441" s="42">
        <f t="shared" si="14"/>
        <v>0</v>
      </c>
      <c r="Q441" s="42" t="str">
        <f>IF(AND(ISNUMBER(E441),ISNUMBER(H441),ISBLANK(F441)),E441-H441,"NA")</f>
        <v>NA</v>
      </c>
      <c r="R441" s="21">
        <f>IF(AND(ISNUMBER(F441),ISNUMBER(I441),ISBLANK(E441)),F441-I441,"NA")</f>
        <v>0</v>
      </c>
      <c r="S441" s="16">
        <f>IF(AND(ISNUMBER(G441),ISNUMBER(J441),ISBLANK(E441)),G441-J441,"NA")</f>
        <v>0</v>
      </c>
      <c r="T441" s="45">
        <f>IF(AND(ISNUMBER(R441),ISNUMBER(S441),ISBLANK(E441)),R441+S441,"NA")</f>
        <v>0</v>
      </c>
      <c r="U441" s="21">
        <f t="shared" si="13"/>
        <v>0</v>
      </c>
      <c r="V441" s="9">
        <f>MIN(IF(SUM(W441,AD441:AG441,AI441,AJ441:AM441,AP441:AS441,AC441,AO441,AU441,AV441:BC441)=0,0,1)+IF(O441="Smoothing ramp",1,0)+IF(SUM(W441,X441:AA441)=0,0,1),1)</f>
        <v>1</v>
      </c>
      <c r="W441" s="42">
        <v>116</v>
      </c>
      <c r="X441" s="16" t="s">
        <v>40</v>
      </c>
      <c r="Y441" s="21" t="s">
        <v>40</v>
      </c>
      <c r="Z441" s="16">
        <v>-115</v>
      </c>
      <c r="AA441" s="16" t="s">
        <v>40</v>
      </c>
      <c r="AB441" s="21" t="s">
        <v>40</v>
      </c>
      <c r="AC441" s="16" t="s">
        <v>40</v>
      </c>
      <c r="AD441" s="16" t="s">
        <v>40</v>
      </c>
      <c r="AE441" s="21" t="s">
        <v>40</v>
      </c>
      <c r="AF441" s="16" t="s">
        <v>40</v>
      </c>
      <c r="AG441" s="16" t="s">
        <v>40</v>
      </c>
      <c r="AH441" s="21" t="s">
        <v>40</v>
      </c>
      <c r="AI441" s="42" t="s">
        <v>40</v>
      </c>
      <c r="AJ441" s="16" t="s">
        <v>40</v>
      </c>
      <c r="AK441" s="21" t="s">
        <v>40</v>
      </c>
      <c r="AL441" s="16" t="s">
        <v>40</v>
      </c>
      <c r="AM441" s="16" t="s">
        <v>40</v>
      </c>
      <c r="AN441" s="21" t="s">
        <v>40</v>
      </c>
      <c r="AO441" s="21" t="s">
        <v>40</v>
      </c>
      <c r="AP441" s="21" t="s">
        <v>40</v>
      </c>
      <c r="AQ441" s="9" t="s">
        <v>40</v>
      </c>
      <c r="AR441" s="21" t="s">
        <v>40</v>
      </c>
      <c r="AS441" s="9" t="s">
        <v>40</v>
      </c>
      <c r="AT441" s="9" t="s">
        <v>40</v>
      </c>
      <c r="AU441" s="21" t="s">
        <v>40</v>
      </c>
      <c r="AV441" s="21" t="s">
        <v>40</v>
      </c>
      <c r="AW441" s="9" t="s">
        <v>40</v>
      </c>
      <c r="AX441" s="21" t="s">
        <v>40</v>
      </c>
      <c r="AY441" s="21" t="s">
        <v>40</v>
      </c>
      <c r="AZ441" s="21" t="s">
        <v>40</v>
      </c>
      <c r="BA441" s="21" t="s">
        <v>40</v>
      </c>
      <c r="BB441" s="21" t="s">
        <v>40</v>
      </c>
      <c r="BC441" s="9" t="s">
        <v>40</v>
      </c>
      <c r="BD441" s="9" t="s">
        <v>40</v>
      </c>
    </row>
    <row r="442" spans="2:56">
      <c r="B442" s="54" t="s">
        <v>117</v>
      </c>
      <c r="C442" s="40" t="s">
        <v>109</v>
      </c>
      <c r="D442" s="41" t="s">
        <v>45</v>
      </c>
      <c r="E442" s="16"/>
      <c r="F442" s="16">
        <v>4598</v>
      </c>
      <c r="G442" s="21">
        <v>814</v>
      </c>
      <c r="H442" s="42"/>
      <c r="I442" s="16">
        <v>4598</v>
      </c>
      <c r="J442" s="16">
        <v>814</v>
      </c>
      <c r="K442" s="42">
        <v>0</v>
      </c>
      <c r="L442" s="16">
        <v>0</v>
      </c>
      <c r="M442" s="21">
        <v>0</v>
      </c>
      <c r="N442" s="42" t="s">
        <v>44</v>
      </c>
      <c r="O442" s="21" t="s">
        <v>44</v>
      </c>
      <c r="P442" s="42">
        <f t="shared" si="14"/>
        <v>0</v>
      </c>
      <c r="Q442" s="42" t="str">
        <f>IF(AND(ISNUMBER(E442),ISNUMBER(H442),ISBLANK(F442)),E442-H442,"NA")</f>
        <v>NA</v>
      </c>
      <c r="R442" s="21">
        <f>IF(AND(ISNUMBER(F442),ISNUMBER(I442),ISBLANK(E442)),F442-I442,"NA")</f>
        <v>0</v>
      </c>
      <c r="S442" s="16">
        <f>IF(AND(ISNUMBER(G442),ISNUMBER(J442),ISBLANK(E442)),G442-J442,"NA")</f>
        <v>0</v>
      </c>
      <c r="T442" s="45">
        <f>IF(AND(ISNUMBER(R442),ISNUMBER(S442),ISBLANK(E442)),R442+S442,"NA")</f>
        <v>0</v>
      </c>
      <c r="U442" s="21">
        <f t="shared" si="13"/>
        <v>0</v>
      </c>
      <c r="V442" s="9">
        <f>MIN(IF(SUM(W442,AD442:AG442,AI442,AJ442:AM442,AP442:AS442,AC442,AO442,AU442,AV442:BC442)=0,0,1)+IF(O442="Smoothing ramp",1,0)+IF(SUM(W442,X442:AA442)=0,0,1),1)</f>
        <v>1</v>
      </c>
      <c r="W442" s="42">
        <v>116</v>
      </c>
      <c r="X442" s="16" t="s">
        <v>40</v>
      </c>
      <c r="Y442" s="21" t="s">
        <v>40</v>
      </c>
      <c r="Z442" s="16">
        <v>-115</v>
      </c>
      <c r="AA442" s="16" t="s">
        <v>40</v>
      </c>
      <c r="AB442" s="21" t="s">
        <v>40</v>
      </c>
      <c r="AC442" s="16" t="s">
        <v>40</v>
      </c>
      <c r="AD442" s="16" t="s">
        <v>40</v>
      </c>
      <c r="AE442" s="21" t="s">
        <v>40</v>
      </c>
      <c r="AF442" s="16" t="s">
        <v>40</v>
      </c>
      <c r="AG442" s="16" t="s">
        <v>40</v>
      </c>
      <c r="AH442" s="21" t="s">
        <v>40</v>
      </c>
      <c r="AI442" s="42" t="s">
        <v>40</v>
      </c>
      <c r="AJ442" s="16" t="s">
        <v>40</v>
      </c>
      <c r="AK442" s="21" t="s">
        <v>40</v>
      </c>
      <c r="AL442" s="16" t="s">
        <v>40</v>
      </c>
      <c r="AM442" s="16" t="s">
        <v>40</v>
      </c>
      <c r="AN442" s="21" t="s">
        <v>40</v>
      </c>
      <c r="AO442" s="21" t="s">
        <v>40</v>
      </c>
      <c r="AP442" s="21" t="s">
        <v>40</v>
      </c>
      <c r="AQ442" s="9" t="s">
        <v>40</v>
      </c>
      <c r="AR442" s="21" t="s">
        <v>40</v>
      </c>
      <c r="AS442" s="9" t="s">
        <v>40</v>
      </c>
      <c r="AT442" s="9" t="s">
        <v>40</v>
      </c>
      <c r="AU442" s="21" t="s">
        <v>40</v>
      </c>
      <c r="AV442" s="21" t="s">
        <v>40</v>
      </c>
      <c r="AW442" s="9" t="s">
        <v>40</v>
      </c>
      <c r="AX442" s="21" t="s">
        <v>40</v>
      </c>
      <c r="AY442" s="21" t="s">
        <v>40</v>
      </c>
      <c r="AZ442" s="21" t="s">
        <v>40</v>
      </c>
      <c r="BA442" s="21" t="s">
        <v>40</v>
      </c>
      <c r="BB442" s="21" t="s">
        <v>40</v>
      </c>
      <c r="BC442" s="9" t="s">
        <v>40</v>
      </c>
      <c r="BD442" s="9" t="s">
        <v>40</v>
      </c>
    </row>
    <row r="443" spans="2:56">
      <c r="B443" s="54" t="s">
        <v>117</v>
      </c>
      <c r="C443" s="40" t="s">
        <v>109</v>
      </c>
      <c r="D443" s="41" t="s">
        <v>46</v>
      </c>
      <c r="E443" s="16"/>
      <c r="F443" s="16">
        <v>7923</v>
      </c>
      <c r="G443" s="21">
        <v>908</v>
      </c>
      <c r="H443" s="42"/>
      <c r="I443" s="16">
        <v>6693</v>
      </c>
      <c r="J443" s="16">
        <v>900</v>
      </c>
      <c r="K443" s="42">
        <v>0</v>
      </c>
      <c r="L443" s="16">
        <v>0</v>
      </c>
      <c r="M443" s="21">
        <v>0</v>
      </c>
      <c r="N443" s="42" t="s">
        <v>44</v>
      </c>
      <c r="O443" s="21" t="s">
        <v>44</v>
      </c>
      <c r="P443" s="42">
        <f t="shared" si="14"/>
        <v>0</v>
      </c>
      <c r="Q443" s="42" t="str">
        <f>IF(AND(ISNUMBER(E443),ISNUMBER(H443),ISBLANK(F443)),E443-H443,"NA")</f>
        <v>NA</v>
      </c>
      <c r="R443" s="21">
        <f>IF(AND(ISNUMBER(F443),ISNUMBER(I443),ISBLANK(E443)),F443-I443,"NA")</f>
        <v>1230</v>
      </c>
      <c r="S443" s="16">
        <f>IF(AND(ISNUMBER(G443),ISNUMBER(J443),ISBLANK(E443)),G443-J443,"NA")</f>
        <v>8</v>
      </c>
      <c r="T443" s="45">
        <f>IF(AND(ISNUMBER(R443),ISNUMBER(S443),ISBLANK(E443)),R443+S443,"NA")</f>
        <v>1238</v>
      </c>
      <c r="U443" s="21">
        <f t="shared" si="13"/>
        <v>0</v>
      </c>
      <c r="V443" s="9">
        <f>MIN(IF(SUM(W443,AD443:AG443,AI443,AJ443:AM443,AP443:AS443,AC443,AO443,AU443,AV443:BC443)=0,0,1)+IF(O443="Smoothing ramp",1,0)+IF(SUM(W443,X443:AA443)=0,0,1),1)</f>
        <v>1</v>
      </c>
      <c r="W443" s="42">
        <v>120</v>
      </c>
      <c r="X443" s="16" t="s">
        <v>40</v>
      </c>
      <c r="Y443" s="21" t="s">
        <v>59</v>
      </c>
      <c r="Z443" s="16" t="s">
        <v>40</v>
      </c>
      <c r="AA443" s="16" t="s">
        <v>40</v>
      </c>
      <c r="AB443" s="21" t="s">
        <v>40</v>
      </c>
      <c r="AC443" s="16" t="s">
        <v>40</v>
      </c>
      <c r="AD443" s="16" t="s">
        <v>40</v>
      </c>
      <c r="AE443" s="21" t="s">
        <v>40</v>
      </c>
      <c r="AF443" s="16" t="s">
        <v>40</v>
      </c>
      <c r="AG443" s="16" t="s">
        <v>40</v>
      </c>
      <c r="AH443" s="21" t="s">
        <v>40</v>
      </c>
      <c r="AI443" s="42" t="s">
        <v>40</v>
      </c>
      <c r="AJ443" s="16" t="s">
        <v>40</v>
      </c>
      <c r="AK443" s="21" t="s">
        <v>40</v>
      </c>
      <c r="AL443" s="16" t="s">
        <v>40</v>
      </c>
      <c r="AM443" s="16" t="s">
        <v>40</v>
      </c>
      <c r="AN443" s="21" t="s">
        <v>40</v>
      </c>
      <c r="AO443" s="21" t="s">
        <v>40</v>
      </c>
      <c r="AP443" s="21" t="s">
        <v>40</v>
      </c>
      <c r="AQ443" s="9" t="s">
        <v>40</v>
      </c>
      <c r="AR443" s="21" t="s">
        <v>40</v>
      </c>
      <c r="AS443" s="9" t="s">
        <v>40</v>
      </c>
      <c r="AT443" s="9" t="s">
        <v>40</v>
      </c>
      <c r="AU443" s="21" t="s">
        <v>40</v>
      </c>
      <c r="AV443" s="21" t="s">
        <v>40</v>
      </c>
      <c r="AW443" s="9" t="s">
        <v>40</v>
      </c>
      <c r="AX443" s="21" t="s">
        <v>40</v>
      </c>
      <c r="AY443" s="21" t="s">
        <v>40</v>
      </c>
      <c r="AZ443" s="21" t="s">
        <v>40</v>
      </c>
      <c r="BA443" s="21" t="s">
        <v>40</v>
      </c>
      <c r="BB443" s="21" t="s">
        <v>40</v>
      </c>
      <c r="BC443" s="9" t="s">
        <v>40</v>
      </c>
      <c r="BD443" s="9" t="s">
        <v>40</v>
      </c>
    </row>
    <row r="444" spans="2:56">
      <c r="B444" s="54" t="s">
        <v>117</v>
      </c>
      <c r="C444" s="40" t="s">
        <v>109</v>
      </c>
      <c r="D444" s="41" t="s">
        <v>47</v>
      </c>
      <c r="E444" s="16"/>
      <c r="F444" s="16">
        <v>7925</v>
      </c>
      <c r="G444" s="21">
        <v>908</v>
      </c>
      <c r="H444" s="42"/>
      <c r="I444" s="16">
        <v>7313</v>
      </c>
      <c r="J444" s="16">
        <v>900</v>
      </c>
      <c r="K444" s="42">
        <v>0</v>
      </c>
      <c r="L444" s="16">
        <v>0</v>
      </c>
      <c r="M444" s="21">
        <v>0</v>
      </c>
      <c r="N444" s="42" t="s">
        <v>44</v>
      </c>
      <c r="O444" s="21" t="s">
        <v>44</v>
      </c>
      <c r="P444" s="42">
        <f t="shared" si="14"/>
        <v>0</v>
      </c>
      <c r="Q444" s="42" t="str">
        <f>IF(AND(ISNUMBER(E444),ISNUMBER(H444),ISBLANK(F444)),E444-H444,"NA")</f>
        <v>NA</v>
      </c>
      <c r="R444" s="21">
        <f>IF(AND(ISNUMBER(F444),ISNUMBER(I444),ISBLANK(E444)),F444-I444,"NA")</f>
        <v>612</v>
      </c>
      <c r="S444" s="16">
        <f>IF(AND(ISNUMBER(G444),ISNUMBER(J444),ISBLANK(E444)),G444-J444,"NA")</f>
        <v>8</v>
      </c>
      <c r="T444" s="45">
        <f>IF(AND(ISNUMBER(R444),ISNUMBER(S444),ISBLANK(E444)),R444+S444,"NA")</f>
        <v>620</v>
      </c>
      <c r="U444" s="21">
        <f t="shared" si="13"/>
        <v>0</v>
      </c>
      <c r="V444" s="9">
        <f>MIN(IF(SUM(W444,AD444:AG444,AI444,AJ444:AM444,AP444:AS444,AC444,AO444,AU444,AV444:BC444)=0,0,1)+IF(O444="Smoothing ramp",1,0)+IF(SUM(W444,X444:AA444)=0,0,1),1)</f>
        <v>1</v>
      </c>
      <c r="W444" s="42">
        <v>120</v>
      </c>
      <c r="X444" s="16" t="s">
        <v>40</v>
      </c>
      <c r="Y444" s="21" t="s">
        <v>59</v>
      </c>
      <c r="Z444" s="16" t="s">
        <v>40</v>
      </c>
      <c r="AA444" s="16" t="s">
        <v>40</v>
      </c>
      <c r="AB444" s="21" t="s">
        <v>40</v>
      </c>
      <c r="AC444" s="16" t="s">
        <v>40</v>
      </c>
      <c r="AD444" s="16" t="s">
        <v>40</v>
      </c>
      <c r="AE444" s="21" t="s">
        <v>40</v>
      </c>
      <c r="AF444" s="16" t="s">
        <v>40</v>
      </c>
      <c r="AG444" s="16" t="s">
        <v>40</v>
      </c>
      <c r="AH444" s="21" t="s">
        <v>40</v>
      </c>
      <c r="AI444" s="42" t="s">
        <v>40</v>
      </c>
      <c r="AJ444" s="16" t="s">
        <v>40</v>
      </c>
      <c r="AK444" s="21" t="s">
        <v>40</v>
      </c>
      <c r="AL444" s="16" t="s">
        <v>40</v>
      </c>
      <c r="AM444" s="16" t="s">
        <v>40</v>
      </c>
      <c r="AN444" s="21" t="s">
        <v>40</v>
      </c>
      <c r="AO444" s="21" t="s">
        <v>40</v>
      </c>
      <c r="AP444" s="21" t="s">
        <v>40</v>
      </c>
      <c r="AQ444" s="9" t="s">
        <v>40</v>
      </c>
      <c r="AR444" s="21" t="s">
        <v>40</v>
      </c>
      <c r="AS444" s="9" t="s">
        <v>40</v>
      </c>
      <c r="AT444" s="9" t="s">
        <v>40</v>
      </c>
      <c r="AU444" s="21" t="s">
        <v>40</v>
      </c>
      <c r="AV444" s="21" t="s">
        <v>40</v>
      </c>
      <c r="AW444" s="9" t="s">
        <v>40</v>
      </c>
      <c r="AX444" s="21" t="s">
        <v>40</v>
      </c>
      <c r="AY444" s="21" t="s">
        <v>40</v>
      </c>
      <c r="AZ444" s="21" t="s">
        <v>40</v>
      </c>
      <c r="BA444" s="21" t="s">
        <v>40</v>
      </c>
      <c r="BB444" s="21" t="s">
        <v>40</v>
      </c>
      <c r="BC444" s="9" t="s">
        <v>40</v>
      </c>
      <c r="BD444" s="9" t="s">
        <v>40</v>
      </c>
    </row>
    <row r="445" spans="2:56">
      <c r="B445" s="54" t="s">
        <v>117</v>
      </c>
      <c r="C445" s="40" t="s">
        <v>109</v>
      </c>
      <c r="D445" s="41" t="s">
        <v>48</v>
      </c>
      <c r="E445" s="16"/>
      <c r="F445" s="16">
        <v>8789</v>
      </c>
      <c r="G445" s="21">
        <v>908</v>
      </c>
      <c r="H445" s="42"/>
      <c r="I445" s="16">
        <v>8446</v>
      </c>
      <c r="J445" s="16">
        <v>899</v>
      </c>
      <c r="K445" s="42">
        <v>0</v>
      </c>
      <c r="L445" s="16">
        <v>0</v>
      </c>
      <c r="M445" s="21">
        <v>0</v>
      </c>
      <c r="N445" s="42" t="s">
        <v>44</v>
      </c>
      <c r="O445" s="21" t="s">
        <v>44</v>
      </c>
      <c r="P445" s="42">
        <f t="shared" si="14"/>
        <v>0</v>
      </c>
      <c r="Q445" s="42" t="str">
        <f>IF(AND(ISNUMBER(E445),ISNUMBER(H445),ISBLANK(F445)),E445-H445,"NA")</f>
        <v>NA</v>
      </c>
      <c r="R445" s="21">
        <f>IF(AND(ISNUMBER(F445),ISNUMBER(I445),ISBLANK(E445)),F445-I445,"NA")</f>
        <v>343</v>
      </c>
      <c r="S445" s="16">
        <f>IF(AND(ISNUMBER(G445),ISNUMBER(J445),ISBLANK(E445)),G445-J445,"NA")</f>
        <v>9</v>
      </c>
      <c r="T445" s="45">
        <f>IF(AND(ISNUMBER(R445),ISNUMBER(S445),ISBLANK(E445)),R445+S445,"NA")</f>
        <v>352</v>
      </c>
      <c r="U445" s="21">
        <f t="shared" si="13"/>
        <v>0</v>
      </c>
      <c r="V445" s="9">
        <f>MIN(IF(SUM(W445,AD445:AG445,AI445,AJ445:AM445,AP445:AS445,AC445,AO445,AU445,AV445:BC445)=0,0,1)+IF(O445="Smoothing ramp",1,0)+IF(SUM(W445,X445:AA445)=0,0,1),1)</f>
        <v>1</v>
      </c>
      <c r="W445" s="42">
        <v>120</v>
      </c>
      <c r="X445" s="16" t="s">
        <v>40</v>
      </c>
      <c r="Y445" s="21" t="s">
        <v>59</v>
      </c>
      <c r="Z445" s="16">
        <v>127</v>
      </c>
      <c r="AA445" s="16" t="s">
        <v>40</v>
      </c>
      <c r="AB445" s="21" t="s">
        <v>59</v>
      </c>
      <c r="AC445" s="16" t="s">
        <v>40</v>
      </c>
      <c r="AD445" s="16" t="s">
        <v>40</v>
      </c>
      <c r="AE445" s="21" t="s">
        <v>40</v>
      </c>
      <c r="AF445" s="16" t="s">
        <v>40</v>
      </c>
      <c r="AG445" s="16" t="s">
        <v>40</v>
      </c>
      <c r="AH445" s="21" t="s">
        <v>40</v>
      </c>
      <c r="AI445" s="42" t="s">
        <v>40</v>
      </c>
      <c r="AJ445" s="16" t="s">
        <v>40</v>
      </c>
      <c r="AK445" s="21" t="s">
        <v>40</v>
      </c>
      <c r="AL445" s="16" t="s">
        <v>40</v>
      </c>
      <c r="AM445" s="16" t="s">
        <v>40</v>
      </c>
      <c r="AN445" s="21" t="s">
        <v>40</v>
      </c>
      <c r="AO445" s="21" t="s">
        <v>40</v>
      </c>
      <c r="AP445" s="21" t="s">
        <v>40</v>
      </c>
      <c r="AQ445" s="9" t="s">
        <v>40</v>
      </c>
      <c r="AR445" s="21" t="s">
        <v>40</v>
      </c>
      <c r="AS445" s="9" t="s">
        <v>40</v>
      </c>
      <c r="AT445" s="9" t="s">
        <v>40</v>
      </c>
      <c r="AU445" s="21" t="s">
        <v>40</v>
      </c>
      <c r="AV445" s="21" t="s">
        <v>40</v>
      </c>
      <c r="AW445" s="9" t="s">
        <v>40</v>
      </c>
      <c r="AX445" s="21" t="s">
        <v>40</v>
      </c>
      <c r="AY445" s="21" t="s">
        <v>40</v>
      </c>
      <c r="AZ445" s="21" t="s">
        <v>40</v>
      </c>
      <c r="BA445" s="21" t="s">
        <v>40</v>
      </c>
      <c r="BB445" s="21" t="s">
        <v>40</v>
      </c>
      <c r="BC445" s="9" t="s">
        <v>40</v>
      </c>
      <c r="BD445" s="9" t="s">
        <v>40</v>
      </c>
    </row>
    <row r="446" spans="2:56">
      <c r="B446" s="54" t="s">
        <v>117</v>
      </c>
      <c r="C446" s="40" t="s">
        <v>109</v>
      </c>
      <c r="D446" s="41" t="s">
        <v>49</v>
      </c>
      <c r="E446" s="16"/>
      <c r="F446" s="16">
        <v>6488</v>
      </c>
      <c r="G446" s="21">
        <v>780</v>
      </c>
      <c r="H446" s="42"/>
      <c r="I446" s="16">
        <v>7039</v>
      </c>
      <c r="J446" s="16">
        <v>779</v>
      </c>
      <c r="K446" s="42">
        <v>-7920</v>
      </c>
      <c r="L446" s="16">
        <v>-7920</v>
      </c>
      <c r="M446" s="21">
        <v>-7920</v>
      </c>
      <c r="N446" s="42" t="s">
        <v>44</v>
      </c>
      <c r="O446" s="21" t="s">
        <v>44</v>
      </c>
      <c r="P446" s="42">
        <f t="shared" si="14"/>
        <v>0</v>
      </c>
      <c r="Q446" s="42" t="str">
        <f>IF(AND(ISNUMBER(E446),ISNUMBER(H446),ISBLANK(F446)),E446-H446,"NA")</f>
        <v>NA</v>
      </c>
      <c r="R446" s="21">
        <f>IF(AND(ISNUMBER(F446),ISNUMBER(I446),ISBLANK(E446)),F446-I446,"NA")</f>
        <v>-551</v>
      </c>
      <c r="S446" s="16">
        <f>IF(AND(ISNUMBER(G446),ISNUMBER(J446),ISBLANK(E446)),G446-J446,"NA")</f>
        <v>1</v>
      </c>
      <c r="T446" s="45">
        <f>IF(AND(ISNUMBER(R446),ISNUMBER(S446),ISBLANK(E446)),R446+S446,"NA")</f>
        <v>-550</v>
      </c>
      <c r="U446" s="21">
        <f t="shared" si="13"/>
        <v>0</v>
      </c>
      <c r="V446" s="9">
        <f>MIN(IF(SUM(W446,AD446:AG446,AI446,AJ446:AM446,AP446:AS446,AC446,AO446,AU446,AV446:BC446)=0,0,1)+IF(O446="Smoothing ramp",1,0)+IF(SUM(W446,X446:AA446)=0,0,1),1)</f>
        <v>1</v>
      </c>
      <c r="W446" s="42">
        <v>112</v>
      </c>
      <c r="X446" s="16" t="s">
        <v>40</v>
      </c>
      <c r="Y446" s="21" t="s">
        <v>40</v>
      </c>
      <c r="Z446" s="16">
        <v>275</v>
      </c>
      <c r="AA446" s="16" t="s">
        <v>40</v>
      </c>
      <c r="AB446" s="21" t="s">
        <v>40</v>
      </c>
      <c r="AC446" s="16" t="s">
        <v>40</v>
      </c>
      <c r="AD446" s="16" t="s">
        <v>40</v>
      </c>
      <c r="AE446" s="21" t="s">
        <v>40</v>
      </c>
      <c r="AF446" s="16" t="s">
        <v>40</v>
      </c>
      <c r="AG446" s="16" t="s">
        <v>40</v>
      </c>
      <c r="AH446" s="21" t="s">
        <v>40</v>
      </c>
      <c r="AI446" s="42" t="s">
        <v>40</v>
      </c>
      <c r="AJ446" s="16" t="s">
        <v>40</v>
      </c>
      <c r="AK446" s="21" t="s">
        <v>40</v>
      </c>
      <c r="AL446" s="16" t="s">
        <v>40</v>
      </c>
      <c r="AM446" s="16" t="s">
        <v>40</v>
      </c>
      <c r="AN446" s="21" t="s">
        <v>40</v>
      </c>
      <c r="AO446" s="21" t="s">
        <v>40</v>
      </c>
      <c r="AP446" s="21" t="s">
        <v>40</v>
      </c>
      <c r="AQ446" s="9" t="s">
        <v>40</v>
      </c>
      <c r="AR446" s="21" t="s">
        <v>40</v>
      </c>
      <c r="AS446" s="9" t="s">
        <v>40</v>
      </c>
      <c r="AT446" s="9" t="s">
        <v>40</v>
      </c>
      <c r="AU446" s="21" t="s">
        <v>40</v>
      </c>
      <c r="AV446" s="21" t="s">
        <v>40</v>
      </c>
      <c r="AW446" s="9" t="s">
        <v>40</v>
      </c>
      <c r="AX446" s="21" t="s">
        <v>40</v>
      </c>
      <c r="AY446" s="21" t="s">
        <v>40</v>
      </c>
      <c r="AZ446" s="21" t="s">
        <v>40</v>
      </c>
      <c r="BA446" s="21" t="s">
        <v>40</v>
      </c>
      <c r="BB446" s="21" t="s">
        <v>40</v>
      </c>
      <c r="BC446" s="9" t="s">
        <v>40</v>
      </c>
      <c r="BD446" s="9" t="s">
        <v>40</v>
      </c>
    </row>
    <row r="447" spans="2:56">
      <c r="B447" s="54" t="s">
        <v>117</v>
      </c>
      <c r="C447" s="40" t="s">
        <v>109</v>
      </c>
      <c r="D447" s="41" t="s">
        <v>51</v>
      </c>
      <c r="E447" s="16"/>
      <c r="F447" s="16">
        <v>6531</v>
      </c>
      <c r="G447" s="21">
        <v>780</v>
      </c>
      <c r="H447" s="42"/>
      <c r="I447" s="16">
        <v>7076</v>
      </c>
      <c r="J447" s="16">
        <v>779</v>
      </c>
      <c r="K447" s="42">
        <v>-7947</v>
      </c>
      <c r="L447" s="16">
        <v>-7947</v>
      </c>
      <c r="M447" s="21">
        <v>-7947</v>
      </c>
      <c r="N447" s="42" t="s">
        <v>44</v>
      </c>
      <c r="O447" s="21" t="s">
        <v>44</v>
      </c>
      <c r="P447" s="42">
        <f t="shared" si="14"/>
        <v>0</v>
      </c>
      <c r="Q447" s="42" t="str">
        <f>IF(AND(ISNUMBER(E447),ISNUMBER(H447),ISBLANK(F447)),E447-H447,"NA")</f>
        <v>NA</v>
      </c>
      <c r="R447" s="21">
        <f>IF(AND(ISNUMBER(F447),ISNUMBER(I447),ISBLANK(E447)),F447-I447,"NA")</f>
        <v>-545</v>
      </c>
      <c r="S447" s="16">
        <f>IF(AND(ISNUMBER(G447),ISNUMBER(J447),ISBLANK(E447)),G447-J447,"NA")</f>
        <v>1</v>
      </c>
      <c r="T447" s="45">
        <f>IF(AND(ISNUMBER(R447),ISNUMBER(S447),ISBLANK(E447)),R447+S447,"NA")</f>
        <v>-544</v>
      </c>
      <c r="U447" s="21">
        <f t="shared" si="13"/>
        <v>0</v>
      </c>
      <c r="V447" s="9">
        <f>MIN(IF(SUM(W447,AD447:AG447,AI447,AJ447:AM447,AP447:AS447,AC447,AO447,AU447,AV447:BC447)=0,0,1)+IF(O447="Smoothing ramp",1,0)+IF(SUM(W447,X447:AA447)=0,0,1),1)</f>
        <v>1</v>
      </c>
      <c r="W447" s="42">
        <v>112</v>
      </c>
      <c r="X447" s="16" t="s">
        <v>40</v>
      </c>
      <c r="Y447" s="21" t="s">
        <v>40</v>
      </c>
      <c r="Z447" s="16">
        <v>277</v>
      </c>
      <c r="AA447" s="16" t="s">
        <v>40</v>
      </c>
      <c r="AB447" s="21" t="s">
        <v>40</v>
      </c>
      <c r="AC447" s="16" t="s">
        <v>40</v>
      </c>
      <c r="AD447" s="16" t="s">
        <v>40</v>
      </c>
      <c r="AE447" s="21" t="s">
        <v>40</v>
      </c>
      <c r="AF447" s="16" t="s">
        <v>40</v>
      </c>
      <c r="AG447" s="16" t="s">
        <v>40</v>
      </c>
      <c r="AH447" s="21" t="s">
        <v>40</v>
      </c>
      <c r="AI447" s="42" t="s">
        <v>40</v>
      </c>
      <c r="AJ447" s="16" t="s">
        <v>40</v>
      </c>
      <c r="AK447" s="21" t="s">
        <v>40</v>
      </c>
      <c r="AL447" s="16" t="s">
        <v>40</v>
      </c>
      <c r="AM447" s="16" t="s">
        <v>40</v>
      </c>
      <c r="AN447" s="21" t="s">
        <v>40</v>
      </c>
      <c r="AO447" s="21" t="s">
        <v>40</v>
      </c>
      <c r="AP447" s="21" t="s">
        <v>40</v>
      </c>
      <c r="AQ447" s="9" t="s">
        <v>40</v>
      </c>
      <c r="AR447" s="21" t="s">
        <v>40</v>
      </c>
      <c r="AS447" s="9" t="s">
        <v>40</v>
      </c>
      <c r="AT447" s="9" t="s">
        <v>40</v>
      </c>
      <c r="AU447" s="21" t="s">
        <v>40</v>
      </c>
      <c r="AV447" s="21" t="s">
        <v>40</v>
      </c>
      <c r="AW447" s="9" t="s">
        <v>40</v>
      </c>
      <c r="AX447" s="21" t="s">
        <v>40</v>
      </c>
      <c r="AY447" s="21" t="s">
        <v>40</v>
      </c>
      <c r="AZ447" s="21" t="s">
        <v>40</v>
      </c>
      <c r="BA447" s="21" t="s">
        <v>40</v>
      </c>
      <c r="BB447" s="21" t="s">
        <v>40</v>
      </c>
      <c r="BC447" s="9" t="s">
        <v>40</v>
      </c>
      <c r="BD447" s="9" t="s">
        <v>40</v>
      </c>
    </row>
    <row r="448" spans="2:56">
      <c r="B448" s="54" t="s">
        <v>117</v>
      </c>
      <c r="C448" s="40" t="s">
        <v>109</v>
      </c>
      <c r="D448" s="41" t="s">
        <v>52</v>
      </c>
      <c r="E448" s="16"/>
      <c r="F448" s="16">
        <v>6047</v>
      </c>
      <c r="G448" s="21">
        <v>780</v>
      </c>
      <c r="H448" s="42"/>
      <c r="I448" s="16">
        <v>6545</v>
      </c>
      <c r="J448" s="16">
        <v>779</v>
      </c>
      <c r="K448" s="42">
        <v>-7774</v>
      </c>
      <c r="L448" s="16">
        <v>-7774</v>
      </c>
      <c r="M448" s="21">
        <v>-7774</v>
      </c>
      <c r="N448" s="42" t="s">
        <v>44</v>
      </c>
      <c r="O448" s="21" t="s">
        <v>44</v>
      </c>
      <c r="P448" s="42">
        <f t="shared" si="14"/>
        <v>0</v>
      </c>
      <c r="Q448" s="42" t="str">
        <f>IF(AND(ISNUMBER(E448),ISNUMBER(H448),ISBLANK(F448)),E448-H448,"NA")</f>
        <v>NA</v>
      </c>
      <c r="R448" s="21">
        <f>IF(AND(ISNUMBER(F448),ISNUMBER(I448),ISBLANK(E448)),F448-I448,"NA")</f>
        <v>-498</v>
      </c>
      <c r="S448" s="16">
        <f>IF(AND(ISNUMBER(G448),ISNUMBER(J448),ISBLANK(E448)),G448-J448,"NA")</f>
        <v>1</v>
      </c>
      <c r="T448" s="45">
        <f>IF(AND(ISNUMBER(R448),ISNUMBER(S448),ISBLANK(E448)),R448+S448,"NA")</f>
        <v>-497</v>
      </c>
      <c r="U448" s="21">
        <f t="shared" si="13"/>
        <v>0</v>
      </c>
      <c r="V448" s="9">
        <f>MIN(IF(SUM(W448,AD448:AG448,AI448,AJ448:AM448,AP448:AS448,AC448,AO448,AU448,AV448:BC448)=0,0,1)+IF(O448="Smoothing ramp",1,0)+IF(SUM(W448,X448:AA448)=0,0,1),1)</f>
        <v>1</v>
      </c>
      <c r="W448" s="42">
        <v>112</v>
      </c>
      <c r="X448" s="16" t="s">
        <v>40</v>
      </c>
      <c r="Y448" s="21" t="s">
        <v>59</v>
      </c>
      <c r="Z448" s="16">
        <v>385</v>
      </c>
      <c r="AA448" s="16" t="s">
        <v>40</v>
      </c>
      <c r="AB448" s="21" t="s">
        <v>59</v>
      </c>
      <c r="AC448" s="16" t="s">
        <v>40</v>
      </c>
      <c r="AD448" s="16" t="s">
        <v>40</v>
      </c>
      <c r="AE448" s="21" t="s">
        <v>40</v>
      </c>
      <c r="AF448" s="16" t="s">
        <v>40</v>
      </c>
      <c r="AG448" s="16" t="s">
        <v>40</v>
      </c>
      <c r="AH448" s="21" t="s">
        <v>40</v>
      </c>
      <c r="AI448" s="42" t="s">
        <v>40</v>
      </c>
      <c r="AJ448" s="16" t="s">
        <v>40</v>
      </c>
      <c r="AK448" s="21" t="s">
        <v>40</v>
      </c>
      <c r="AL448" s="16" t="s">
        <v>40</v>
      </c>
      <c r="AM448" s="16" t="s">
        <v>40</v>
      </c>
      <c r="AN448" s="21" t="s">
        <v>40</v>
      </c>
      <c r="AO448" s="21" t="s">
        <v>40</v>
      </c>
      <c r="AP448" s="21" t="s">
        <v>40</v>
      </c>
      <c r="AQ448" s="9" t="s">
        <v>40</v>
      </c>
      <c r="AR448" s="21" t="s">
        <v>40</v>
      </c>
      <c r="AS448" s="9" t="s">
        <v>40</v>
      </c>
      <c r="AT448" s="9" t="s">
        <v>40</v>
      </c>
      <c r="AU448" s="21" t="s">
        <v>40</v>
      </c>
      <c r="AV448" s="21" t="s">
        <v>40</v>
      </c>
      <c r="AW448" s="9" t="s">
        <v>40</v>
      </c>
      <c r="AX448" s="21" t="s">
        <v>40</v>
      </c>
      <c r="AY448" s="21" t="s">
        <v>40</v>
      </c>
      <c r="AZ448" s="21" t="s">
        <v>40</v>
      </c>
      <c r="BA448" s="21" t="s">
        <v>40</v>
      </c>
      <c r="BB448" s="21" t="s">
        <v>40</v>
      </c>
      <c r="BC448" s="9" t="s">
        <v>40</v>
      </c>
      <c r="BD448" s="9" t="s">
        <v>40</v>
      </c>
    </row>
    <row r="449" spans="2:56">
      <c r="B449" s="54" t="s">
        <v>117</v>
      </c>
      <c r="C449" s="40" t="s">
        <v>109</v>
      </c>
      <c r="D449" s="41" t="s">
        <v>53</v>
      </c>
      <c r="E449" s="16">
        <v>9343</v>
      </c>
      <c r="F449" s="16"/>
      <c r="G449" s="21"/>
      <c r="H449" s="42">
        <v>9077</v>
      </c>
      <c r="I449" s="16"/>
      <c r="J449" s="16"/>
      <c r="K449" s="42">
        <v>-3714</v>
      </c>
      <c r="L449" s="16">
        <v>-3714</v>
      </c>
      <c r="M449" s="21">
        <v>-3420</v>
      </c>
      <c r="N449" s="42" t="s">
        <v>50</v>
      </c>
      <c r="O449" s="21" t="s">
        <v>44</v>
      </c>
      <c r="P449" s="42">
        <f t="shared" si="14"/>
        <v>0</v>
      </c>
      <c r="Q449" s="42">
        <f>IF(AND(ISNUMBER(E449),ISNUMBER(H449),ISBLANK(F449)),E449-H449,"NA")</f>
        <v>266</v>
      </c>
      <c r="R449" s="21" t="str">
        <f>IF(AND(ISNUMBER(F449),ISNUMBER(I449),ISBLANK(E449)),F449-I449,"NA")</f>
        <v>NA</v>
      </c>
      <c r="S449" s="16" t="str">
        <f>IF(AND(ISNUMBER(G449),ISNUMBER(J449),ISBLANK(E449)),G449-J449,"NA")</f>
        <v>NA</v>
      </c>
      <c r="T449" s="45" t="str">
        <f>IF(AND(ISNUMBER(R449),ISNUMBER(S449),ISBLANK(E449)),R449+S449,"NA")</f>
        <v>NA</v>
      </c>
      <c r="U449" s="21">
        <f t="shared" si="13"/>
        <v>0</v>
      </c>
      <c r="V449" s="9">
        <f>MIN(IF(SUM(W449,AD449:AG449,AI449,AJ449:AM449,AP449:AS449,AC449,AO449,AU449,AV449:BC449)=0,0,1)+IF(O449="Smoothing ramp",1,0)+IF(SUM(W449,X449:AA449)=0,0,1),1)</f>
        <v>1</v>
      </c>
      <c r="W449" s="42">
        <v>120</v>
      </c>
      <c r="X449" s="16" t="s">
        <v>40</v>
      </c>
      <c r="Y449" s="21" t="s">
        <v>40</v>
      </c>
      <c r="Z449" s="16">
        <v>318</v>
      </c>
      <c r="AA449" s="16" t="s">
        <v>40</v>
      </c>
      <c r="AB449" s="21" t="s">
        <v>40</v>
      </c>
      <c r="AC449" s="16" t="s">
        <v>40</v>
      </c>
      <c r="AD449" s="16" t="s">
        <v>40</v>
      </c>
      <c r="AE449" s="21" t="s">
        <v>40</v>
      </c>
      <c r="AF449" s="16" t="s">
        <v>40</v>
      </c>
      <c r="AG449" s="16" t="s">
        <v>40</v>
      </c>
      <c r="AH449" s="21" t="s">
        <v>40</v>
      </c>
      <c r="AI449" s="42" t="s">
        <v>40</v>
      </c>
      <c r="AJ449" s="16" t="s">
        <v>40</v>
      </c>
      <c r="AK449" s="21" t="s">
        <v>40</v>
      </c>
      <c r="AL449" s="16" t="s">
        <v>40</v>
      </c>
      <c r="AM449" s="16" t="s">
        <v>40</v>
      </c>
      <c r="AN449" s="21" t="s">
        <v>40</v>
      </c>
      <c r="AO449" s="21" t="s">
        <v>40</v>
      </c>
      <c r="AP449" s="21" t="s">
        <v>40</v>
      </c>
      <c r="AQ449" s="9" t="s">
        <v>40</v>
      </c>
      <c r="AR449" s="21" t="s">
        <v>40</v>
      </c>
      <c r="AS449" s="9" t="s">
        <v>40</v>
      </c>
      <c r="AT449" s="9" t="s">
        <v>40</v>
      </c>
      <c r="AU449" s="21" t="s">
        <v>40</v>
      </c>
      <c r="AV449" s="21" t="s">
        <v>40</v>
      </c>
      <c r="AW449" s="9" t="s">
        <v>40</v>
      </c>
      <c r="AX449" s="21" t="s">
        <v>40</v>
      </c>
      <c r="AY449" s="21" t="s">
        <v>40</v>
      </c>
      <c r="AZ449" s="21" t="s">
        <v>40</v>
      </c>
      <c r="BA449" s="21" t="s">
        <v>40</v>
      </c>
      <c r="BB449" s="21" t="s">
        <v>40</v>
      </c>
      <c r="BC449" s="9" t="s">
        <v>40</v>
      </c>
      <c r="BD449" s="9" t="s">
        <v>40</v>
      </c>
    </row>
    <row r="450" spans="2:56">
      <c r="B450" s="54" t="s">
        <v>117</v>
      </c>
      <c r="C450" s="40" t="s">
        <v>109</v>
      </c>
      <c r="D450" s="41" t="s">
        <v>56</v>
      </c>
      <c r="E450" s="16">
        <v>9343</v>
      </c>
      <c r="F450" s="16"/>
      <c r="G450" s="21"/>
      <c r="H450" s="42">
        <v>9343</v>
      </c>
      <c r="I450" s="16"/>
      <c r="J450" s="16"/>
      <c r="K450" s="42">
        <v>-3723</v>
      </c>
      <c r="L450" s="16">
        <v>-3723</v>
      </c>
      <c r="M450" s="21">
        <v>-3691</v>
      </c>
      <c r="N450" s="42" t="s">
        <v>50</v>
      </c>
      <c r="O450" s="21" t="s">
        <v>44</v>
      </c>
      <c r="P450" s="42">
        <f t="shared" si="14"/>
        <v>0</v>
      </c>
      <c r="Q450" s="42">
        <f>IF(AND(ISNUMBER(E450),ISNUMBER(H450),ISBLANK(F450)),E450-H450,"NA")</f>
        <v>0</v>
      </c>
      <c r="R450" s="21" t="str">
        <f>IF(AND(ISNUMBER(F450),ISNUMBER(I450),ISBLANK(E450)),F450-I450,"NA")</f>
        <v>NA</v>
      </c>
      <c r="S450" s="16" t="str">
        <f>IF(AND(ISNUMBER(G450),ISNUMBER(J450),ISBLANK(E450)),G450-J450,"NA")</f>
        <v>NA</v>
      </c>
      <c r="T450" s="45" t="str">
        <f>IF(AND(ISNUMBER(R450),ISNUMBER(S450),ISBLANK(E450)),R450+S450,"NA")</f>
        <v>NA</v>
      </c>
      <c r="U450" s="21">
        <f t="shared" si="13"/>
        <v>0</v>
      </c>
      <c r="V450" s="9">
        <f>MIN(IF(SUM(W450,AD450:AG450,AI450,AJ450:AM450,AP450:AS450,AC450,AO450,AU450,AV450:BC450)=0,0,1)+IF(O450="Smoothing ramp",1,0)+IF(SUM(W450,X450:AA450)=0,0,1),1)</f>
        <v>1</v>
      </c>
      <c r="W450" s="42">
        <v>120</v>
      </c>
      <c r="X450" s="16" t="s">
        <v>40</v>
      </c>
      <c r="Y450" s="21" t="s">
        <v>40</v>
      </c>
      <c r="Z450" s="16">
        <v>385</v>
      </c>
      <c r="AA450" s="16" t="s">
        <v>40</v>
      </c>
      <c r="AB450" s="21" t="s">
        <v>40</v>
      </c>
      <c r="AC450" s="16" t="s">
        <v>40</v>
      </c>
      <c r="AD450" s="16" t="s">
        <v>40</v>
      </c>
      <c r="AE450" s="21" t="s">
        <v>40</v>
      </c>
      <c r="AF450" s="16" t="s">
        <v>40</v>
      </c>
      <c r="AG450" s="16" t="s">
        <v>40</v>
      </c>
      <c r="AH450" s="21" t="s">
        <v>40</v>
      </c>
      <c r="AI450" s="42" t="s">
        <v>40</v>
      </c>
      <c r="AJ450" s="16" t="s">
        <v>40</v>
      </c>
      <c r="AK450" s="21" t="s">
        <v>40</v>
      </c>
      <c r="AL450" s="16" t="s">
        <v>40</v>
      </c>
      <c r="AM450" s="16" t="s">
        <v>40</v>
      </c>
      <c r="AN450" s="21" t="s">
        <v>40</v>
      </c>
      <c r="AO450" s="21" t="s">
        <v>40</v>
      </c>
      <c r="AP450" s="21" t="s">
        <v>40</v>
      </c>
      <c r="AQ450" s="9" t="s">
        <v>40</v>
      </c>
      <c r="AR450" s="21" t="s">
        <v>40</v>
      </c>
      <c r="AS450" s="9" t="s">
        <v>40</v>
      </c>
      <c r="AT450" s="9" t="s">
        <v>40</v>
      </c>
      <c r="AU450" s="21" t="s">
        <v>40</v>
      </c>
      <c r="AV450" s="21" t="s">
        <v>40</v>
      </c>
      <c r="AW450" s="9" t="s">
        <v>40</v>
      </c>
      <c r="AX450" s="21" t="s">
        <v>40</v>
      </c>
      <c r="AY450" s="21" t="s">
        <v>40</v>
      </c>
      <c r="AZ450" s="21" t="s">
        <v>40</v>
      </c>
      <c r="BA450" s="21" t="s">
        <v>40</v>
      </c>
      <c r="BB450" s="21" t="s">
        <v>40</v>
      </c>
      <c r="BC450" s="9" t="s">
        <v>40</v>
      </c>
      <c r="BD450" s="9" t="s">
        <v>40</v>
      </c>
    </row>
    <row r="451" spans="2:56" ht="15" thickBot="1">
      <c r="B451" s="55" t="s">
        <v>117</v>
      </c>
      <c r="C451" s="47" t="s">
        <v>109</v>
      </c>
      <c r="D451" s="48" t="s">
        <v>57</v>
      </c>
      <c r="E451" s="49">
        <v>8528</v>
      </c>
      <c r="F451" s="49"/>
      <c r="G451" s="22"/>
      <c r="H451" s="50">
        <v>8528</v>
      </c>
      <c r="I451" s="49"/>
      <c r="J451" s="49"/>
      <c r="K451" s="50">
        <v>-2903</v>
      </c>
      <c r="L451" s="49">
        <v>-2903</v>
      </c>
      <c r="M451" s="22">
        <v>-2915</v>
      </c>
      <c r="N451" s="50" t="s">
        <v>50</v>
      </c>
      <c r="O451" s="22" t="s">
        <v>44</v>
      </c>
      <c r="P451" s="50">
        <f t="shared" si="14"/>
        <v>0</v>
      </c>
      <c r="Q451" s="50">
        <f>IF(AND(ISNUMBER(E451),ISNUMBER(H451),ISBLANK(F451)),E451-H451,"NA")</f>
        <v>0</v>
      </c>
      <c r="R451" s="22" t="str">
        <f>IF(AND(ISNUMBER(F451),ISNUMBER(I451),ISBLANK(E451)),F451-I451,"NA")</f>
        <v>NA</v>
      </c>
      <c r="S451" s="16" t="str">
        <f>IF(AND(ISNUMBER(G451),ISNUMBER(J451),ISBLANK(E451)),G451-J451,"NA")</f>
        <v>NA</v>
      </c>
      <c r="T451" s="45" t="str">
        <f>IF(AND(ISNUMBER(R451),ISNUMBER(S451),ISBLANK(E451)),R451+S451,"NA")</f>
        <v>NA</v>
      </c>
      <c r="U451" s="22">
        <f t="shared" si="13"/>
        <v>0</v>
      </c>
      <c r="V451" s="9">
        <f>MIN(IF(SUM(W451,AD451:AG451,AI451,AJ451:AM451,AP451:AS451,AC451,AO451,AU451,AV451:BC451)=0,0,1)+IF(O451="Smoothing ramp",1,0)+IF(SUM(W451,X451:AA451)=0,0,1),1)</f>
        <v>1</v>
      </c>
      <c r="W451" s="50">
        <v>164</v>
      </c>
      <c r="X451" s="49" t="s">
        <v>40</v>
      </c>
      <c r="Y451" s="22" t="s">
        <v>40</v>
      </c>
      <c r="Z451" s="49">
        <v>365</v>
      </c>
      <c r="AA451" s="49" t="s">
        <v>40</v>
      </c>
      <c r="AB451" s="22" t="s">
        <v>40</v>
      </c>
      <c r="AC451" s="49" t="s">
        <v>40</v>
      </c>
      <c r="AD451" s="49" t="s">
        <v>40</v>
      </c>
      <c r="AE451" s="22" t="s">
        <v>40</v>
      </c>
      <c r="AF451" s="49" t="s">
        <v>40</v>
      </c>
      <c r="AG451" s="49" t="s">
        <v>40</v>
      </c>
      <c r="AH451" s="22" t="s">
        <v>40</v>
      </c>
      <c r="AI451" s="50" t="s">
        <v>40</v>
      </c>
      <c r="AJ451" s="49" t="s">
        <v>40</v>
      </c>
      <c r="AK451" s="22" t="s">
        <v>40</v>
      </c>
      <c r="AL451" s="49" t="s">
        <v>40</v>
      </c>
      <c r="AM451" s="49" t="s">
        <v>40</v>
      </c>
      <c r="AN451" s="22" t="s">
        <v>40</v>
      </c>
      <c r="AO451" s="22" t="s">
        <v>40</v>
      </c>
      <c r="AP451" s="22" t="s">
        <v>40</v>
      </c>
      <c r="AQ451" s="7" t="s">
        <v>40</v>
      </c>
      <c r="AR451" s="22" t="s">
        <v>40</v>
      </c>
      <c r="AS451" s="7" t="s">
        <v>40</v>
      </c>
      <c r="AT451" s="7" t="s">
        <v>40</v>
      </c>
      <c r="AU451" s="22" t="s">
        <v>40</v>
      </c>
      <c r="AV451" s="22" t="s">
        <v>40</v>
      </c>
      <c r="AW451" s="7" t="s">
        <v>40</v>
      </c>
      <c r="AX451" s="22" t="s">
        <v>40</v>
      </c>
      <c r="AY451" s="22" t="s">
        <v>40</v>
      </c>
      <c r="AZ451" s="22" t="s">
        <v>40</v>
      </c>
      <c r="BA451" s="22" t="s">
        <v>40</v>
      </c>
      <c r="BB451" s="22" t="s">
        <v>40</v>
      </c>
      <c r="BC451" s="7" t="s">
        <v>40</v>
      </c>
      <c r="BD451" s="7" t="s">
        <v>40</v>
      </c>
    </row>
    <row r="452" spans="2:56">
      <c r="B452" s="51" t="s">
        <v>118</v>
      </c>
      <c r="C452" s="52" t="s">
        <v>109</v>
      </c>
      <c r="D452" s="53" t="s">
        <v>37</v>
      </c>
      <c r="E452" s="43">
        <v>4207</v>
      </c>
      <c r="F452" s="43"/>
      <c r="G452" s="20"/>
      <c r="H452" s="44">
        <v>4260</v>
      </c>
      <c r="I452" s="43"/>
      <c r="J452" s="43"/>
      <c r="K452" s="44">
        <v>0</v>
      </c>
      <c r="L452" s="43">
        <v>0</v>
      </c>
      <c r="M452" s="20">
        <v>0</v>
      </c>
      <c r="N452" s="44" t="s">
        <v>44</v>
      </c>
      <c r="O452" s="20" t="s">
        <v>44</v>
      </c>
      <c r="P452" s="44">
        <f t="shared" si="14"/>
        <v>0</v>
      </c>
      <c r="Q452" s="44">
        <f>IF(AND(ISNUMBER(E452),ISNUMBER(H452),ISBLANK(F452)),E452-H452,"NA")</f>
        <v>-53</v>
      </c>
      <c r="R452" s="20" t="str">
        <f>IF(AND(ISNUMBER(F452),ISNUMBER(I452),ISBLANK(E452)),F452-I452,"NA")</f>
        <v>NA</v>
      </c>
      <c r="S452" s="16" t="str">
        <f>IF(AND(ISNUMBER(G452),ISNUMBER(J452),ISBLANK(E452)),G452-J452,"NA")</f>
        <v>NA</v>
      </c>
      <c r="T452" s="45" t="str">
        <f>IF(AND(ISNUMBER(R452),ISNUMBER(S452),ISBLANK(E452)),R452+S452,"NA")</f>
        <v>NA</v>
      </c>
      <c r="U452" s="20">
        <f t="shared" si="13"/>
        <v>0</v>
      </c>
      <c r="V452" s="9">
        <f>MIN(IF(SUM(W452,AD452:AG452,AI452,AJ452:AM452,AP452:AS452,AC452,AO452,AU452,AV452:BC452)=0,0,1)+IF(O452="Smoothing ramp",1,0)+IF(SUM(W452,X452:AA452)=0,0,1),1)</f>
        <v>0</v>
      </c>
      <c r="W452" s="44" t="s">
        <v>40</v>
      </c>
      <c r="X452" s="43" t="s">
        <v>40</v>
      </c>
      <c r="Y452" s="20" t="s">
        <v>40</v>
      </c>
      <c r="Z452" s="43" t="s">
        <v>40</v>
      </c>
      <c r="AA452" s="43" t="s">
        <v>40</v>
      </c>
      <c r="AB452" s="20" t="s">
        <v>40</v>
      </c>
      <c r="AC452" s="43" t="s">
        <v>40</v>
      </c>
      <c r="AD452" s="43" t="s">
        <v>40</v>
      </c>
      <c r="AE452" s="20" t="s">
        <v>40</v>
      </c>
      <c r="AF452" s="43" t="s">
        <v>40</v>
      </c>
      <c r="AG452" s="43" t="s">
        <v>40</v>
      </c>
      <c r="AH452" s="20" t="s">
        <v>40</v>
      </c>
      <c r="AI452" s="44" t="s">
        <v>40</v>
      </c>
      <c r="AJ452" s="43" t="s">
        <v>40</v>
      </c>
      <c r="AK452" s="20" t="s">
        <v>40</v>
      </c>
      <c r="AL452" s="43" t="s">
        <v>40</v>
      </c>
      <c r="AM452" s="43" t="s">
        <v>40</v>
      </c>
      <c r="AN452" s="20" t="s">
        <v>40</v>
      </c>
      <c r="AO452" s="20" t="s">
        <v>40</v>
      </c>
      <c r="AP452" s="20" t="s">
        <v>40</v>
      </c>
      <c r="AQ452" s="6" t="s">
        <v>40</v>
      </c>
      <c r="AR452" s="20" t="s">
        <v>40</v>
      </c>
      <c r="AS452" s="6" t="s">
        <v>40</v>
      </c>
      <c r="AT452" s="6" t="s">
        <v>40</v>
      </c>
      <c r="AU452" s="20" t="s">
        <v>40</v>
      </c>
      <c r="AV452" s="20" t="s">
        <v>40</v>
      </c>
      <c r="AW452" s="6" t="s">
        <v>40</v>
      </c>
      <c r="AX452" s="20" t="s">
        <v>40</v>
      </c>
      <c r="AY452" s="20" t="s">
        <v>40</v>
      </c>
      <c r="AZ452" s="20" t="s">
        <v>40</v>
      </c>
      <c r="BA452" s="20" t="s">
        <v>40</v>
      </c>
      <c r="BB452" s="20" t="s">
        <v>40</v>
      </c>
      <c r="BC452" s="6" t="s">
        <v>40</v>
      </c>
      <c r="BD452" s="6" t="s">
        <v>40</v>
      </c>
    </row>
    <row r="453" spans="2:56">
      <c r="B453" s="54" t="s">
        <v>118</v>
      </c>
      <c r="C453" s="40" t="s">
        <v>109</v>
      </c>
      <c r="D453" s="41" t="s">
        <v>43</v>
      </c>
      <c r="E453" s="16">
        <v>4373</v>
      </c>
      <c r="F453" s="16"/>
      <c r="G453" s="21"/>
      <c r="H453" s="42">
        <v>4428</v>
      </c>
      <c r="I453" s="16"/>
      <c r="J453" s="16"/>
      <c r="K453" s="42">
        <v>0</v>
      </c>
      <c r="L453" s="16">
        <v>0</v>
      </c>
      <c r="M453" s="21">
        <v>0</v>
      </c>
      <c r="N453" s="42" t="s">
        <v>44</v>
      </c>
      <c r="O453" s="21" t="s">
        <v>44</v>
      </c>
      <c r="P453" s="42">
        <f t="shared" si="14"/>
        <v>0</v>
      </c>
      <c r="Q453" s="42">
        <f>IF(AND(ISNUMBER(E453),ISNUMBER(H453),ISBLANK(F453)),E453-H453,"NA")</f>
        <v>-55</v>
      </c>
      <c r="R453" s="21" t="str">
        <f>IF(AND(ISNUMBER(F453),ISNUMBER(I453),ISBLANK(E453)),F453-I453,"NA")</f>
        <v>NA</v>
      </c>
      <c r="S453" s="16" t="str">
        <f>IF(AND(ISNUMBER(G453),ISNUMBER(J453),ISBLANK(E453)),G453-J453,"NA")</f>
        <v>NA</v>
      </c>
      <c r="T453" s="45" t="str">
        <f>IF(AND(ISNUMBER(R453),ISNUMBER(S453),ISBLANK(E453)),R453+S453,"NA")</f>
        <v>NA</v>
      </c>
      <c r="U453" s="21">
        <f t="shared" si="13"/>
        <v>0</v>
      </c>
      <c r="V453" s="9">
        <f>MIN(IF(SUM(W453,AD453:AG453,AI453,AJ453:AM453,AP453:AS453,AC453,AO453,AU453,AV453:BC453)=0,0,1)+IF(O453="Smoothing ramp",1,0)+IF(SUM(W453,X453:AA453)=0,0,1),1)</f>
        <v>0</v>
      </c>
      <c r="W453" s="42" t="s">
        <v>40</v>
      </c>
      <c r="X453" s="16" t="s">
        <v>40</v>
      </c>
      <c r="Y453" s="21" t="s">
        <v>40</v>
      </c>
      <c r="Z453" s="16" t="s">
        <v>40</v>
      </c>
      <c r="AA453" s="16" t="s">
        <v>40</v>
      </c>
      <c r="AB453" s="21" t="s">
        <v>40</v>
      </c>
      <c r="AC453" s="16" t="s">
        <v>40</v>
      </c>
      <c r="AD453" s="16" t="s">
        <v>40</v>
      </c>
      <c r="AE453" s="21" t="s">
        <v>40</v>
      </c>
      <c r="AF453" s="16" t="s">
        <v>40</v>
      </c>
      <c r="AG453" s="16" t="s">
        <v>40</v>
      </c>
      <c r="AH453" s="21" t="s">
        <v>40</v>
      </c>
      <c r="AI453" s="42" t="s">
        <v>40</v>
      </c>
      <c r="AJ453" s="16" t="s">
        <v>40</v>
      </c>
      <c r="AK453" s="21" t="s">
        <v>40</v>
      </c>
      <c r="AL453" s="16" t="s">
        <v>40</v>
      </c>
      <c r="AM453" s="16" t="s">
        <v>40</v>
      </c>
      <c r="AN453" s="21" t="s">
        <v>40</v>
      </c>
      <c r="AO453" s="21" t="s">
        <v>40</v>
      </c>
      <c r="AP453" s="21" t="s">
        <v>40</v>
      </c>
      <c r="AQ453" s="9" t="s">
        <v>40</v>
      </c>
      <c r="AR453" s="21" t="s">
        <v>40</v>
      </c>
      <c r="AS453" s="9" t="s">
        <v>40</v>
      </c>
      <c r="AT453" s="9" t="s">
        <v>40</v>
      </c>
      <c r="AU453" s="21" t="s">
        <v>40</v>
      </c>
      <c r="AV453" s="21" t="s">
        <v>40</v>
      </c>
      <c r="AW453" s="9" t="s">
        <v>40</v>
      </c>
      <c r="AX453" s="21" t="s">
        <v>40</v>
      </c>
      <c r="AY453" s="21" t="s">
        <v>40</v>
      </c>
      <c r="AZ453" s="21" t="s">
        <v>40</v>
      </c>
      <c r="BA453" s="21" t="s">
        <v>40</v>
      </c>
      <c r="BB453" s="21" t="s">
        <v>40</v>
      </c>
      <c r="BC453" s="9" t="s">
        <v>40</v>
      </c>
      <c r="BD453" s="9" t="s">
        <v>40</v>
      </c>
    </row>
    <row r="454" spans="2:56">
      <c r="B454" s="54" t="s">
        <v>118</v>
      </c>
      <c r="C454" s="40" t="s">
        <v>109</v>
      </c>
      <c r="D454" s="41" t="s">
        <v>45</v>
      </c>
      <c r="E454" s="16">
        <v>4710</v>
      </c>
      <c r="F454" s="16"/>
      <c r="G454" s="21"/>
      <c r="H454" s="42">
        <v>4790</v>
      </c>
      <c r="I454" s="16"/>
      <c r="J454" s="16"/>
      <c r="K454" s="42">
        <v>0</v>
      </c>
      <c r="L454" s="16">
        <v>0</v>
      </c>
      <c r="M454" s="21">
        <v>0</v>
      </c>
      <c r="N454" s="42" t="s">
        <v>44</v>
      </c>
      <c r="O454" s="21" t="s">
        <v>44</v>
      </c>
      <c r="P454" s="42">
        <f t="shared" si="14"/>
        <v>0</v>
      </c>
      <c r="Q454" s="42">
        <f>IF(AND(ISNUMBER(E454),ISNUMBER(H454),ISBLANK(F454)),E454-H454,"NA")</f>
        <v>-80</v>
      </c>
      <c r="R454" s="21" t="str">
        <f>IF(AND(ISNUMBER(F454),ISNUMBER(I454),ISBLANK(E454)),F454-I454,"NA")</f>
        <v>NA</v>
      </c>
      <c r="S454" s="16" t="str">
        <f>IF(AND(ISNUMBER(G454),ISNUMBER(J454),ISBLANK(E454)),G454-J454,"NA")</f>
        <v>NA</v>
      </c>
      <c r="T454" s="45" t="str">
        <f>IF(AND(ISNUMBER(R454),ISNUMBER(S454),ISBLANK(E454)),R454+S454,"NA")</f>
        <v>NA</v>
      </c>
      <c r="U454" s="21">
        <f t="shared" si="13"/>
        <v>0</v>
      </c>
      <c r="V454" s="9">
        <f>MIN(IF(SUM(W454,AD454:AG454,AI454,AJ454:AM454,AP454:AS454,AC454,AO454,AU454,AV454:BC454)=0,0,1)+IF(O454="Smoothing ramp",1,0)+IF(SUM(W454,X454:AA454)=0,0,1),1)</f>
        <v>0</v>
      </c>
      <c r="W454" s="42" t="s">
        <v>40</v>
      </c>
      <c r="X454" s="16" t="s">
        <v>40</v>
      </c>
      <c r="Y454" s="21" t="s">
        <v>40</v>
      </c>
      <c r="Z454" s="16" t="s">
        <v>40</v>
      </c>
      <c r="AA454" s="16" t="s">
        <v>40</v>
      </c>
      <c r="AB454" s="21" t="s">
        <v>40</v>
      </c>
      <c r="AC454" s="16" t="s">
        <v>40</v>
      </c>
      <c r="AD454" s="16" t="s">
        <v>40</v>
      </c>
      <c r="AE454" s="21" t="s">
        <v>40</v>
      </c>
      <c r="AF454" s="16" t="s">
        <v>40</v>
      </c>
      <c r="AG454" s="16" t="s">
        <v>40</v>
      </c>
      <c r="AH454" s="21" t="s">
        <v>40</v>
      </c>
      <c r="AI454" s="42" t="s">
        <v>40</v>
      </c>
      <c r="AJ454" s="16" t="s">
        <v>40</v>
      </c>
      <c r="AK454" s="21" t="s">
        <v>40</v>
      </c>
      <c r="AL454" s="16" t="s">
        <v>40</v>
      </c>
      <c r="AM454" s="16" t="s">
        <v>40</v>
      </c>
      <c r="AN454" s="21" t="s">
        <v>40</v>
      </c>
      <c r="AO454" s="21" t="s">
        <v>40</v>
      </c>
      <c r="AP454" s="21" t="s">
        <v>40</v>
      </c>
      <c r="AQ454" s="9" t="s">
        <v>40</v>
      </c>
      <c r="AR454" s="21" t="s">
        <v>40</v>
      </c>
      <c r="AS454" s="9" t="s">
        <v>40</v>
      </c>
      <c r="AT454" s="9" t="s">
        <v>40</v>
      </c>
      <c r="AU454" s="21" t="s">
        <v>40</v>
      </c>
      <c r="AV454" s="21" t="s">
        <v>40</v>
      </c>
      <c r="AW454" s="9" t="s">
        <v>40</v>
      </c>
      <c r="AX454" s="21" t="s">
        <v>40</v>
      </c>
      <c r="AY454" s="21" t="s">
        <v>40</v>
      </c>
      <c r="AZ454" s="21" t="s">
        <v>40</v>
      </c>
      <c r="BA454" s="21" t="s">
        <v>40</v>
      </c>
      <c r="BB454" s="21" t="s">
        <v>40</v>
      </c>
      <c r="BC454" s="9" t="s">
        <v>40</v>
      </c>
      <c r="BD454" s="9" t="s">
        <v>40</v>
      </c>
    </row>
    <row r="455" spans="2:56">
      <c r="B455" s="54" t="s">
        <v>118</v>
      </c>
      <c r="C455" s="40" t="s">
        <v>109</v>
      </c>
      <c r="D455" s="41" t="s">
        <v>46</v>
      </c>
      <c r="E455" s="16"/>
      <c r="F455" s="16">
        <v>5989</v>
      </c>
      <c r="G455" s="21">
        <v>554</v>
      </c>
      <c r="H455" s="42"/>
      <c r="I455" s="16">
        <v>6256</v>
      </c>
      <c r="J455" s="16">
        <v>553</v>
      </c>
      <c r="K455" s="42">
        <v>0</v>
      </c>
      <c r="L455" s="16">
        <v>0</v>
      </c>
      <c r="M455" s="21">
        <v>0</v>
      </c>
      <c r="N455" s="42" t="s">
        <v>44</v>
      </c>
      <c r="O455" s="21" t="s">
        <v>44</v>
      </c>
      <c r="P455" s="42">
        <f t="shared" si="14"/>
        <v>0</v>
      </c>
      <c r="Q455" s="42" t="str">
        <f>IF(AND(ISNUMBER(E455),ISNUMBER(H455),ISBLANK(F455)),E455-H455,"NA")</f>
        <v>NA</v>
      </c>
      <c r="R455" s="21">
        <f>IF(AND(ISNUMBER(F455),ISNUMBER(I455),ISBLANK(E455)),F455-I455,"NA")</f>
        <v>-267</v>
      </c>
      <c r="S455" s="16">
        <f>IF(AND(ISNUMBER(G455),ISNUMBER(J455),ISBLANK(E455)),G455-J455,"NA")</f>
        <v>1</v>
      </c>
      <c r="T455" s="45">
        <f>IF(AND(ISNUMBER(R455),ISNUMBER(S455),ISBLANK(E455)),R455+S455,"NA")</f>
        <v>-266</v>
      </c>
      <c r="U455" s="21">
        <f t="shared" si="13"/>
        <v>0</v>
      </c>
      <c r="V455" s="9">
        <f>MIN(IF(SUM(W455,AD455:AG455,AI455,AJ455:AM455,AP455:AS455,AC455,AO455,AU455,AV455:BC455)=0,0,1)+IF(O455="Smoothing ramp",1,0)+IF(SUM(W455,X455:AA455)=0,0,1),1)</f>
        <v>0</v>
      </c>
      <c r="W455" s="42" t="s">
        <v>40</v>
      </c>
      <c r="X455" s="16" t="s">
        <v>40</v>
      </c>
      <c r="Y455" s="21" t="s">
        <v>40</v>
      </c>
      <c r="Z455" s="16" t="s">
        <v>40</v>
      </c>
      <c r="AA455" s="16" t="s">
        <v>40</v>
      </c>
      <c r="AB455" s="21" t="s">
        <v>40</v>
      </c>
      <c r="AC455" s="16" t="s">
        <v>40</v>
      </c>
      <c r="AD455" s="16" t="s">
        <v>40</v>
      </c>
      <c r="AE455" s="21" t="s">
        <v>40</v>
      </c>
      <c r="AF455" s="16" t="s">
        <v>40</v>
      </c>
      <c r="AG455" s="16" t="s">
        <v>40</v>
      </c>
      <c r="AH455" s="21" t="s">
        <v>40</v>
      </c>
      <c r="AI455" s="42" t="s">
        <v>40</v>
      </c>
      <c r="AJ455" s="16" t="s">
        <v>40</v>
      </c>
      <c r="AK455" s="21" t="s">
        <v>40</v>
      </c>
      <c r="AL455" s="16" t="s">
        <v>40</v>
      </c>
      <c r="AM455" s="16" t="s">
        <v>40</v>
      </c>
      <c r="AN455" s="21" t="s">
        <v>40</v>
      </c>
      <c r="AO455" s="21" t="s">
        <v>40</v>
      </c>
      <c r="AP455" s="21" t="s">
        <v>40</v>
      </c>
      <c r="AQ455" s="9" t="s">
        <v>40</v>
      </c>
      <c r="AR455" s="21" t="s">
        <v>40</v>
      </c>
      <c r="AS455" s="9" t="s">
        <v>40</v>
      </c>
      <c r="AT455" s="9" t="s">
        <v>40</v>
      </c>
      <c r="AU455" s="21" t="s">
        <v>40</v>
      </c>
      <c r="AV455" s="21" t="s">
        <v>40</v>
      </c>
      <c r="AW455" s="9" t="s">
        <v>40</v>
      </c>
      <c r="AX455" s="21" t="s">
        <v>40</v>
      </c>
      <c r="AY455" s="21" t="s">
        <v>40</v>
      </c>
      <c r="AZ455" s="21" t="s">
        <v>40</v>
      </c>
      <c r="BA455" s="21" t="s">
        <v>40</v>
      </c>
      <c r="BB455" s="21" t="s">
        <v>40</v>
      </c>
      <c r="BC455" s="9" t="s">
        <v>40</v>
      </c>
      <c r="BD455" s="9" t="s">
        <v>40</v>
      </c>
    </row>
    <row r="456" spans="2:56">
      <c r="B456" s="54" t="s">
        <v>118</v>
      </c>
      <c r="C456" s="40" t="s">
        <v>109</v>
      </c>
      <c r="D456" s="41" t="s">
        <v>47</v>
      </c>
      <c r="E456" s="16"/>
      <c r="F456" s="16">
        <v>6007</v>
      </c>
      <c r="G456" s="21">
        <v>494</v>
      </c>
      <c r="H456" s="42"/>
      <c r="I456" s="16">
        <v>6367</v>
      </c>
      <c r="J456" s="16">
        <v>493</v>
      </c>
      <c r="K456" s="42">
        <v>0</v>
      </c>
      <c r="L456" s="16">
        <v>0</v>
      </c>
      <c r="M456" s="21">
        <v>0</v>
      </c>
      <c r="N456" s="42" t="s">
        <v>44</v>
      </c>
      <c r="O456" s="21" t="s">
        <v>44</v>
      </c>
      <c r="P456" s="42">
        <f t="shared" si="14"/>
        <v>0</v>
      </c>
      <c r="Q456" s="42" t="str">
        <f>IF(AND(ISNUMBER(E456),ISNUMBER(H456),ISBLANK(F456)),E456-H456,"NA")</f>
        <v>NA</v>
      </c>
      <c r="R456" s="21">
        <f>IF(AND(ISNUMBER(F456),ISNUMBER(I456),ISBLANK(E456)),F456-I456,"NA")</f>
        <v>-360</v>
      </c>
      <c r="S456" s="16">
        <f>IF(AND(ISNUMBER(G456),ISNUMBER(J456),ISBLANK(E456)),G456-J456,"NA")</f>
        <v>1</v>
      </c>
      <c r="T456" s="45">
        <f>IF(AND(ISNUMBER(R456),ISNUMBER(S456),ISBLANK(E456)),R456+S456,"NA")</f>
        <v>-359</v>
      </c>
      <c r="U456" s="21">
        <f t="shared" ref="U456:U519" si="15">IF(M456&lt;0,0,IF(L456=K456,M456,M456-(K456-L456)))</f>
        <v>0</v>
      </c>
      <c r="V456" s="9">
        <f>MIN(IF(SUM(W456,AD456:AG456,AI456,AJ456:AM456,AP456:AS456,AC456,AO456,AU456,AV456:BC456)=0,0,1)+IF(O456="Smoothing ramp",1,0)+IF(SUM(W456,X456:AA456)=0,0,1),1)</f>
        <v>0</v>
      </c>
      <c r="W456" s="42" t="s">
        <v>40</v>
      </c>
      <c r="X456" s="16" t="s">
        <v>40</v>
      </c>
      <c r="Y456" s="21" t="s">
        <v>40</v>
      </c>
      <c r="Z456" s="16" t="s">
        <v>40</v>
      </c>
      <c r="AA456" s="16" t="s">
        <v>40</v>
      </c>
      <c r="AB456" s="21" t="s">
        <v>40</v>
      </c>
      <c r="AC456" s="16" t="s">
        <v>40</v>
      </c>
      <c r="AD456" s="16" t="s">
        <v>40</v>
      </c>
      <c r="AE456" s="21" t="s">
        <v>40</v>
      </c>
      <c r="AF456" s="16" t="s">
        <v>40</v>
      </c>
      <c r="AG456" s="16" t="s">
        <v>40</v>
      </c>
      <c r="AH456" s="21" t="s">
        <v>40</v>
      </c>
      <c r="AI456" s="42" t="s">
        <v>40</v>
      </c>
      <c r="AJ456" s="16" t="s">
        <v>40</v>
      </c>
      <c r="AK456" s="21" t="s">
        <v>40</v>
      </c>
      <c r="AL456" s="16" t="s">
        <v>40</v>
      </c>
      <c r="AM456" s="16" t="s">
        <v>40</v>
      </c>
      <c r="AN456" s="21" t="s">
        <v>40</v>
      </c>
      <c r="AO456" s="21" t="s">
        <v>40</v>
      </c>
      <c r="AP456" s="21" t="s">
        <v>40</v>
      </c>
      <c r="AQ456" s="9" t="s">
        <v>40</v>
      </c>
      <c r="AR456" s="21" t="s">
        <v>40</v>
      </c>
      <c r="AS456" s="9" t="s">
        <v>40</v>
      </c>
      <c r="AT456" s="9" t="s">
        <v>40</v>
      </c>
      <c r="AU456" s="21" t="s">
        <v>40</v>
      </c>
      <c r="AV456" s="21" t="s">
        <v>40</v>
      </c>
      <c r="AW456" s="9" t="s">
        <v>40</v>
      </c>
      <c r="AX456" s="21" t="s">
        <v>40</v>
      </c>
      <c r="AY456" s="21" t="s">
        <v>40</v>
      </c>
      <c r="AZ456" s="21" t="s">
        <v>40</v>
      </c>
      <c r="BA456" s="21" t="s">
        <v>40</v>
      </c>
      <c r="BB456" s="21" t="s">
        <v>40</v>
      </c>
      <c r="BC456" s="9" t="s">
        <v>40</v>
      </c>
      <c r="BD456" s="9" t="s">
        <v>40</v>
      </c>
    </row>
    <row r="457" spans="2:56">
      <c r="B457" s="54" t="s">
        <v>118</v>
      </c>
      <c r="C457" s="40" t="s">
        <v>109</v>
      </c>
      <c r="D457" s="41" t="s">
        <v>48</v>
      </c>
      <c r="E457" s="16"/>
      <c r="F457" s="16">
        <v>6756</v>
      </c>
      <c r="G457" s="21">
        <v>643</v>
      </c>
      <c r="H457" s="42"/>
      <c r="I457" s="16">
        <v>7180</v>
      </c>
      <c r="J457" s="16">
        <v>643</v>
      </c>
      <c r="K457" s="42">
        <v>0</v>
      </c>
      <c r="L457" s="16">
        <v>0</v>
      </c>
      <c r="M457" s="21">
        <v>0</v>
      </c>
      <c r="N457" s="42" t="s">
        <v>44</v>
      </c>
      <c r="O457" s="21" t="s">
        <v>44</v>
      </c>
      <c r="P457" s="42">
        <f t="shared" si="14"/>
        <v>0</v>
      </c>
      <c r="Q457" s="42" t="str">
        <f>IF(AND(ISNUMBER(E457),ISNUMBER(H457),ISBLANK(F457)),E457-H457,"NA")</f>
        <v>NA</v>
      </c>
      <c r="R457" s="21">
        <f>IF(AND(ISNUMBER(F457),ISNUMBER(I457),ISBLANK(E457)),F457-I457,"NA")</f>
        <v>-424</v>
      </c>
      <c r="S457" s="16">
        <f>IF(AND(ISNUMBER(G457),ISNUMBER(J457),ISBLANK(E457)),G457-J457,"NA")</f>
        <v>0</v>
      </c>
      <c r="T457" s="45">
        <f>IF(AND(ISNUMBER(R457),ISNUMBER(S457),ISBLANK(E457)),R457+S457,"NA")</f>
        <v>-424</v>
      </c>
      <c r="U457" s="21">
        <f t="shared" si="15"/>
        <v>0</v>
      </c>
      <c r="V457" s="9">
        <f>MIN(IF(SUM(W457,AD457:AG457,AI457,AJ457:AM457,AP457:AS457,AC457,AO457,AU457,AV457:BC457)=0,0,1)+IF(O457="Smoothing ramp",1,0)+IF(SUM(W457,X457:AA457)=0,0,1),1)</f>
        <v>0</v>
      </c>
      <c r="W457" s="42" t="s">
        <v>40</v>
      </c>
      <c r="X457" s="16" t="s">
        <v>40</v>
      </c>
      <c r="Y457" s="21" t="s">
        <v>40</v>
      </c>
      <c r="Z457" s="16" t="s">
        <v>40</v>
      </c>
      <c r="AA457" s="16" t="s">
        <v>40</v>
      </c>
      <c r="AB457" s="21" t="s">
        <v>40</v>
      </c>
      <c r="AC457" s="16" t="s">
        <v>40</v>
      </c>
      <c r="AD457" s="16" t="s">
        <v>40</v>
      </c>
      <c r="AE457" s="21" t="s">
        <v>40</v>
      </c>
      <c r="AF457" s="16" t="s">
        <v>40</v>
      </c>
      <c r="AG457" s="16" t="s">
        <v>40</v>
      </c>
      <c r="AH457" s="21" t="s">
        <v>40</v>
      </c>
      <c r="AI457" s="42" t="s">
        <v>40</v>
      </c>
      <c r="AJ457" s="16" t="s">
        <v>40</v>
      </c>
      <c r="AK457" s="21" t="s">
        <v>40</v>
      </c>
      <c r="AL457" s="16" t="s">
        <v>40</v>
      </c>
      <c r="AM457" s="16" t="s">
        <v>40</v>
      </c>
      <c r="AN457" s="21" t="s">
        <v>40</v>
      </c>
      <c r="AO457" s="21" t="s">
        <v>40</v>
      </c>
      <c r="AP457" s="21" t="s">
        <v>40</v>
      </c>
      <c r="AQ457" s="9" t="s">
        <v>40</v>
      </c>
      <c r="AR457" s="21" t="s">
        <v>40</v>
      </c>
      <c r="AS457" s="9" t="s">
        <v>40</v>
      </c>
      <c r="AT457" s="9" t="s">
        <v>40</v>
      </c>
      <c r="AU457" s="21" t="s">
        <v>40</v>
      </c>
      <c r="AV457" s="21" t="s">
        <v>40</v>
      </c>
      <c r="AW457" s="9" t="s">
        <v>40</v>
      </c>
      <c r="AX457" s="21" t="s">
        <v>40</v>
      </c>
      <c r="AY457" s="21" t="s">
        <v>40</v>
      </c>
      <c r="AZ457" s="21" t="s">
        <v>40</v>
      </c>
      <c r="BA457" s="21" t="s">
        <v>40</v>
      </c>
      <c r="BB457" s="21" t="s">
        <v>40</v>
      </c>
      <c r="BC457" s="9" t="s">
        <v>40</v>
      </c>
      <c r="BD457" s="9" t="s">
        <v>40</v>
      </c>
    </row>
    <row r="458" spans="2:56">
      <c r="B458" s="54" t="s">
        <v>118</v>
      </c>
      <c r="C458" s="40" t="s">
        <v>109</v>
      </c>
      <c r="D458" s="41" t="s">
        <v>49</v>
      </c>
      <c r="E458" s="16">
        <v>9724</v>
      </c>
      <c r="F458" s="16"/>
      <c r="G458" s="21"/>
      <c r="H458" s="42">
        <v>9329</v>
      </c>
      <c r="I458" s="16"/>
      <c r="J458" s="16"/>
      <c r="K458" s="42">
        <v>-4089</v>
      </c>
      <c r="L458" s="16">
        <v>-4089</v>
      </c>
      <c r="M458" s="21">
        <v>-3677</v>
      </c>
      <c r="N458" s="42" t="s">
        <v>50</v>
      </c>
      <c r="O458" s="21" t="s">
        <v>44</v>
      </c>
      <c r="P458" s="42">
        <f t="shared" si="14"/>
        <v>0</v>
      </c>
      <c r="Q458" s="42">
        <f>IF(AND(ISNUMBER(E458),ISNUMBER(H458),ISBLANK(F458)),E458-H458,"NA")</f>
        <v>395</v>
      </c>
      <c r="R458" s="21" t="str">
        <f>IF(AND(ISNUMBER(F458),ISNUMBER(I458),ISBLANK(E458)),F458-I458,"NA")</f>
        <v>NA</v>
      </c>
      <c r="S458" s="16" t="str">
        <f>IF(AND(ISNUMBER(G458),ISNUMBER(J458),ISBLANK(E458)),G458-J458,"NA")</f>
        <v>NA</v>
      </c>
      <c r="T458" s="45" t="str">
        <f>IF(AND(ISNUMBER(R458),ISNUMBER(S458),ISBLANK(E458)),R458+S458,"NA")</f>
        <v>NA</v>
      </c>
      <c r="U458" s="21">
        <f t="shared" si="15"/>
        <v>0</v>
      </c>
      <c r="V458" s="9">
        <f>MIN(IF(SUM(W458,AD458:AG458,AI458,AJ458:AM458,AP458:AS458,AC458,AO458,AU458,AV458:BC458)=0,0,1)+IF(O458="Smoothing ramp",1,0)+IF(SUM(W458,X458:AA458)=0,0,1),1)</f>
        <v>0</v>
      </c>
      <c r="W458" s="42" t="s">
        <v>40</v>
      </c>
      <c r="X458" s="16" t="s">
        <v>40</v>
      </c>
      <c r="Y458" s="21" t="s">
        <v>40</v>
      </c>
      <c r="Z458" s="16" t="s">
        <v>40</v>
      </c>
      <c r="AA458" s="16" t="s">
        <v>40</v>
      </c>
      <c r="AB458" s="21" t="s">
        <v>40</v>
      </c>
      <c r="AC458" s="16" t="s">
        <v>40</v>
      </c>
      <c r="AD458" s="16" t="s">
        <v>40</v>
      </c>
      <c r="AE458" s="21" t="s">
        <v>40</v>
      </c>
      <c r="AF458" s="16" t="s">
        <v>40</v>
      </c>
      <c r="AG458" s="16" t="s">
        <v>40</v>
      </c>
      <c r="AH458" s="21" t="s">
        <v>40</v>
      </c>
      <c r="AI458" s="42" t="s">
        <v>40</v>
      </c>
      <c r="AJ458" s="16" t="s">
        <v>40</v>
      </c>
      <c r="AK458" s="21" t="s">
        <v>40</v>
      </c>
      <c r="AL458" s="16" t="s">
        <v>40</v>
      </c>
      <c r="AM458" s="16" t="s">
        <v>40</v>
      </c>
      <c r="AN458" s="21" t="s">
        <v>40</v>
      </c>
      <c r="AO458" s="21" t="s">
        <v>40</v>
      </c>
      <c r="AP458" s="21" t="s">
        <v>40</v>
      </c>
      <c r="AQ458" s="9" t="s">
        <v>40</v>
      </c>
      <c r="AR458" s="21" t="s">
        <v>40</v>
      </c>
      <c r="AS458" s="9" t="s">
        <v>40</v>
      </c>
      <c r="AT458" s="9" t="s">
        <v>40</v>
      </c>
      <c r="AU458" s="21" t="s">
        <v>40</v>
      </c>
      <c r="AV458" s="21" t="s">
        <v>40</v>
      </c>
      <c r="AW458" s="9" t="s">
        <v>40</v>
      </c>
      <c r="AX458" s="21" t="s">
        <v>40</v>
      </c>
      <c r="AY458" s="21" t="s">
        <v>40</v>
      </c>
      <c r="AZ458" s="21" t="s">
        <v>40</v>
      </c>
      <c r="BA458" s="21" t="s">
        <v>40</v>
      </c>
      <c r="BB458" s="21" t="s">
        <v>40</v>
      </c>
      <c r="BC458" s="9" t="s">
        <v>40</v>
      </c>
      <c r="BD458" s="9" t="s">
        <v>40</v>
      </c>
    </row>
    <row r="459" spans="2:56">
      <c r="B459" s="54" t="s">
        <v>118</v>
      </c>
      <c r="C459" s="40" t="s">
        <v>109</v>
      </c>
      <c r="D459" s="41" t="s">
        <v>51</v>
      </c>
      <c r="E459" s="16">
        <v>9724</v>
      </c>
      <c r="F459" s="16"/>
      <c r="G459" s="21"/>
      <c r="H459" s="42">
        <v>9724</v>
      </c>
      <c r="I459" s="16"/>
      <c r="J459" s="16"/>
      <c r="K459" s="42">
        <v>-4026</v>
      </c>
      <c r="L459" s="16">
        <v>-4026</v>
      </c>
      <c r="M459" s="21">
        <v>-4026</v>
      </c>
      <c r="N459" s="42" t="s">
        <v>50</v>
      </c>
      <c r="O459" s="21" t="s">
        <v>44</v>
      </c>
      <c r="P459" s="42">
        <f t="shared" si="14"/>
        <v>0</v>
      </c>
      <c r="Q459" s="42">
        <f>IF(AND(ISNUMBER(E459),ISNUMBER(H459),ISBLANK(F459)),E459-H459,"NA")</f>
        <v>0</v>
      </c>
      <c r="R459" s="21" t="str">
        <f>IF(AND(ISNUMBER(F459),ISNUMBER(I459),ISBLANK(E459)),F459-I459,"NA")</f>
        <v>NA</v>
      </c>
      <c r="S459" s="16" t="str">
        <f>IF(AND(ISNUMBER(G459),ISNUMBER(J459),ISBLANK(E459)),G459-J459,"NA")</f>
        <v>NA</v>
      </c>
      <c r="T459" s="45" t="str">
        <f>IF(AND(ISNUMBER(R459),ISNUMBER(S459),ISBLANK(E459)),R459+S459,"NA")</f>
        <v>NA</v>
      </c>
      <c r="U459" s="21">
        <f t="shared" si="15"/>
        <v>0</v>
      </c>
      <c r="V459" s="9">
        <f>MIN(IF(SUM(W459,AD459:AG459,AI459,AJ459:AM459,AP459:AS459,AC459,AO459,AU459,AV459:BC459)=0,0,1)+IF(O459="Smoothing ramp",1,0)+IF(SUM(W459,X459:AA459)=0,0,1),1)</f>
        <v>0</v>
      </c>
      <c r="W459" s="42" t="s">
        <v>40</v>
      </c>
      <c r="X459" s="16" t="s">
        <v>40</v>
      </c>
      <c r="Y459" s="21" t="s">
        <v>40</v>
      </c>
      <c r="Z459" s="16" t="s">
        <v>40</v>
      </c>
      <c r="AA459" s="16" t="s">
        <v>40</v>
      </c>
      <c r="AB459" s="21" t="s">
        <v>40</v>
      </c>
      <c r="AC459" s="16" t="s">
        <v>40</v>
      </c>
      <c r="AD459" s="16" t="s">
        <v>40</v>
      </c>
      <c r="AE459" s="21" t="s">
        <v>40</v>
      </c>
      <c r="AF459" s="16" t="s">
        <v>40</v>
      </c>
      <c r="AG459" s="16" t="s">
        <v>40</v>
      </c>
      <c r="AH459" s="21" t="s">
        <v>40</v>
      </c>
      <c r="AI459" s="42" t="s">
        <v>40</v>
      </c>
      <c r="AJ459" s="16" t="s">
        <v>40</v>
      </c>
      <c r="AK459" s="21" t="s">
        <v>40</v>
      </c>
      <c r="AL459" s="16" t="s">
        <v>40</v>
      </c>
      <c r="AM459" s="16" t="s">
        <v>40</v>
      </c>
      <c r="AN459" s="21" t="s">
        <v>40</v>
      </c>
      <c r="AO459" s="21" t="s">
        <v>40</v>
      </c>
      <c r="AP459" s="21" t="s">
        <v>40</v>
      </c>
      <c r="AQ459" s="9" t="s">
        <v>40</v>
      </c>
      <c r="AR459" s="21" t="s">
        <v>40</v>
      </c>
      <c r="AS459" s="9" t="s">
        <v>40</v>
      </c>
      <c r="AT459" s="9" t="s">
        <v>40</v>
      </c>
      <c r="AU459" s="21" t="s">
        <v>40</v>
      </c>
      <c r="AV459" s="21" t="s">
        <v>40</v>
      </c>
      <c r="AW459" s="9" t="s">
        <v>40</v>
      </c>
      <c r="AX459" s="21" t="s">
        <v>40</v>
      </c>
      <c r="AY459" s="21" t="s">
        <v>40</v>
      </c>
      <c r="AZ459" s="21" t="s">
        <v>40</v>
      </c>
      <c r="BA459" s="21" t="s">
        <v>40</v>
      </c>
      <c r="BB459" s="21" t="s">
        <v>40</v>
      </c>
      <c r="BC459" s="9" t="s">
        <v>40</v>
      </c>
      <c r="BD459" s="9" t="s">
        <v>40</v>
      </c>
    </row>
    <row r="460" spans="2:56">
      <c r="B460" s="54" t="s">
        <v>118</v>
      </c>
      <c r="C460" s="40" t="s">
        <v>109</v>
      </c>
      <c r="D460" s="41" t="s">
        <v>52</v>
      </c>
      <c r="E460" s="16">
        <v>9724</v>
      </c>
      <c r="F460" s="16"/>
      <c r="G460" s="21"/>
      <c r="H460" s="42">
        <v>9724</v>
      </c>
      <c r="I460" s="16"/>
      <c r="J460" s="16"/>
      <c r="K460" s="42">
        <v>-4026</v>
      </c>
      <c r="L460" s="16">
        <v>-4026</v>
      </c>
      <c r="M460" s="21">
        <v>-4026</v>
      </c>
      <c r="N460" s="42" t="s">
        <v>50</v>
      </c>
      <c r="O460" s="21" t="s">
        <v>44</v>
      </c>
      <c r="P460" s="42">
        <f t="shared" si="14"/>
        <v>0</v>
      </c>
      <c r="Q460" s="42">
        <f>IF(AND(ISNUMBER(E460),ISNUMBER(H460),ISBLANK(F460)),E460-H460,"NA")</f>
        <v>0</v>
      </c>
      <c r="R460" s="21" t="str">
        <f>IF(AND(ISNUMBER(F460),ISNUMBER(I460),ISBLANK(E460)),F460-I460,"NA")</f>
        <v>NA</v>
      </c>
      <c r="S460" s="16" t="str">
        <f>IF(AND(ISNUMBER(G460),ISNUMBER(J460),ISBLANK(E460)),G460-J460,"NA")</f>
        <v>NA</v>
      </c>
      <c r="T460" s="45" t="str">
        <f>IF(AND(ISNUMBER(R460),ISNUMBER(S460),ISBLANK(E460)),R460+S460,"NA")</f>
        <v>NA</v>
      </c>
      <c r="U460" s="21">
        <f t="shared" si="15"/>
        <v>0</v>
      </c>
      <c r="V460" s="9">
        <f>MIN(IF(SUM(W460,AD460:AG460,AI460,AJ460:AM460,AP460:AS460,AC460,AO460,AU460,AV460:BC460)=0,0,1)+IF(O460="Smoothing ramp",1,0)+IF(SUM(W460,X460:AA460)=0,0,1),1)</f>
        <v>0</v>
      </c>
      <c r="W460" s="42" t="s">
        <v>40</v>
      </c>
      <c r="X460" s="16" t="s">
        <v>40</v>
      </c>
      <c r="Y460" s="21" t="s">
        <v>40</v>
      </c>
      <c r="Z460" s="16" t="s">
        <v>40</v>
      </c>
      <c r="AA460" s="16" t="s">
        <v>40</v>
      </c>
      <c r="AB460" s="21" t="s">
        <v>40</v>
      </c>
      <c r="AC460" s="16" t="s">
        <v>40</v>
      </c>
      <c r="AD460" s="16" t="s">
        <v>40</v>
      </c>
      <c r="AE460" s="21" t="s">
        <v>40</v>
      </c>
      <c r="AF460" s="16" t="s">
        <v>40</v>
      </c>
      <c r="AG460" s="16" t="s">
        <v>40</v>
      </c>
      <c r="AH460" s="21" t="s">
        <v>40</v>
      </c>
      <c r="AI460" s="42" t="s">
        <v>40</v>
      </c>
      <c r="AJ460" s="16" t="s">
        <v>40</v>
      </c>
      <c r="AK460" s="21" t="s">
        <v>40</v>
      </c>
      <c r="AL460" s="16" t="s">
        <v>40</v>
      </c>
      <c r="AM460" s="16" t="s">
        <v>40</v>
      </c>
      <c r="AN460" s="21" t="s">
        <v>40</v>
      </c>
      <c r="AO460" s="21" t="s">
        <v>40</v>
      </c>
      <c r="AP460" s="21" t="s">
        <v>40</v>
      </c>
      <c r="AQ460" s="9" t="s">
        <v>40</v>
      </c>
      <c r="AR460" s="21" t="s">
        <v>40</v>
      </c>
      <c r="AS460" s="9" t="s">
        <v>40</v>
      </c>
      <c r="AT460" s="9" t="s">
        <v>40</v>
      </c>
      <c r="AU460" s="21" t="s">
        <v>40</v>
      </c>
      <c r="AV460" s="21" t="s">
        <v>40</v>
      </c>
      <c r="AW460" s="9" t="s">
        <v>40</v>
      </c>
      <c r="AX460" s="21" t="s">
        <v>40</v>
      </c>
      <c r="AY460" s="21" t="s">
        <v>40</v>
      </c>
      <c r="AZ460" s="21" t="s">
        <v>40</v>
      </c>
      <c r="BA460" s="21" t="s">
        <v>40</v>
      </c>
      <c r="BB460" s="21" t="s">
        <v>40</v>
      </c>
      <c r="BC460" s="9" t="s">
        <v>40</v>
      </c>
      <c r="BD460" s="9" t="s">
        <v>40</v>
      </c>
    </row>
    <row r="461" spans="2:56">
      <c r="B461" s="54" t="s">
        <v>118</v>
      </c>
      <c r="C461" s="40" t="s">
        <v>109</v>
      </c>
      <c r="D461" s="41" t="s">
        <v>53</v>
      </c>
      <c r="E461" s="16">
        <v>10081</v>
      </c>
      <c r="F461" s="16"/>
      <c r="G461" s="21"/>
      <c r="H461" s="42">
        <v>10081</v>
      </c>
      <c r="I461" s="16"/>
      <c r="J461" s="16"/>
      <c r="K461" s="42">
        <v>-3754</v>
      </c>
      <c r="L461" s="16">
        <v>-3754</v>
      </c>
      <c r="M461" s="21">
        <v>-3759</v>
      </c>
      <c r="N461" s="42" t="s">
        <v>50</v>
      </c>
      <c r="O461" s="21" t="s">
        <v>44</v>
      </c>
      <c r="P461" s="42">
        <f t="shared" si="14"/>
        <v>0</v>
      </c>
      <c r="Q461" s="42">
        <f>IF(AND(ISNUMBER(E461),ISNUMBER(H461),ISBLANK(F461)),E461-H461,"NA")</f>
        <v>0</v>
      </c>
      <c r="R461" s="21" t="str">
        <f>IF(AND(ISNUMBER(F461),ISNUMBER(I461),ISBLANK(E461)),F461-I461,"NA")</f>
        <v>NA</v>
      </c>
      <c r="S461" s="16" t="str">
        <f>IF(AND(ISNUMBER(G461),ISNUMBER(J461),ISBLANK(E461)),G461-J461,"NA")</f>
        <v>NA</v>
      </c>
      <c r="T461" s="45" t="str">
        <f>IF(AND(ISNUMBER(R461),ISNUMBER(S461),ISBLANK(E461)),R461+S461,"NA")</f>
        <v>NA</v>
      </c>
      <c r="U461" s="21">
        <f t="shared" si="15"/>
        <v>0</v>
      </c>
      <c r="V461" s="9">
        <f>MIN(IF(SUM(W461,AD461:AG461,AI461,AJ461:AM461,AP461:AS461,AC461,AO461,AU461,AV461:BC461)=0,0,1)+IF(O461="Smoothing ramp",1,0)+IF(SUM(W461,X461:AA461)=0,0,1),1)</f>
        <v>0</v>
      </c>
      <c r="W461" s="42" t="s">
        <v>40</v>
      </c>
      <c r="X461" s="16" t="s">
        <v>40</v>
      </c>
      <c r="Y461" s="21" t="s">
        <v>40</v>
      </c>
      <c r="Z461" s="16" t="s">
        <v>40</v>
      </c>
      <c r="AA461" s="16" t="s">
        <v>40</v>
      </c>
      <c r="AB461" s="21" t="s">
        <v>40</v>
      </c>
      <c r="AC461" s="16" t="s">
        <v>40</v>
      </c>
      <c r="AD461" s="16" t="s">
        <v>40</v>
      </c>
      <c r="AE461" s="21" t="s">
        <v>40</v>
      </c>
      <c r="AF461" s="16" t="s">
        <v>40</v>
      </c>
      <c r="AG461" s="16" t="s">
        <v>40</v>
      </c>
      <c r="AH461" s="21" t="s">
        <v>40</v>
      </c>
      <c r="AI461" s="42" t="s">
        <v>40</v>
      </c>
      <c r="AJ461" s="16" t="s">
        <v>40</v>
      </c>
      <c r="AK461" s="21" t="s">
        <v>40</v>
      </c>
      <c r="AL461" s="16" t="s">
        <v>40</v>
      </c>
      <c r="AM461" s="16" t="s">
        <v>40</v>
      </c>
      <c r="AN461" s="21" t="s">
        <v>40</v>
      </c>
      <c r="AO461" s="21" t="s">
        <v>40</v>
      </c>
      <c r="AP461" s="21" t="s">
        <v>40</v>
      </c>
      <c r="AQ461" s="9" t="s">
        <v>40</v>
      </c>
      <c r="AR461" s="21" t="s">
        <v>40</v>
      </c>
      <c r="AS461" s="9" t="s">
        <v>40</v>
      </c>
      <c r="AT461" s="9" t="s">
        <v>40</v>
      </c>
      <c r="AU461" s="21" t="s">
        <v>40</v>
      </c>
      <c r="AV461" s="21" t="s">
        <v>40</v>
      </c>
      <c r="AW461" s="9" t="s">
        <v>40</v>
      </c>
      <c r="AX461" s="21" t="s">
        <v>40</v>
      </c>
      <c r="AY461" s="21" t="s">
        <v>40</v>
      </c>
      <c r="AZ461" s="21" t="s">
        <v>40</v>
      </c>
      <c r="BA461" s="21" t="s">
        <v>40</v>
      </c>
      <c r="BB461" s="21" t="s">
        <v>40</v>
      </c>
      <c r="BC461" s="9" t="s">
        <v>40</v>
      </c>
      <c r="BD461" s="9" t="s">
        <v>40</v>
      </c>
    </row>
    <row r="462" spans="2:56">
      <c r="B462" s="54" t="s">
        <v>118</v>
      </c>
      <c r="C462" s="40" t="s">
        <v>109</v>
      </c>
      <c r="D462" s="41" t="s">
        <v>56</v>
      </c>
      <c r="E462" s="16">
        <v>10081</v>
      </c>
      <c r="F462" s="16"/>
      <c r="G462" s="21"/>
      <c r="H462" s="42">
        <v>10081</v>
      </c>
      <c r="I462" s="16"/>
      <c r="J462" s="16"/>
      <c r="K462" s="42">
        <v>-3753</v>
      </c>
      <c r="L462" s="16">
        <v>-3753</v>
      </c>
      <c r="M462" s="21">
        <v>-3753</v>
      </c>
      <c r="N462" s="42" t="s">
        <v>50</v>
      </c>
      <c r="O462" s="21" t="s">
        <v>44</v>
      </c>
      <c r="P462" s="42">
        <f t="shared" si="14"/>
        <v>0</v>
      </c>
      <c r="Q462" s="42">
        <f>IF(AND(ISNUMBER(E462),ISNUMBER(H462),ISBLANK(F462)),E462-H462,"NA")</f>
        <v>0</v>
      </c>
      <c r="R462" s="21" t="str">
        <f>IF(AND(ISNUMBER(F462),ISNUMBER(I462),ISBLANK(E462)),F462-I462,"NA")</f>
        <v>NA</v>
      </c>
      <c r="S462" s="16" t="str">
        <f>IF(AND(ISNUMBER(G462),ISNUMBER(J462),ISBLANK(E462)),G462-J462,"NA")</f>
        <v>NA</v>
      </c>
      <c r="T462" s="45" t="str">
        <f>IF(AND(ISNUMBER(R462),ISNUMBER(S462),ISBLANK(E462)),R462+S462,"NA")</f>
        <v>NA</v>
      </c>
      <c r="U462" s="21">
        <f t="shared" si="15"/>
        <v>0</v>
      </c>
      <c r="V462" s="9">
        <f>MIN(IF(SUM(W462,AD462:AG462,AI462,AJ462:AM462,AP462:AS462,AC462,AO462,AU462,AV462:BC462)=0,0,1)+IF(O462="Smoothing ramp",1,0)+IF(SUM(W462,X462:AA462)=0,0,1),1)</f>
        <v>0</v>
      </c>
      <c r="W462" s="42" t="s">
        <v>40</v>
      </c>
      <c r="X462" s="16" t="s">
        <v>40</v>
      </c>
      <c r="Y462" s="21" t="s">
        <v>40</v>
      </c>
      <c r="Z462" s="16" t="s">
        <v>40</v>
      </c>
      <c r="AA462" s="16" t="s">
        <v>40</v>
      </c>
      <c r="AB462" s="21" t="s">
        <v>40</v>
      </c>
      <c r="AC462" s="16" t="s">
        <v>40</v>
      </c>
      <c r="AD462" s="16" t="s">
        <v>40</v>
      </c>
      <c r="AE462" s="21" t="s">
        <v>40</v>
      </c>
      <c r="AF462" s="16" t="s">
        <v>40</v>
      </c>
      <c r="AG462" s="16" t="s">
        <v>40</v>
      </c>
      <c r="AH462" s="21" t="s">
        <v>40</v>
      </c>
      <c r="AI462" s="42" t="s">
        <v>40</v>
      </c>
      <c r="AJ462" s="16" t="s">
        <v>40</v>
      </c>
      <c r="AK462" s="21" t="s">
        <v>40</v>
      </c>
      <c r="AL462" s="16" t="s">
        <v>40</v>
      </c>
      <c r="AM462" s="16" t="s">
        <v>40</v>
      </c>
      <c r="AN462" s="21" t="s">
        <v>40</v>
      </c>
      <c r="AO462" s="21" t="s">
        <v>40</v>
      </c>
      <c r="AP462" s="21" t="s">
        <v>40</v>
      </c>
      <c r="AQ462" s="9" t="s">
        <v>40</v>
      </c>
      <c r="AR462" s="21" t="s">
        <v>40</v>
      </c>
      <c r="AS462" s="9" t="s">
        <v>40</v>
      </c>
      <c r="AT462" s="9" t="s">
        <v>40</v>
      </c>
      <c r="AU462" s="21" t="s">
        <v>40</v>
      </c>
      <c r="AV462" s="21" t="s">
        <v>40</v>
      </c>
      <c r="AW462" s="9" t="s">
        <v>40</v>
      </c>
      <c r="AX462" s="21" t="s">
        <v>40</v>
      </c>
      <c r="AY462" s="21" t="s">
        <v>40</v>
      </c>
      <c r="AZ462" s="21" t="s">
        <v>40</v>
      </c>
      <c r="BA462" s="21" t="s">
        <v>40</v>
      </c>
      <c r="BB462" s="21" t="s">
        <v>40</v>
      </c>
      <c r="BC462" s="9" t="s">
        <v>40</v>
      </c>
      <c r="BD462" s="9" t="s">
        <v>40</v>
      </c>
    </row>
    <row r="463" spans="2:56" ht="15" thickBot="1">
      <c r="B463" s="55" t="s">
        <v>118</v>
      </c>
      <c r="C463" s="47" t="s">
        <v>109</v>
      </c>
      <c r="D463" s="48" t="s">
        <v>57</v>
      </c>
      <c r="E463" s="49">
        <v>9266</v>
      </c>
      <c r="F463" s="49"/>
      <c r="G463" s="22"/>
      <c r="H463" s="50">
        <v>9266</v>
      </c>
      <c r="I463" s="49"/>
      <c r="J463" s="49"/>
      <c r="K463" s="50">
        <v>-2921</v>
      </c>
      <c r="L463" s="49">
        <v>-2921</v>
      </c>
      <c r="M463" s="22">
        <v>-2921</v>
      </c>
      <c r="N463" s="50" t="s">
        <v>50</v>
      </c>
      <c r="O463" s="22" t="s">
        <v>44</v>
      </c>
      <c r="P463" s="50">
        <f t="shared" si="14"/>
        <v>0</v>
      </c>
      <c r="Q463" s="50">
        <f>IF(AND(ISNUMBER(E463),ISNUMBER(H463),ISBLANK(F463)),E463-H463,"NA")</f>
        <v>0</v>
      </c>
      <c r="R463" s="22" t="str">
        <f>IF(AND(ISNUMBER(F463),ISNUMBER(I463),ISBLANK(E463)),F463-I463,"NA")</f>
        <v>NA</v>
      </c>
      <c r="S463" s="16" t="str">
        <f>IF(AND(ISNUMBER(G463),ISNUMBER(J463),ISBLANK(E463)),G463-J463,"NA")</f>
        <v>NA</v>
      </c>
      <c r="T463" s="45" t="str">
        <f>IF(AND(ISNUMBER(R463),ISNUMBER(S463),ISBLANK(E463)),R463+S463,"NA")</f>
        <v>NA</v>
      </c>
      <c r="U463" s="22">
        <f t="shared" si="15"/>
        <v>0</v>
      </c>
      <c r="V463" s="9">
        <f>MIN(IF(SUM(W463,AD463:AG463,AI463,AJ463:AM463,AP463:AS463,AC463,AO463,AU463,AV463:BC463)=0,0,1)+IF(O463="Smoothing ramp",1,0)+IF(SUM(W463,X463:AA463)=0,0,1),1)</f>
        <v>0</v>
      </c>
      <c r="W463" s="50" t="s">
        <v>40</v>
      </c>
      <c r="X463" s="49" t="s">
        <v>40</v>
      </c>
      <c r="Y463" s="22" t="s">
        <v>40</v>
      </c>
      <c r="Z463" s="49" t="s">
        <v>40</v>
      </c>
      <c r="AA463" s="49" t="s">
        <v>40</v>
      </c>
      <c r="AB463" s="22" t="s">
        <v>40</v>
      </c>
      <c r="AC463" s="49" t="s">
        <v>40</v>
      </c>
      <c r="AD463" s="49" t="s">
        <v>40</v>
      </c>
      <c r="AE463" s="22" t="s">
        <v>40</v>
      </c>
      <c r="AF463" s="49" t="s">
        <v>40</v>
      </c>
      <c r="AG463" s="49" t="s">
        <v>40</v>
      </c>
      <c r="AH463" s="22" t="s">
        <v>40</v>
      </c>
      <c r="AI463" s="50" t="s">
        <v>40</v>
      </c>
      <c r="AJ463" s="49" t="s">
        <v>40</v>
      </c>
      <c r="AK463" s="22" t="s">
        <v>40</v>
      </c>
      <c r="AL463" s="49" t="s">
        <v>40</v>
      </c>
      <c r="AM463" s="49" t="s">
        <v>40</v>
      </c>
      <c r="AN463" s="22" t="s">
        <v>40</v>
      </c>
      <c r="AO463" s="22" t="s">
        <v>40</v>
      </c>
      <c r="AP463" s="22" t="s">
        <v>40</v>
      </c>
      <c r="AQ463" s="7" t="s">
        <v>40</v>
      </c>
      <c r="AR463" s="22" t="s">
        <v>40</v>
      </c>
      <c r="AS463" s="7" t="s">
        <v>40</v>
      </c>
      <c r="AT463" s="7" t="s">
        <v>40</v>
      </c>
      <c r="AU463" s="22" t="s">
        <v>40</v>
      </c>
      <c r="AV463" s="22" t="s">
        <v>40</v>
      </c>
      <c r="AW463" s="7" t="s">
        <v>40</v>
      </c>
      <c r="AX463" s="22" t="s">
        <v>40</v>
      </c>
      <c r="AY463" s="22" t="s">
        <v>40</v>
      </c>
      <c r="AZ463" s="22" t="s">
        <v>40</v>
      </c>
      <c r="BA463" s="22" t="s">
        <v>40</v>
      </c>
      <c r="BB463" s="22" t="s">
        <v>40</v>
      </c>
      <c r="BC463" s="7" t="s">
        <v>40</v>
      </c>
      <c r="BD463" s="7" t="s">
        <v>40</v>
      </c>
    </row>
    <row r="464" spans="2:56">
      <c r="B464" s="56" t="s">
        <v>119</v>
      </c>
      <c r="C464" s="52" t="s">
        <v>109</v>
      </c>
      <c r="D464" s="53" t="s">
        <v>37</v>
      </c>
      <c r="E464" s="43">
        <v>4506</v>
      </c>
      <c r="F464" s="43"/>
      <c r="G464" s="20"/>
      <c r="H464" s="44">
        <v>4506</v>
      </c>
      <c r="I464" s="43"/>
      <c r="J464" s="43"/>
      <c r="K464" s="44">
        <v>3290</v>
      </c>
      <c r="L464" s="43">
        <v>-66</v>
      </c>
      <c r="M464" s="20">
        <v>3290</v>
      </c>
      <c r="N464" s="44" t="s">
        <v>44</v>
      </c>
      <c r="O464" s="20" t="s">
        <v>44</v>
      </c>
      <c r="P464" s="44">
        <f t="shared" si="14"/>
        <v>3356</v>
      </c>
      <c r="Q464" s="44">
        <f>IF(AND(ISNUMBER(E464),ISNUMBER(H464),ISBLANK(F464)),E464-H464,"NA")</f>
        <v>0</v>
      </c>
      <c r="R464" s="20" t="str">
        <f>IF(AND(ISNUMBER(F464),ISNUMBER(I464),ISBLANK(E464)),F464-I464,"NA")</f>
        <v>NA</v>
      </c>
      <c r="S464" s="16" t="str">
        <f>IF(AND(ISNUMBER(G464),ISNUMBER(J464),ISBLANK(E464)),G464-J464,"NA")</f>
        <v>NA</v>
      </c>
      <c r="T464" s="45" t="str">
        <f>IF(AND(ISNUMBER(R464),ISNUMBER(S464),ISBLANK(E464)),R464+S464,"NA")</f>
        <v>NA</v>
      </c>
      <c r="U464" s="20">
        <f t="shared" si="15"/>
        <v>-66</v>
      </c>
      <c r="V464" s="9">
        <f>MIN(IF(SUM(W464,AD464:AG464,AI464,AJ464:AM464,AP464:AS464,AC464,AO464,AU464,AV464:BC464)=0,0,1)+IF(O464="Smoothing ramp",1,0)+IF(SUM(W464,X464:AA464)=0,0,1),1)</f>
        <v>1</v>
      </c>
      <c r="W464" s="44">
        <v>164</v>
      </c>
      <c r="X464" s="43" t="s">
        <v>40</v>
      </c>
      <c r="Y464" s="20" t="s">
        <v>40</v>
      </c>
      <c r="Z464" s="43">
        <v>262</v>
      </c>
      <c r="AA464" s="43" t="s">
        <v>40</v>
      </c>
      <c r="AB464" s="20" t="s">
        <v>40</v>
      </c>
      <c r="AC464" s="43" t="s">
        <v>40</v>
      </c>
      <c r="AD464" s="43" t="s">
        <v>40</v>
      </c>
      <c r="AE464" s="20" t="s">
        <v>40</v>
      </c>
      <c r="AF464" s="43" t="s">
        <v>40</v>
      </c>
      <c r="AG464" s="43" t="s">
        <v>40</v>
      </c>
      <c r="AH464" s="20" t="s">
        <v>40</v>
      </c>
      <c r="AI464" s="44" t="s">
        <v>40</v>
      </c>
      <c r="AJ464" s="43" t="s">
        <v>40</v>
      </c>
      <c r="AK464" s="20" t="s">
        <v>40</v>
      </c>
      <c r="AL464" s="43" t="s">
        <v>40</v>
      </c>
      <c r="AM464" s="43" t="s">
        <v>40</v>
      </c>
      <c r="AN464" s="20" t="s">
        <v>40</v>
      </c>
      <c r="AO464" s="20" t="s">
        <v>40</v>
      </c>
      <c r="AP464" s="20" t="s">
        <v>40</v>
      </c>
      <c r="AQ464" s="6" t="s">
        <v>40</v>
      </c>
      <c r="AR464" s="20" t="s">
        <v>40</v>
      </c>
      <c r="AS464" s="6" t="s">
        <v>40</v>
      </c>
      <c r="AT464" s="6" t="s">
        <v>40</v>
      </c>
      <c r="AU464" s="20" t="s">
        <v>40</v>
      </c>
      <c r="AV464" s="20" t="s">
        <v>40</v>
      </c>
      <c r="AW464" s="6" t="s">
        <v>40</v>
      </c>
      <c r="AX464" s="20" t="s">
        <v>40</v>
      </c>
      <c r="AY464" s="20" t="s">
        <v>40</v>
      </c>
      <c r="AZ464" s="20" t="s">
        <v>40</v>
      </c>
      <c r="BA464" s="20" t="s">
        <v>40</v>
      </c>
      <c r="BB464" s="20" t="s">
        <v>40</v>
      </c>
      <c r="BC464" s="6" t="s">
        <v>40</v>
      </c>
      <c r="BD464" s="6" t="s">
        <v>40</v>
      </c>
    </row>
    <row r="465" spans="2:56">
      <c r="B465" s="39" t="s">
        <v>119</v>
      </c>
      <c r="C465" s="40" t="s">
        <v>109</v>
      </c>
      <c r="D465" s="41" t="s">
        <v>43</v>
      </c>
      <c r="E465" s="16">
        <v>4544</v>
      </c>
      <c r="F465" s="16"/>
      <c r="G465" s="21"/>
      <c r="H465" s="42">
        <v>4544</v>
      </c>
      <c r="I465" s="16"/>
      <c r="J465" s="16"/>
      <c r="K465" s="42">
        <v>3292</v>
      </c>
      <c r="L465" s="16">
        <v>-66</v>
      </c>
      <c r="M465" s="21">
        <v>3295</v>
      </c>
      <c r="N465" s="42" t="s">
        <v>44</v>
      </c>
      <c r="O465" s="21" t="s">
        <v>44</v>
      </c>
      <c r="P465" s="42">
        <f t="shared" si="14"/>
        <v>3358</v>
      </c>
      <c r="Q465" s="42">
        <f>IF(AND(ISNUMBER(E465),ISNUMBER(H465),ISBLANK(F465)),E465-H465,"NA")</f>
        <v>0</v>
      </c>
      <c r="R465" s="21" t="str">
        <f>IF(AND(ISNUMBER(F465),ISNUMBER(I465),ISBLANK(E465)),F465-I465,"NA")</f>
        <v>NA</v>
      </c>
      <c r="S465" s="16" t="str">
        <f>IF(AND(ISNUMBER(G465),ISNUMBER(J465),ISBLANK(E465)),G465-J465,"NA")</f>
        <v>NA</v>
      </c>
      <c r="T465" s="45" t="str">
        <f>IF(AND(ISNUMBER(R465),ISNUMBER(S465),ISBLANK(E465)),R465+S465,"NA")</f>
        <v>NA</v>
      </c>
      <c r="U465" s="21">
        <f t="shared" si="15"/>
        <v>-63</v>
      </c>
      <c r="V465" s="9">
        <f>MIN(IF(SUM(W465,AD465:AG465,AI465,AJ465:AM465,AP465:AS465,AC465,AO465,AU465,AV465:BC465)=0,0,1)+IF(O465="Smoothing ramp",1,0)+IF(SUM(W465,X465:AA465)=0,0,1),1)</f>
        <v>1</v>
      </c>
      <c r="W465" s="42">
        <v>164</v>
      </c>
      <c r="X465" s="16" t="s">
        <v>40</v>
      </c>
      <c r="Y465" s="21" t="s">
        <v>40</v>
      </c>
      <c r="Z465" s="16">
        <v>249</v>
      </c>
      <c r="AA465" s="16" t="s">
        <v>40</v>
      </c>
      <c r="AB465" s="21" t="s">
        <v>40</v>
      </c>
      <c r="AC465" s="16" t="s">
        <v>40</v>
      </c>
      <c r="AD465" s="16" t="s">
        <v>40</v>
      </c>
      <c r="AE465" s="21" t="s">
        <v>40</v>
      </c>
      <c r="AF465" s="16" t="s">
        <v>40</v>
      </c>
      <c r="AG465" s="16" t="s">
        <v>40</v>
      </c>
      <c r="AH465" s="21" t="s">
        <v>40</v>
      </c>
      <c r="AI465" s="42" t="s">
        <v>40</v>
      </c>
      <c r="AJ465" s="16" t="s">
        <v>40</v>
      </c>
      <c r="AK465" s="21" t="s">
        <v>40</v>
      </c>
      <c r="AL465" s="16" t="s">
        <v>40</v>
      </c>
      <c r="AM465" s="16" t="s">
        <v>40</v>
      </c>
      <c r="AN465" s="21" t="s">
        <v>40</v>
      </c>
      <c r="AO465" s="21" t="s">
        <v>40</v>
      </c>
      <c r="AP465" s="21" t="s">
        <v>40</v>
      </c>
      <c r="AQ465" s="9" t="s">
        <v>40</v>
      </c>
      <c r="AR465" s="21" t="s">
        <v>40</v>
      </c>
      <c r="AS465" s="9" t="s">
        <v>40</v>
      </c>
      <c r="AT465" s="9" t="s">
        <v>40</v>
      </c>
      <c r="AU465" s="21" t="s">
        <v>40</v>
      </c>
      <c r="AV465" s="21" t="s">
        <v>40</v>
      </c>
      <c r="AW465" s="9" t="s">
        <v>40</v>
      </c>
      <c r="AX465" s="21" t="s">
        <v>40</v>
      </c>
      <c r="AY465" s="21" t="s">
        <v>40</v>
      </c>
      <c r="AZ465" s="21" t="s">
        <v>40</v>
      </c>
      <c r="BA465" s="21" t="s">
        <v>40</v>
      </c>
      <c r="BB465" s="21" t="s">
        <v>40</v>
      </c>
      <c r="BC465" s="9" t="s">
        <v>40</v>
      </c>
      <c r="BD465" s="9" t="s">
        <v>40</v>
      </c>
    </row>
    <row r="466" spans="2:56">
      <c r="B466" s="39" t="s">
        <v>119</v>
      </c>
      <c r="C466" s="40" t="s">
        <v>109</v>
      </c>
      <c r="D466" s="41" t="s">
        <v>45</v>
      </c>
      <c r="E466" s="16">
        <v>5048</v>
      </c>
      <c r="F466" s="16"/>
      <c r="G466" s="21"/>
      <c r="H466" s="42">
        <v>5048</v>
      </c>
      <c r="I466" s="16"/>
      <c r="J466" s="16"/>
      <c r="K466" s="42">
        <v>3293</v>
      </c>
      <c r="L466" s="16">
        <v>-66</v>
      </c>
      <c r="M466" s="21">
        <v>3296</v>
      </c>
      <c r="N466" s="42" t="s">
        <v>44</v>
      </c>
      <c r="O466" s="21" t="s">
        <v>44</v>
      </c>
      <c r="P466" s="42">
        <f t="shared" si="14"/>
        <v>3359</v>
      </c>
      <c r="Q466" s="42">
        <f>IF(AND(ISNUMBER(E466),ISNUMBER(H466),ISBLANK(F466)),E466-H466,"NA")</f>
        <v>0</v>
      </c>
      <c r="R466" s="21" t="str">
        <f>IF(AND(ISNUMBER(F466),ISNUMBER(I466),ISBLANK(E466)),F466-I466,"NA")</f>
        <v>NA</v>
      </c>
      <c r="S466" s="16" t="str">
        <f>IF(AND(ISNUMBER(G466),ISNUMBER(J466),ISBLANK(E466)),G466-J466,"NA")</f>
        <v>NA</v>
      </c>
      <c r="T466" s="45" t="str">
        <f>IF(AND(ISNUMBER(R466),ISNUMBER(S466),ISBLANK(E466)),R466+S466,"NA")</f>
        <v>NA</v>
      </c>
      <c r="U466" s="21">
        <f t="shared" si="15"/>
        <v>-63</v>
      </c>
      <c r="V466" s="9">
        <f>MIN(IF(SUM(W466,AD466:AG466,AI466,AJ466:AM466,AP466:AS466,AC466,AO466,AU466,AV466:BC466)=0,0,1)+IF(O466="Smoothing ramp",1,0)+IF(SUM(W466,X466:AA466)=0,0,1),1)</f>
        <v>1</v>
      </c>
      <c r="W466" s="42">
        <v>164</v>
      </c>
      <c r="X466" s="16" t="s">
        <v>40</v>
      </c>
      <c r="Y466" s="21" t="s">
        <v>40</v>
      </c>
      <c r="Z466" s="16">
        <v>256</v>
      </c>
      <c r="AA466" s="16" t="s">
        <v>40</v>
      </c>
      <c r="AB466" s="21" t="s">
        <v>40</v>
      </c>
      <c r="AC466" s="16" t="s">
        <v>40</v>
      </c>
      <c r="AD466" s="16" t="s">
        <v>40</v>
      </c>
      <c r="AE466" s="21" t="s">
        <v>40</v>
      </c>
      <c r="AF466" s="16" t="s">
        <v>40</v>
      </c>
      <c r="AG466" s="16" t="s">
        <v>40</v>
      </c>
      <c r="AH466" s="21" t="s">
        <v>40</v>
      </c>
      <c r="AI466" s="42" t="s">
        <v>40</v>
      </c>
      <c r="AJ466" s="16" t="s">
        <v>40</v>
      </c>
      <c r="AK466" s="21" t="s">
        <v>40</v>
      </c>
      <c r="AL466" s="16" t="s">
        <v>40</v>
      </c>
      <c r="AM466" s="16" t="s">
        <v>40</v>
      </c>
      <c r="AN466" s="21" t="s">
        <v>40</v>
      </c>
      <c r="AO466" s="21" t="s">
        <v>40</v>
      </c>
      <c r="AP466" s="21" t="s">
        <v>40</v>
      </c>
      <c r="AQ466" s="9" t="s">
        <v>40</v>
      </c>
      <c r="AR466" s="21" t="s">
        <v>40</v>
      </c>
      <c r="AS466" s="9" t="s">
        <v>40</v>
      </c>
      <c r="AT466" s="9" t="s">
        <v>40</v>
      </c>
      <c r="AU466" s="21" t="s">
        <v>40</v>
      </c>
      <c r="AV466" s="21" t="s">
        <v>40</v>
      </c>
      <c r="AW466" s="9" t="s">
        <v>40</v>
      </c>
      <c r="AX466" s="21" t="s">
        <v>40</v>
      </c>
      <c r="AY466" s="21" t="s">
        <v>40</v>
      </c>
      <c r="AZ466" s="21" t="s">
        <v>40</v>
      </c>
      <c r="BA466" s="21" t="s">
        <v>40</v>
      </c>
      <c r="BB466" s="21" t="s">
        <v>40</v>
      </c>
      <c r="BC466" s="9" t="s">
        <v>40</v>
      </c>
      <c r="BD466" s="9" t="s">
        <v>40</v>
      </c>
    </row>
    <row r="467" spans="2:56">
      <c r="B467" s="39" t="s">
        <v>119</v>
      </c>
      <c r="C467" s="40" t="s">
        <v>109</v>
      </c>
      <c r="D467" s="41" t="s">
        <v>46</v>
      </c>
      <c r="E467" s="16">
        <v>6093</v>
      </c>
      <c r="F467" s="16"/>
      <c r="G467" s="21"/>
      <c r="H467" s="42">
        <v>6092</v>
      </c>
      <c r="I467" s="16"/>
      <c r="J467" s="16"/>
      <c r="K467" s="42">
        <v>0</v>
      </c>
      <c r="L467" s="16">
        <v>0</v>
      </c>
      <c r="M467" s="21">
        <v>0</v>
      </c>
      <c r="N467" s="42" t="s">
        <v>44</v>
      </c>
      <c r="O467" s="21" t="s">
        <v>44</v>
      </c>
      <c r="P467" s="42">
        <f t="shared" si="14"/>
        <v>0</v>
      </c>
      <c r="Q467" s="42">
        <f>IF(AND(ISNUMBER(E467),ISNUMBER(H467),ISBLANK(F467)),E467-H467,"NA")</f>
        <v>1</v>
      </c>
      <c r="R467" s="21" t="str">
        <f>IF(AND(ISNUMBER(F467),ISNUMBER(I467),ISBLANK(E467)),F467-I467,"NA")</f>
        <v>NA</v>
      </c>
      <c r="S467" s="16" t="str">
        <f>IF(AND(ISNUMBER(G467),ISNUMBER(J467),ISBLANK(E467)),G467-J467,"NA")</f>
        <v>NA</v>
      </c>
      <c r="T467" s="45" t="str">
        <f>IF(AND(ISNUMBER(R467),ISNUMBER(S467),ISBLANK(E467)),R467+S467,"NA")</f>
        <v>NA</v>
      </c>
      <c r="U467" s="21">
        <f t="shared" si="15"/>
        <v>0</v>
      </c>
      <c r="V467" s="9">
        <f>MIN(IF(SUM(W467,AD467:AG467,AI467,AJ467:AM467,AP467:AS467,AC467,AO467,AU467,AV467:BC467)=0,0,1)+IF(O467="Smoothing ramp",1,0)+IF(SUM(W467,X467:AA467)=0,0,1),1)</f>
        <v>1</v>
      </c>
      <c r="W467" s="42">
        <v>164</v>
      </c>
      <c r="X467" s="16" t="s">
        <v>40</v>
      </c>
      <c r="Y467" s="21" t="s">
        <v>40</v>
      </c>
      <c r="Z467" s="16">
        <v>305</v>
      </c>
      <c r="AA467" s="16" t="s">
        <v>40</v>
      </c>
      <c r="AB467" s="21" t="s">
        <v>40</v>
      </c>
      <c r="AC467" s="16" t="s">
        <v>40</v>
      </c>
      <c r="AD467" s="16" t="s">
        <v>40</v>
      </c>
      <c r="AE467" s="21" t="s">
        <v>40</v>
      </c>
      <c r="AF467" s="16" t="s">
        <v>40</v>
      </c>
      <c r="AG467" s="16" t="s">
        <v>40</v>
      </c>
      <c r="AH467" s="21" t="s">
        <v>40</v>
      </c>
      <c r="AI467" s="42" t="s">
        <v>40</v>
      </c>
      <c r="AJ467" s="16" t="s">
        <v>40</v>
      </c>
      <c r="AK467" s="21" t="s">
        <v>40</v>
      </c>
      <c r="AL467" s="16" t="s">
        <v>40</v>
      </c>
      <c r="AM467" s="16" t="s">
        <v>40</v>
      </c>
      <c r="AN467" s="21" t="s">
        <v>40</v>
      </c>
      <c r="AO467" s="21" t="s">
        <v>40</v>
      </c>
      <c r="AP467" s="21" t="s">
        <v>40</v>
      </c>
      <c r="AQ467" s="9" t="s">
        <v>40</v>
      </c>
      <c r="AR467" s="21" t="s">
        <v>40</v>
      </c>
      <c r="AS467" s="9" t="s">
        <v>40</v>
      </c>
      <c r="AT467" s="9" t="s">
        <v>40</v>
      </c>
      <c r="AU467" s="21" t="s">
        <v>40</v>
      </c>
      <c r="AV467" s="21" t="s">
        <v>40</v>
      </c>
      <c r="AW467" s="9" t="s">
        <v>40</v>
      </c>
      <c r="AX467" s="21" t="s">
        <v>40</v>
      </c>
      <c r="AY467" s="21" t="s">
        <v>40</v>
      </c>
      <c r="AZ467" s="21" t="s">
        <v>40</v>
      </c>
      <c r="BA467" s="21" t="s">
        <v>40</v>
      </c>
      <c r="BB467" s="21" t="s">
        <v>40</v>
      </c>
      <c r="BC467" s="9" t="s">
        <v>40</v>
      </c>
      <c r="BD467" s="9" t="s">
        <v>40</v>
      </c>
    </row>
    <row r="468" spans="2:56">
      <c r="B468" s="39" t="s">
        <v>119</v>
      </c>
      <c r="C468" s="40" t="s">
        <v>109</v>
      </c>
      <c r="D468" s="41" t="s">
        <v>47</v>
      </c>
      <c r="E468" s="16">
        <v>6077</v>
      </c>
      <c r="F468" s="16"/>
      <c r="G468" s="21"/>
      <c r="H468" s="42">
        <v>6076</v>
      </c>
      <c r="I468" s="16"/>
      <c r="J468" s="16"/>
      <c r="K468" s="42">
        <v>0</v>
      </c>
      <c r="L468" s="16">
        <v>0</v>
      </c>
      <c r="M468" s="21">
        <v>0</v>
      </c>
      <c r="N468" s="42" t="s">
        <v>44</v>
      </c>
      <c r="O468" s="21" t="s">
        <v>44</v>
      </c>
      <c r="P468" s="42">
        <f t="shared" si="14"/>
        <v>0</v>
      </c>
      <c r="Q468" s="42">
        <f>IF(AND(ISNUMBER(E468),ISNUMBER(H468),ISBLANK(F468)),E468-H468,"NA")</f>
        <v>1</v>
      </c>
      <c r="R468" s="21" t="str">
        <f>IF(AND(ISNUMBER(F468),ISNUMBER(I468),ISBLANK(E468)),F468-I468,"NA")</f>
        <v>NA</v>
      </c>
      <c r="S468" s="16" t="str">
        <f>IF(AND(ISNUMBER(G468),ISNUMBER(J468),ISBLANK(E468)),G468-J468,"NA")</f>
        <v>NA</v>
      </c>
      <c r="T468" s="45" t="str">
        <f>IF(AND(ISNUMBER(R468),ISNUMBER(S468),ISBLANK(E468)),R468+S468,"NA")</f>
        <v>NA</v>
      </c>
      <c r="U468" s="21">
        <f t="shared" si="15"/>
        <v>0</v>
      </c>
      <c r="V468" s="9">
        <f>MIN(IF(SUM(W468,AD468:AG468,AI468,AJ468:AM468,AP468:AS468,AC468,AO468,AU468,AV468:BC468)=0,0,1)+IF(O468="Smoothing ramp",1,0)+IF(SUM(W468,X468:AA468)=0,0,1),1)</f>
        <v>1</v>
      </c>
      <c r="W468" s="42">
        <v>164</v>
      </c>
      <c r="X468" s="16" t="s">
        <v>40</v>
      </c>
      <c r="Y468" s="21" t="s">
        <v>40</v>
      </c>
      <c r="Z468" s="16">
        <v>321</v>
      </c>
      <c r="AA468" s="16" t="s">
        <v>40</v>
      </c>
      <c r="AB468" s="21" t="s">
        <v>40</v>
      </c>
      <c r="AC468" s="16" t="s">
        <v>40</v>
      </c>
      <c r="AD468" s="16" t="s">
        <v>40</v>
      </c>
      <c r="AE468" s="21" t="s">
        <v>40</v>
      </c>
      <c r="AF468" s="16" t="s">
        <v>40</v>
      </c>
      <c r="AG468" s="16" t="s">
        <v>40</v>
      </c>
      <c r="AH468" s="21" t="s">
        <v>40</v>
      </c>
      <c r="AI468" s="42" t="s">
        <v>40</v>
      </c>
      <c r="AJ468" s="16" t="s">
        <v>40</v>
      </c>
      <c r="AK468" s="21" t="s">
        <v>40</v>
      </c>
      <c r="AL468" s="16" t="s">
        <v>40</v>
      </c>
      <c r="AM468" s="16" t="s">
        <v>40</v>
      </c>
      <c r="AN468" s="21" t="s">
        <v>40</v>
      </c>
      <c r="AO468" s="21" t="s">
        <v>40</v>
      </c>
      <c r="AP468" s="21" t="s">
        <v>40</v>
      </c>
      <c r="AQ468" s="9" t="s">
        <v>40</v>
      </c>
      <c r="AR468" s="21" t="s">
        <v>40</v>
      </c>
      <c r="AS468" s="9" t="s">
        <v>40</v>
      </c>
      <c r="AT468" s="9" t="s">
        <v>40</v>
      </c>
      <c r="AU468" s="21" t="s">
        <v>40</v>
      </c>
      <c r="AV468" s="21" t="s">
        <v>40</v>
      </c>
      <c r="AW468" s="9" t="s">
        <v>40</v>
      </c>
      <c r="AX468" s="21" t="s">
        <v>40</v>
      </c>
      <c r="AY468" s="21" t="s">
        <v>40</v>
      </c>
      <c r="AZ468" s="21" t="s">
        <v>40</v>
      </c>
      <c r="BA468" s="21" t="s">
        <v>40</v>
      </c>
      <c r="BB468" s="21" t="s">
        <v>40</v>
      </c>
      <c r="BC468" s="9" t="s">
        <v>40</v>
      </c>
      <c r="BD468" s="9" t="s">
        <v>40</v>
      </c>
    </row>
    <row r="469" spans="2:56">
      <c r="B469" s="39" t="s">
        <v>119</v>
      </c>
      <c r="C469" s="40" t="s">
        <v>109</v>
      </c>
      <c r="D469" s="41" t="s">
        <v>48</v>
      </c>
      <c r="E469" s="16">
        <v>5609</v>
      </c>
      <c r="F469" s="16"/>
      <c r="G469" s="21"/>
      <c r="H469" s="42">
        <v>5609</v>
      </c>
      <c r="I469" s="16"/>
      <c r="J469" s="16"/>
      <c r="K469" s="42">
        <v>0</v>
      </c>
      <c r="L469" s="16">
        <v>0</v>
      </c>
      <c r="M469" s="21">
        <v>0</v>
      </c>
      <c r="N469" s="42" t="s">
        <v>44</v>
      </c>
      <c r="O469" s="21" t="s">
        <v>44</v>
      </c>
      <c r="P469" s="42">
        <f t="shared" si="14"/>
        <v>0</v>
      </c>
      <c r="Q469" s="42">
        <f>IF(AND(ISNUMBER(E469),ISNUMBER(H469),ISBLANK(F469)),E469-H469,"NA")</f>
        <v>0</v>
      </c>
      <c r="R469" s="21" t="str">
        <f>IF(AND(ISNUMBER(F469),ISNUMBER(I469),ISBLANK(E469)),F469-I469,"NA")</f>
        <v>NA</v>
      </c>
      <c r="S469" s="16" t="str">
        <f>IF(AND(ISNUMBER(G469),ISNUMBER(J469),ISBLANK(E469)),G469-J469,"NA")</f>
        <v>NA</v>
      </c>
      <c r="T469" s="45" t="str">
        <f>IF(AND(ISNUMBER(R469),ISNUMBER(S469),ISBLANK(E469)),R469+S469,"NA")</f>
        <v>NA</v>
      </c>
      <c r="U469" s="21">
        <f t="shared" si="15"/>
        <v>0</v>
      </c>
      <c r="V469" s="9">
        <f>MIN(IF(SUM(W469,AD469:AG469,AI469,AJ469:AM469,AP469:AS469,AC469,AO469,AU469,AV469:BC469)=0,0,1)+IF(O469="Smoothing ramp",1,0)+IF(SUM(W469,X469:AA469)=0,0,1),1)</f>
        <v>1</v>
      </c>
      <c r="W469" s="42">
        <v>164</v>
      </c>
      <c r="X469" s="16" t="s">
        <v>40</v>
      </c>
      <c r="Y469" s="21" t="s">
        <v>40</v>
      </c>
      <c r="Z469" s="16">
        <v>321</v>
      </c>
      <c r="AA469" s="16" t="s">
        <v>40</v>
      </c>
      <c r="AB469" s="21" t="s">
        <v>40</v>
      </c>
      <c r="AC469" s="16" t="s">
        <v>40</v>
      </c>
      <c r="AD469" s="16" t="s">
        <v>40</v>
      </c>
      <c r="AE469" s="21" t="s">
        <v>40</v>
      </c>
      <c r="AF469" s="16" t="s">
        <v>40</v>
      </c>
      <c r="AG469" s="16" t="s">
        <v>40</v>
      </c>
      <c r="AH469" s="21" t="s">
        <v>40</v>
      </c>
      <c r="AI469" s="42" t="s">
        <v>40</v>
      </c>
      <c r="AJ469" s="16" t="s">
        <v>40</v>
      </c>
      <c r="AK469" s="21" t="s">
        <v>40</v>
      </c>
      <c r="AL469" s="16" t="s">
        <v>40</v>
      </c>
      <c r="AM469" s="16" t="s">
        <v>40</v>
      </c>
      <c r="AN469" s="21" t="s">
        <v>40</v>
      </c>
      <c r="AO469" s="21" t="s">
        <v>40</v>
      </c>
      <c r="AP469" s="21" t="s">
        <v>40</v>
      </c>
      <c r="AQ469" s="9" t="s">
        <v>40</v>
      </c>
      <c r="AR469" s="21" t="s">
        <v>40</v>
      </c>
      <c r="AS469" s="9" t="s">
        <v>40</v>
      </c>
      <c r="AT469" s="9" t="s">
        <v>40</v>
      </c>
      <c r="AU469" s="21" t="s">
        <v>40</v>
      </c>
      <c r="AV469" s="21" t="s">
        <v>40</v>
      </c>
      <c r="AW469" s="9" t="s">
        <v>40</v>
      </c>
      <c r="AX469" s="21" t="s">
        <v>40</v>
      </c>
      <c r="AY469" s="21" t="s">
        <v>40</v>
      </c>
      <c r="AZ469" s="21" t="s">
        <v>40</v>
      </c>
      <c r="BA469" s="21" t="s">
        <v>40</v>
      </c>
      <c r="BB469" s="21" t="s">
        <v>40</v>
      </c>
      <c r="BC469" s="9" t="s">
        <v>40</v>
      </c>
      <c r="BD469" s="9" t="s">
        <v>40</v>
      </c>
    </row>
    <row r="470" spans="2:56">
      <c r="B470" s="39" t="s">
        <v>119</v>
      </c>
      <c r="C470" s="40" t="s">
        <v>109</v>
      </c>
      <c r="D470" s="41" t="s">
        <v>49</v>
      </c>
      <c r="E470" s="16">
        <v>9622</v>
      </c>
      <c r="F470" s="16"/>
      <c r="G470" s="21"/>
      <c r="H470" s="42">
        <v>8404</v>
      </c>
      <c r="I470" s="16"/>
      <c r="J470" s="16"/>
      <c r="K470" s="42">
        <v>-3865</v>
      </c>
      <c r="L470" s="16">
        <v>-3865</v>
      </c>
      <c r="M470" s="21">
        <v>-2547</v>
      </c>
      <c r="N470" s="42" t="s">
        <v>50</v>
      </c>
      <c r="O470" s="21" t="s">
        <v>44</v>
      </c>
      <c r="P470" s="42">
        <f t="shared" si="14"/>
        <v>0</v>
      </c>
      <c r="Q470" s="42">
        <f>IF(AND(ISNUMBER(E470),ISNUMBER(H470),ISBLANK(F470)),E470-H470,"NA")</f>
        <v>1218</v>
      </c>
      <c r="R470" s="21" t="str">
        <f>IF(AND(ISNUMBER(F470),ISNUMBER(I470),ISBLANK(E470)),F470-I470,"NA")</f>
        <v>NA</v>
      </c>
      <c r="S470" s="16" t="str">
        <f>IF(AND(ISNUMBER(G470),ISNUMBER(J470),ISBLANK(E470)),G470-J470,"NA")</f>
        <v>NA</v>
      </c>
      <c r="T470" s="45" t="str">
        <f>IF(AND(ISNUMBER(R470),ISNUMBER(S470),ISBLANK(E470)),R470+S470,"NA")</f>
        <v>NA</v>
      </c>
      <c r="U470" s="21">
        <f t="shared" si="15"/>
        <v>0</v>
      </c>
      <c r="V470" s="9">
        <f>MIN(IF(SUM(W470,AD470:AG470,AI470,AJ470:AM470,AP470:AS470,AC470,AO470,AU470,AV470:BC470)=0,0,1)+IF(O470="Smoothing ramp",1,0)+IF(SUM(W470,X470:AA470)=0,0,1),1)</f>
        <v>1</v>
      </c>
      <c r="W470" s="42">
        <v>164</v>
      </c>
      <c r="X470" s="16" t="s">
        <v>40</v>
      </c>
      <c r="Y470" s="21" t="s">
        <v>40</v>
      </c>
      <c r="Z470" s="16">
        <v>365</v>
      </c>
      <c r="AA470" s="16" t="s">
        <v>40</v>
      </c>
      <c r="AB470" s="21" t="s">
        <v>40</v>
      </c>
      <c r="AC470" s="16" t="s">
        <v>40</v>
      </c>
      <c r="AD470" s="16" t="s">
        <v>40</v>
      </c>
      <c r="AE470" s="21" t="s">
        <v>40</v>
      </c>
      <c r="AF470" s="16" t="s">
        <v>40</v>
      </c>
      <c r="AG470" s="16" t="s">
        <v>40</v>
      </c>
      <c r="AH470" s="21" t="s">
        <v>40</v>
      </c>
      <c r="AI470" s="42" t="s">
        <v>40</v>
      </c>
      <c r="AJ470" s="16" t="s">
        <v>40</v>
      </c>
      <c r="AK470" s="21" t="s">
        <v>40</v>
      </c>
      <c r="AL470" s="16" t="s">
        <v>40</v>
      </c>
      <c r="AM470" s="16" t="s">
        <v>40</v>
      </c>
      <c r="AN470" s="21" t="s">
        <v>40</v>
      </c>
      <c r="AO470" s="21" t="s">
        <v>40</v>
      </c>
      <c r="AP470" s="21" t="s">
        <v>40</v>
      </c>
      <c r="AQ470" s="9" t="s">
        <v>40</v>
      </c>
      <c r="AR470" s="21" t="s">
        <v>40</v>
      </c>
      <c r="AS470" s="9" t="s">
        <v>40</v>
      </c>
      <c r="AT470" s="9" t="s">
        <v>40</v>
      </c>
      <c r="AU470" s="21" t="s">
        <v>40</v>
      </c>
      <c r="AV470" s="21" t="s">
        <v>40</v>
      </c>
      <c r="AW470" s="9" t="s">
        <v>40</v>
      </c>
      <c r="AX470" s="21" t="s">
        <v>40</v>
      </c>
      <c r="AY470" s="21" t="s">
        <v>40</v>
      </c>
      <c r="AZ470" s="21" t="s">
        <v>40</v>
      </c>
      <c r="BA470" s="21" t="s">
        <v>40</v>
      </c>
      <c r="BB470" s="21" t="s">
        <v>40</v>
      </c>
      <c r="BC470" s="9" t="s">
        <v>40</v>
      </c>
      <c r="BD470" s="9" t="s">
        <v>40</v>
      </c>
    </row>
    <row r="471" spans="2:56">
      <c r="B471" s="39" t="s">
        <v>119</v>
      </c>
      <c r="C471" s="40" t="s">
        <v>109</v>
      </c>
      <c r="D471" s="41" t="s">
        <v>51</v>
      </c>
      <c r="E471" s="16">
        <v>9622</v>
      </c>
      <c r="F471" s="16"/>
      <c r="G471" s="21"/>
      <c r="H471" s="42">
        <v>9108</v>
      </c>
      <c r="I471" s="16"/>
      <c r="J471" s="16"/>
      <c r="K471" s="42">
        <v>-3865</v>
      </c>
      <c r="L471" s="16">
        <v>-3865</v>
      </c>
      <c r="M471" s="21">
        <v>-3321</v>
      </c>
      <c r="N471" s="42" t="s">
        <v>50</v>
      </c>
      <c r="O471" s="21" t="s">
        <v>44</v>
      </c>
      <c r="P471" s="42">
        <f t="shared" si="14"/>
        <v>0</v>
      </c>
      <c r="Q471" s="42">
        <f>IF(AND(ISNUMBER(E471),ISNUMBER(H471),ISBLANK(F471)),E471-H471,"NA")</f>
        <v>514</v>
      </c>
      <c r="R471" s="21" t="str">
        <f>IF(AND(ISNUMBER(F471),ISNUMBER(I471),ISBLANK(E471)),F471-I471,"NA")</f>
        <v>NA</v>
      </c>
      <c r="S471" s="16" t="str">
        <f>IF(AND(ISNUMBER(G471),ISNUMBER(J471),ISBLANK(E471)),G471-J471,"NA")</f>
        <v>NA</v>
      </c>
      <c r="T471" s="45" t="str">
        <f>IF(AND(ISNUMBER(R471),ISNUMBER(S471),ISBLANK(E471)),R471+S471,"NA")</f>
        <v>NA</v>
      </c>
      <c r="U471" s="21">
        <f t="shared" si="15"/>
        <v>0</v>
      </c>
      <c r="V471" s="9">
        <f>MIN(IF(SUM(W471,AD471:AG471,AI471,AJ471:AM471,AP471:AS471,AC471,AO471,AU471,AV471:BC471)=0,0,1)+IF(O471="Smoothing ramp",1,0)+IF(SUM(W471,X471:AA471)=0,0,1),1)</f>
        <v>1</v>
      </c>
      <c r="W471" s="42">
        <v>164</v>
      </c>
      <c r="X471" s="16" t="s">
        <v>40</v>
      </c>
      <c r="Y471" s="21" t="s">
        <v>40</v>
      </c>
      <c r="Z471" s="16">
        <v>365</v>
      </c>
      <c r="AA471" s="16" t="s">
        <v>40</v>
      </c>
      <c r="AB471" s="21" t="s">
        <v>40</v>
      </c>
      <c r="AC471" s="16" t="s">
        <v>40</v>
      </c>
      <c r="AD471" s="16" t="s">
        <v>40</v>
      </c>
      <c r="AE471" s="21" t="s">
        <v>40</v>
      </c>
      <c r="AF471" s="16" t="s">
        <v>40</v>
      </c>
      <c r="AG471" s="16" t="s">
        <v>40</v>
      </c>
      <c r="AH471" s="21" t="s">
        <v>40</v>
      </c>
      <c r="AI471" s="42" t="s">
        <v>40</v>
      </c>
      <c r="AJ471" s="16" t="s">
        <v>40</v>
      </c>
      <c r="AK471" s="21" t="s">
        <v>40</v>
      </c>
      <c r="AL471" s="16" t="s">
        <v>40</v>
      </c>
      <c r="AM471" s="16" t="s">
        <v>40</v>
      </c>
      <c r="AN471" s="21" t="s">
        <v>40</v>
      </c>
      <c r="AO471" s="21" t="s">
        <v>40</v>
      </c>
      <c r="AP471" s="21" t="s">
        <v>40</v>
      </c>
      <c r="AQ471" s="9" t="s">
        <v>40</v>
      </c>
      <c r="AR471" s="21" t="s">
        <v>40</v>
      </c>
      <c r="AS471" s="9" t="s">
        <v>40</v>
      </c>
      <c r="AT471" s="9" t="s">
        <v>40</v>
      </c>
      <c r="AU471" s="21" t="s">
        <v>40</v>
      </c>
      <c r="AV471" s="21" t="s">
        <v>40</v>
      </c>
      <c r="AW471" s="9" t="s">
        <v>40</v>
      </c>
      <c r="AX471" s="21" t="s">
        <v>40</v>
      </c>
      <c r="AY471" s="21" t="s">
        <v>40</v>
      </c>
      <c r="AZ471" s="21" t="s">
        <v>40</v>
      </c>
      <c r="BA471" s="21" t="s">
        <v>40</v>
      </c>
      <c r="BB471" s="21" t="s">
        <v>40</v>
      </c>
      <c r="BC471" s="9" t="s">
        <v>40</v>
      </c>
      <c r="BD471" s="9" t="s">
        <v>40</v>
      </c>
    </row>
    <row r="472" spans="2:56">
      <c r="B472" s="39" t="s">
        <v>119</v>
      </c>
      <c r="C472" s="40" t="s">
        <v>109</v>
      </c>
      <c r="D472" s="41" t="s">
        <v>52</v>
      </c>
      <c r="E472" s="16">
        <v>9622</v>
      </c>
      <c r="F472" s="16"/>
      <c r="G472" s="21"/>
      <c r="H472" s="42">
        <v>9520</v>
      </c>
      <c r="I472" s="16"/>
      <c r="J472" s="16"/>
      <c r="K472" s="42">
        <v>-3864</v>
      </c>
      <c r="L472" s="16">
        <v>-3864</v>
      </c>
      <c r="M472" s="21">
        <v>-3746</v>
      </c>
      <c r="N472" s="42" t="s">
        <v>50</v>
      </c>
      <c r="O472" s="21" t="s">
        <v>44</v>
      </c>
      <c r="P472" s="42">
        <f t="shared" si="14"/>
        <v>0</v>
      </c>
      <c r="Q472" s="42">
        <f>IF(AND(ISNUMBER(E472),ISNUMBER(H472),ISBLANK(F472)),E472-H472,"NA")</f>
        <v>102</v>
      </c>
      <c r="R472" s="21" t="str">
        <f>IF(AND(ISNUMBER(F472),ISNUMBER(I472),ISBLANK(E472)),F472-I472,"NA")</f>
        <v>NA</v>
      </c>
      <c r="S472" s="16" t="str">
        <f>IF(AND(ISNUMBER(G472),ISNUMBER(J472),ISBLANK(E472)),G472-J472,"NA")</f>
        <v>NA</v>
      </c>
      <c r="T472" s="45" t="str">
        <f>IF(AND(ISNUMBER(R472),ISNUMBER(S472),ISBLANK(E472)),R472+S472,"NA")</f>
        <v>NA</v>
      </c>
      <c r="U472" s="21">
        <f t="shared" si="15"/>
        <v>0</v>
      </c>
      <c r="V472" s="9">
        <f>MIN(IF(SUM(W472,AD472:AG472,AI472,AJ472:AM472,AP472:AS472,AC472,AO472,AU472,AV472:BC472)=0,0,1)+IF(O472="Smoothing ramp",1,0)+IF(SUM(W472,X472:AA472)=0,0,1),1)</f>
        <v>1</v>
      </c>
      <c r="W472" s="42">
        <v>164</v>
      </c>
      <c r="X472" s="16" t="s">
        <v>40</v>
      </c>
      <c r="Y472" s="21" t="s">
        <v>40</v>
      </c>
      <c r="Z472" s="16">
        <v>365</v>
      </c>
      <c r="AA472" s="16" t="s">
        <v>40</v>
      </c>
      <c r="AB472" s="21" t="s">
        <v>40</v>
      </c>
      <c r="AC472" s="16" t="s">
        <v>40</v>
      </c>
      <c r="AD472" s="16" t="s">
        <v>40</v>
      </c>
      <c r="AE472" s="21" t="s">
        <v>40</v>
      </c>
      <c r="AF472" s="16" t="s">
        <v>40</v>
      </c>
      <c r="AG472" s="16" t="s">
        <v>40</v>
      </c>
      <c r="AH472" s="21" t="s">
        <v>40</v>
      </c>
      <c r="AI472" s="42" t="s">
        <v>40</v>
      </c>
      <c r="AJ472" s="16" t="s">
        <v>40</v>
      </c>
      <c r="AK472" s="21" t="s">
        <v>40</v>
      </c>
      <c r="AL472" s="16" t="s">
        <v>40</v>
      </c>
      <c r="AM472" s="16" t="s">
        <v>40</v>
      </c>
      <c r="AN472" s="21" t="s">
        <v>40</v>
      </c>
      <c r="AO472" s="21" t="s">
        <v>40</v>
      </c>
      <c r="AP472" s="21" t="s">
        <v>40</v>
      </c>
      <c r="AQ472" s="9" t="s">
        <v>40</v>
      </c>
      <c r="AR472" s="21" t="s">
        <v>40</v>
      </c>
      <c r="AS472" s="9" t="s">
        <v>40</v>
      </c>
      <c r="AT472" s="9" t="s">
        <v>40</v>
      </c>
      <c r="AU472" s="21" t="s">
        <v>40</v>
      </c>
      <c r="AV472" s="21" t="s">
        <v>40</v>
      </c>
      <c r="AW472" s="9" t="s">
        <v>40</v>
      </c>
      <c r="AX472" s="21" t="s">
        <v>40</v>
      </c>
      <c r="AY472" s="21" t="s">
        <v>40</v>
      </c>
      <c r="AZ472" s="21" t="s">
        <v>40</v>
      </c>
      <c r="BA472" s="21" t="s">
        <v>40</v>
      </c>
      <c r="BB472" s="21" t="s">
        <v>40</v>
      </c>
      <c r="BC472" s="9" t="s">
        <v>40</v>
      </c>
      <c r="BD472" s="9" t="s">
        <v>40</v>
      </c>
    </row>
    <row r="473" spans="2:56">
      <c r="B473" s="39" t="s">
        <v>119</v>
      </c>
      <c r="C473" s="40" t="s">
        <v>109</v>
      </c>
      <c r="D473" s="41" t="s">
        <v>53</v>
      </c>
      <c r="E473" s="16">
        <v>7890</v>
      </c>
      <c r="F473" s="16"/>
      <c r="G473" s="21"/>
      <c r="H473" s="42">
        <v>7890</v>
      </c>
      <c r="I473" s="16"/>
      <c r="J473" s="16"/>
      <c r="K473" s="42">
        <v>0</v>
      </c>
      <c r="L473" s="16">
        <v>0</v>
      </c>
      <c r="M473" s="21">
        <v>0</v>
      </c>
      <c r="N473" s="42" t="s">
        <v>44</v>
      </c>
      <c r="O473" s="21" t="s">
        <v>44</v>
      </c>
      <c r="P473" s="42">
        <f t="shared" si="14"/>
        <v>0</v>
      </c>
      <c r="Q473" s="42">
        <f>IF(AND(ISNUMBER(E473),ISNUMBER(H473),ISBLANK(F473)),E473-H473,"NA")</f>
        <v>0</v>
      </c>
      <c r="R473" s="21" t="str">
        <f>IF(AND(ISNUMBER(F473),ISNUMBER(I473),ISBLANK(E473)),F473-I473,"NA")</f>
        <v>NA</v>
      </c>
      <c r="S473" s="16" t="str">
        <f>IF(AND(ISNUMBER(G473),ISNUMBER(J473),ISBLANK(E473)),G473-J473,"NA")</f>
        <v>NA</v>
      </c>
      <c r="T473" s="45" t="str">
        <f>IF(AND(ISNUMBER(R473),ISNUMBER(S473),ISBLANK(E473)),R473+S473,"NA")</f>
        <v>NA</v>
      </c>
      <c r="U473" s="21">
        <f t="shared" si="15"/>
        <v>0</v>
      </c>
      <c r="V473" s="9">
        <f>MIN(IF(SUM(W473,AD473:AG473,AI473,AJ473:AM473,AP473:AS473,AC473,AO473,AU473,AV473:BC473)=0,0,1)+IF(O473="Smoothing ramp",1,0)+IF(SUM(W473,X473:AA473)=0,0,1),1)</f>
        <v>1</v>
      </c>
      <c r="W473" s="42">
        <v>164</v>
      </c>
      <c r="X473" s="16" t="s">
        <v>40</v>
      </c>
      <c r="Y473" s="21" t="s">
        <v>40</v>
      </c>
      <c r="Z473" s="16">
        <v>365</v>
      </c>
      <c r="AA473" s="16" t="s">
        <v>40</v>
      </c>
      <c r="AB473" s="21" t="s">
        <v>40</v>
      </c>
      <c r="AC473" s="16" t="s">
        <v>40</v>
      </c>
      <c r="AD473" s="16" t="s">
        <v>40</v>
      </c>
      <c r="AE473" s="21" t="s">
        <v>40</v>
      </c>
      <c r="AF473" s="16" t="s">
        <v>40</v>
      </c>
      <c r="AG473" s="16" t="s">
        <v>40</v>
      </c>
      <c r="AH473" s="21" t="s">
        <v>40</v>
      </c>
      <c r="AI473" s="42" t="s">
        <v>40</v>
      </c>
      <c r="AJ473" s="16" t="s">
        <v>40</v>
      </c>
      <c r="AK473" s="21" t="s">
        <v>40</v>
      </c>
      <c r="AL473" s="16" t="s">
        <v>40</v>
      </c>
      <c r="AM473" s="16" t="s">
        <v>40</v>
      </c>
      <c r="AN473" s="21" t="s">
        <v>40</v>
      </c>
      <c r="AO473" s="21" t="s">
        <v>40</v>
      </c>
      <c r="AP473" s="21" t="s">
        <v>40</v>
      </c>
      <c r="AQ473" s="9" t="s">
        <v>40</v>
      </c>
      <c r="AR473" s="21" t="s">
        <v>40</v>
      </c>
      <c r="AS473" s="9" t="s">
        <v>40</v>
      </c>
      <c r="AT473" s="9" t="s">
        <v>40</v>
      </c>
      <c r="AU473" s="21" t="s">
        <v>40</v>
      </c>
      <c r="AV473" s="21" t="s">
        <v>40</v>
      </c>
      <c r="AW473" s="9" t="s">
        <v>40</v>
      </c>
      <c r="AX473" s="21" t="s">
        <v>40</v>
      </c>
      <c r="AY473" s="21" t="s">
        <v>40</v>
      </c>
      <c r="AZ473" s="21" t="s">
        <v>40</v>
      </c>
      <c r="BA473" s="21" t="s">
        <v>40</v>
      </c>
      <c r="BB473" s="21" t="s">
        <v>40</v>
      </c>
      <c r="BC473" s="9" t="s">
        <v>40</v>
      </c>
      <c r="BD473" s="9" t="s">
        <v>40</v>
      </c>
    </row>
    <row r="474" spans="2:56">
      <c r="B474" s="39" t="s">
        <v>119</v>
      </c>
      <c r="C474" s="40" t="s">
        <v>109</v>
      </c>
      <c r="D474" s="41" t="s">
        <v>56</v>
      </c>
      <c r="E474" s="16">
        <v>7650</v>
      </c>
      <c r="F474" s="16"/>
      <c r="G474" s="21"/>
      <c r="H474" s="42">
        <v>7651</v>
      </c>
      <c r="I474" s="16"/>
      <c r="J474" s="16"/>
      <c r="K474" s="42">
        <v>0</v>
      </c>
      <c r="L474" s="16">
        <v>0</v>
      </c>
      <c r="M474" s="21">
        <v>0</v>
      </c>
      <c r="N474" s="42" t="s">
        <v>44</v>
      </c>
      <c r="O474" s="21" t="s">
        <v>44</v>
      </c>
      <c r="P474" s="42">
        <f t="shared" si="14"/>
        <v>0</v>
      </c>
      <c r="Q474" s="42">
        <f>IF(AND(ISNUMBER(E474),ISNUMBER(H474),ISBLANK(F474)),E474-H474,"NA")</f>
        <v>-1</v>
      </c>
      <c r="R474" s="21" t="str">
        <f>IF(AND(ISNUMBER(F474),ISNUMBER(I474),ISBLANK(E474)),F474-I474,"NA")</f>
        <v>NA</v>
      </c>
      <c r="S474" s="16" t="str">
        <f>IF(AND(ISNUMBER(G474),ISNUMBER(J474),ISBLANK(E474)),G474-J474,"NA")</f>
        <v>NA</v>
      </c>
      <c r="T474" s="45" t="str">
        <f>IF(AND(ISNUMBER(R474),ISNUMBER(S474),ISBLANK(E474)),R474+S474,"NA")</f>
        <v>NA</v>
      </c>
      <c r="U474" s="21">
        <f t="shared" si="15"/>
        <v>0</v>
      </c>
      <c r="V474" s="9">
        <f>MIN(IF(SUM(W474,AD474:AG474,AI474,AJ474:AM474,AP474:AS474,AC474,AO474,AU474,AV474:BC474)=0,0,1)+IF(O474="Smoothing ramp",1,0)+IF(SUM(W474,X474:AA474)=0,0,1),1)</f>
        <v>1</v>
      </c>
      <c r="W474" s="42">
        <v>164</v>
      </c>
      <c r="X474" s="16" t="s">
        <v>40</v>
      </c>
      <c r="Y474" s="21" t="s">
        <v>40</v>
      </c>
      <c r="Z474" s="16">
        <v>365</v>
      </c>
      <c r="AA474" s="16" t="s">
        <v>40</v>
      </c>
      <c r="AB474" s="21" t="s">
        <v>40</v>
      </c>
      <c r="AC474" s="16" t="s">
        <v>40</v>
      </c>
      <c r="AD474" s="16" t="s">
        <v>40</v>
      </c>
      <c r="AE474" s="21" t="s">
        <v>40</v>
      </c>
      <c r="AF474" s="16" t="s">
        <v>40</v>
      </c>
      <c r="AG474" s="16" t="s">
        <v>40</v>
      </c>
      <c r="AH474" s="21" t="s">
        <v>40</v>
      </c>
      <c r="AI474" s="42" t="s">
        <v>40</v>
      </c>
      <c r="AJ474" s="16" t="s">
        <v>40</v>
      </c>
      <c r="AK474" s="21" t="s">
        <v>40</v>
      </c>
      <c r="AL474" s="16" t="s">
        <v>40</v>
      </c>
      <c r="AM474" s="16" t="s">
        <v>40</v>
      </c>
      <c r="AN474" s="21" t="s">
        <v>40</v>
      </c>
      <c r="AO474" s="21" t="s">
        <v>40</v>
      </c>
      <c r="AP474" s="21" t="s">
        <v>40</v>
      </c>
      <c r="AQ474" s="9" t="s">
        <v>40</v>
      </c>
      <c r="AR474" s="21" t="s">
        <v>40</v>
      </c>
      <c r="AS474" s="9" t="s">
        <v>40</v>
      </c>
      <c r="AT474" s="9" t="s">
        <v>40</v>
      </c>
      <c r="AU474" s="21" t="s">
        <v>40</v>
      </c>
      <c r="AV474" s="21" t="s">
        <v>40</v>
      </c>
      <c r="AW474" s="9" t="s">
        <v>40</v>
      </c>
      <c r="AX474" s="21" t="s">
        <v>40</v>
      </c>
      <c r="AY474" s="21" t="s">
        <v>40</v>
      </c>
      <c r="AZ474" s="21" t="s">
        <v>40</v>
      </c>
      <c r="BA474" s="21" t="s">
        <v>40</v>
      </c>
      <c r="BB474" s="21" t="s">
        <v>40</v>
      </c>
      <c r="BC474" s="9" t="s">
        <v>40</v>
      </c>
      <c r="BD474" s="9" t="s">
        <v>40</v>
      </c>
    </row>
    <row r="475" spans="2:56" ht="15" thickBot="1">
      <c r="B475" s="46" t="s">
        <v>119</v>
      </c>
      <c r="C475" s="47" t="s">
        <v>109</v>
      </c>
      <c r="D475" s="48" t="s">
        <v>57</v>
      </c>
      <c r="E475" s="49">
        <v>7300</v>
      </c>
      <c r="F475" s="49"/>
      <c r="G475" s="22"/>
      <c r="H475" s="50">
        <v>7300</v>
      </c>
      <c r="I475" s="49"/>
      <c r="J475" s="49"/>
      <c r="K475" s="50">
        <v>0</v>
      </c>
      <c r="L475" s="49">
        <v>0</v>
      </c>
      <c r="M475" s="22">
        <v>0</v>
      </c>
      <c r="N475" s="50" t="s">
        <v>44</v>
      </c>
      <c r="O475" s="22" t="s">
        <v>44</v>
      </c>
      <c r="P475" s="50">
        <f t="shared" si="14"/>
        <v>0</v>
      </c>
      <c r="Q475" s="50">
        <f>IF(AND(ISNUMBER(E475),ISNUMBER(H475),ISBLANK(F475)),E475-H475,"NA")</f>
        <v>0</v>
      </c>
      <c r="R475" s="22" t="str">
        <f>IF(AND(ISNUMBER(F475),ISNUMBER(I475),ISBLANK(E475)),F475-I475,"NA")</f>
        <v>NA</v>
      </c>
      <c r="S475" s="16" t="str">
        <f>IF(AND(ISNUMBER(G475),ISNUMBER(J475),ISBLANK(E475)),G475-J475,"NA")</f>
        <v>NA</v>
      </c>
      <c r="T475" s="45" t="str">
        <f>IF(AND(ISNUMBER(R475),ISNUMBER(S475),ISBLANK(E475)),R475+S475,"NA")</f>
        <v>NA</v>
      </c>
      <c r="U475" s="22">
        <f t="shared" si="15"/>
        <v>0</v>
      </c>
      <c r="V475" s="9">
        <f>MIN(IF(SUM(W475,AD475:AG475,AI475,AJ475:AM475,AP475:AS475,AC475,AO475,AU475,AV475:BC475)=0,0,1)+IF(O475="Smoothing ramp",1,0)+IF(SUM(W475,X475:AA475)=0,0,1),1)</f>
        <v>1</v>
      </c>
      <c r="W475" s="50">
        <v>164</v>
      </c>
      <c r="X475" s="49" t="s">
        <v>40</v>
      </c>
      <c r="Y475" s="22" t="s">
        <v>40</v>
      </c>
      <c r="Z475" s="49">
        <v>365</v>
      </c>
      <c r="AA475" s="49" t="s">
        <v>40</v>
      </c>
      <c r="AB475" s="22" t="s">
        <v>40</v>
      </c>
      <c r="AC475" s="49" t="s">
        <v>40</v>
      </c>
      <c r="AD475" s="49" t="s">
        <v>40</v>
      </c>
      <c r="AE475" s="22" t="s">
        <v>40</v>
      </c>
      <c r="AF475" s="49" t="s">
        <v>40</v>
      </c>
      <c r="AG475" s="49" t="s">
        <v>40</v>
      </c>
      <c r="AH475" s="22" t="s">
        <v>40</v>
      </c>
      <c r="AI475" s="50" t="s">
        <v>40</v>
      </c>
      <c r="AJ475" s="49" t="s">
        <v>40</v>
      </c>
      <c r="AK475" s="22" t="s">
        <v>40</v>
      </c>
      <c r="AL475" s="49" t="s">
        <v>40</v>
      </c>
      <c r="AM475" s="49" t="s">
        <v>40</v>
      </c>
      <c r="AN475" s="22" t="s">
        <v>40</v>
      </c>
      <c r="AO475" s="22" t="s">
        <v>40</v>
      </c>
      <c r="AP475" s="22" t="s">
        <v>40</v>
      </c>
      <c r="AQ475" s="7" t="s">
        <v>40</v>
      </c>
      <c r="AR475" s="22" t="s">
        <v>40</v>
      </c>
      <c r="AS475" s="7" t="s">
        <v>40</v>
      </c>
      <c r="AT475" s="7" t="s">
        <v>40</v>
      </c>
      <c r="AU475" s="22" t="s">
        <v>40</v>
      </c>
      <c r="AV475" s="22" t="s">
        <v>40</v>
      </c>
      <c r="AW475" s="7" t="s">
        <v>40</v>
      </c>
      <c r="AX475" s="22" t="s">
        <v>40</v>
      </c>
      <c r="AY475" s="22" t="s">
        <v>40</v>
      </c>
      <c r="AZ475" s="22" t="s">
        <v>40</v>
      </c>
      <c r="BA475" s="22" t="s">
        <v>40</v>
      </c>
      <c r="BB475" s="22" t="s">
        <v>40</v>
      </c>
      <c r="BC475" s="7" t="s">
        <v>40</v>
      </c>
      <c r="BD475" s="7" t="s">
        <v>40</v>
      </c>
    </row>
    <row r="476" spans="2:56">
      <c r="B476" s="51" t="s">
        <v>120</v>
      </c>
      <c r="C476" s="52" t="s">
        <v>109</v>
      </c>
      <c r="D476" s="53" t="s">
        <v>37</v>
      </c>
      <c r="E476" s="43"/>
      <c r="F476" s="43">
        <v>5227</v>
      </c>
      <c r="G476" s="20">
        <v>702</v>
      </c>
      <c r="H476" s="44"/>
      <c r="I476" s="43">
        <v>5580</v>
      </c>
      <c r="J476" s="43">
        <v>702</v>
      </c>
      <c r="K476" s="44">
        <v>3719</v>
      </c>
      <c r="L476" s="43">
        <v>-60</v>
      </c>
      <c r="M476" s="20">
        <v>3719</v>
      </c>
      <c r="N476" s="44" t="s">
        <v>44</v>
      </c>
      <c r="O476" s="20" t="s">
        <v>44</v>
      </c>
      <c r="P476" s="44">
        <f t="shared" si="14"/>
        <v>3779</v>
      </c>
      <c r="Q476" s="44" t="str">
        <f>IF(AND(ISNUMBER(E476),ISNUMBER(H476),ISBLANK(F476)),E476-H476,"NA")</f>
        <v>NA</v>
      </c>
      <c r="R476" s="20">
        <f>IF(AND(ISNUMBER(F476),ISNUMBER(I476),ISBLANK(E476)),F476-I476,"NA")</f>
        <v>-353</v>
      </c>
      <c r="S476" s="16">
        <f>IF(AND(ISNUMBER(G476),ISNUMBER(J476),ISBLANK(E476)),G476-J476,"NA")</f>
        <v>0</v>
      </c>
      <c r="T476" s="45">
        <f>IF(AND(ISNUMBER(R476),ISNUMBER(S476),ISBLANK(E476)),R476+S476,"NA")</f>
        <v>-353</v>
      </c>
      <c r="U476" s="20">
        <f t="shared" si="15"/>
        <v>-60</v>
      </c>
      <c r="V476" s="9">
        <f>MIN(IF(SUM(W476,AD476:AG476,AI476,AJ476:AM476,AP476:AS476,AC476,AO476,AU476,AV476:BC476)=0,0,1)+IF(O476="Smoothing ramp",1,0)+IF(SUM(W476,X476:AA476)=0,0,1),1)</f>
        <v>0</v>
      </c>
      <c r="W476" s="44" t="s">
        <v>40</v>
      </c>
      <c r="X476" s="43" t="s">
        <v>40</v>
      </c>
      <c r="Y476" s="20" t="s">
        <v>40</v>
      </c>
      <c r="Z476" s="43" t="s">
        <v>40</v>
      </c>
      <c r="AA476" s="43" t="s">
        <v>40</v>
      </c>
      <c r="AB476" s="20" t="s">
        <v>40</v>
      </c>
      <c r="AC476" s="43" t="s">
        <v>40</v>
      </c>
      <c r="AD476" s="43" t="s">
        <v>40</v>
      </c>
      <c r="AE476" s="20" t="s">
        <v>40</v>
      </c>
      <c r="AF476" s="43" t="s">
        <v>40</v>
      </c>
      <c r="AG476" s="43" t="s">
        <v>40</v>
      </c>
      <c r="AH476" s="20" t="s">
        <v>40</v>
      </c>
      <c r="AI476" s="44" t="s">
        <v>40</v>
      </c>
      <c r="AJ476" s="43" t="s">
        <v>40</v>
      </c>
      <c r="AK476" s="20" t="s">
        <v>40</v>
      </c>
      <c r="AL476" s="43" t="s">
        <v>40</v>
      </c>
      <c r="AM476" s="43" t="s">
        <v>40</v>
      </c>
      <c r="AN476" s="20" t="s">
        <v>40</v>
      </c>
      <c r="AO476" s="20" t="s">
        <v>40</v>
      </c>
      <c r="AP476" s="20" t="s">
        <v>40</v>
      </c>
      <c r="AQ476" s="6" t="s">
        <v>40</v>
      </c>
      <c r="AR476" s="20" t="s">
        <v>40</v>
      </c>
      <c r="AS476" s="6" t="s">
        <v>40</v>
      </c>
      <c r="AT476" s="6" t="s">
        <v>40</v>
      </c>
      <c r="AU476" s="20" t="s">
        <v>40</v>
      </c>
      <c r="AV476" s="20" t="s">
        <v>40</v>
      </c>
      <c r="AW476" s="6" t="s">
        <v>40</v>
      </c>
      <c r="AX476" s="20" t="s">
        <v>40</v>
      </c>
      <c r="AY476" s="20" t="s">
        <v>40</v>
      </c>
      <c r="AZ476" s="20" t="s">
        <v>40</v>
      </c>
      <c r="BA476" s="20" t="s">
        <v>40</v>
      </c>
      <c r="BB476" s="20" t="s">
        <v>40</v>
      </c>
      <c r="BC476" s="6" t="s">
        <v>40</v>
      </c>
      <c r="BD476" s="6" t="s">
        <v>40</v>
      </c>
    </row>
    <row r="477" spans="2:56">
      <c r="B477" s="54" t="s">
        <v>120</v>
      </c>
      <c r="C477" s="40" t="s">
        <v>109</v>
      </c>
      <c r="D477" s="41" t="s">
        <v>43</v>
      </c>
      <c r="E477" s="16"/>
      <c r="F477" s="16">
        <v>5447</v>
      </c>
      <c r="G477" s="21">
        <v>628</v>
      </c>
      <c r="H477" s="42"/>
      <c r="I477" s="16">
        <v>5764</v>
      </c>
      <c r="J477" s="16">
        <v>630</v>
      </c>
      <c r="K477" s="42">
        <v>3732</v>
      </c>
      <c r="L477" s="16">
        <v>-60</v>
      </c>
      <c r="M477" s="21">
        <v>3732</v>
      </c>
      <c r="N477" s="42" t="s">
        <v>44</v>
      </c>
      <c r="O477" s="21" t="s">
        <v>44</v>
      </c>
      <c r="P477" s="42">
        <f t="shared" si="14"/>
        <v>3792</v>
      </c>
      <c r="Q477" s="42" t="str">
        <f>IF(AND(ISNUMBER(E477),ISNUMBER(H477),ISBLANK(F477)),E477-H477,"NA")</f>
        <v>NA</v>
      </c>
      <c r="R477" s="21">
        <f>IF(AND(ISNUMBER(F477),ISNUMBER(I477),ISBLANK(E477)),F477-I477,"NA")</f>
        <v>-317</v>
      </c>
      <c r="S477" s="16">
        <f>IF(AND(ISNUMBER(G477),ISNUMBER(J477),ISBLANK(E477)),G477-J477,"NA")</f>
        <v>-2</v>
      </c>
      <c r="T477" s="45">
        <f>IF(AND(ISNUMBER(R477),ISNUMBER(S477),ISBLANK(E477)),R477+S477,"NA")</f>
        <v>-319</v>
      </c>
      <c r="U477" s="21">
        <f t="shared" si="15"/>
        <v>-60</v>
      </c>
      <c r="V477" s="9">
        <f>MIN(IF(SUM(W477,AD477:AG477,AI477,AJ477:AM477,AP477:AS477,AC477,AO477,AU477,AV477:BC477)=0,0,1)+IF(O477="Smoothing ramp",1,0)+IF(SUM(W477,X477:AA477)=0,0,1),1)</f>
        <v>0</v>
      </c>
      <c r="W477" s="42" t="s">
        <v>40</v>
      </c>
      <c r="X477" s="16" t="s">
        <v>40</v>
      </c>
      <c r="Y477" s="21" t="s">
        <v>40</v>
      </c>
      <c r="Z477" s="16" t="s">
        <v>40</v>
      </c>
      <c r="AA477" s="16" t="s">
        <v>40</v>
      </c>
      <c r="AB477" s="21" t="s">
        <v>40</v>
      </c>
      <c r="AC477" s="16" t="s">
        <v>40</v>
      </c>
      <c r="AD477" s="16" t="s">
        <v>40</v>
      </c>
      <c r="AE477" s="21" t="s">
        <v>40</v>
      </c>
      <c r="AF477" s="16" t="s">
        <v>40</v>
      </c>
      <c r="AG477" s="16" t="s">
        <v>40</v>
      </c>
      <c r="AH477" s="21" t="s">
        <v>40</v>
      </c>
      <c r="AI477" s="42" t="s">
        <v>40</v>
      </c>
      <c r="AJ477" s="16" t="s">
        <v>40</v>
      </c>
      <c r="AK477" s="21" t="s">
        <v>40</v>
      </c>
      <c r="AL477" s="16" t="s">
        <v>40</v>
      </c>
      <c r="AM477" s="16" t="s">
        <v>40</v>
      </c>
      <c r="AN477" s="21" t="s">
        <v>40</v>
      </c>
      <c r="AO477" s="21" t="s">
        <v>40</v>
      </c>
      <c r="AP477" s="21" t="s">
        <v>40</v>
      </c>
      <c r="AQ477" s="9" t="s">
        <v>40</v>
      </c>
      <c r="AR477" s="21" t="s">
        <v>40</v>
      </c>
      <c r="AS477" s="9" t="s">
        <v>40</v>
      </c>
      <c r="AT477" s="9" t="s">
        <v>40</v>
      </c>
      <c r="AU477" s="21" t="s">
        <v>40</v>
      </c>
      <c r="AV477" s="21" t="s">
        <v>40</v>
      </c>
      <c r="AW477" s="9" t="s">
        <v>40</v>
      </c>
      <c r="AX477" s="21" t="s">
        <v>40</v>
      </c>
      <c r="AY477" s="21" t="s">
        <v>40</v>
      </c>
      <c r="AZ477" s="21" t="s">
        <v>40</v>
      </c>
      <c r="BA477" s="21" t="s">
        <v>40</v>
      </c>
      <c r="BB477" s="21" t="s">
        <v>40</v>
      </c>
      <c r="BC477" s="9" t="s">
        <v>40</v>
      </c>
      <c r="BD477" s="9" t="s">
        <v>40</v>
      </c>
    </row>
    <row r="478" spans="2:56">
      <c r="B478" s="54" t="s">
        <v>120</v>
      </c>
      <c r="C478" s="40" t="s">
        <v>109</v>
      </c>
      <c r="D478" s="41" t="s">
        <v>45</v>
      </c>
      <c r="E478" s="16"/>
      <c r="F478" s="16">
        <v>5931</v>
      </c>
      <c r="G478" s="21">
        <v>702</v>
      </c>
      <c r="H478" s="42"/>
      <c r="I478" s="16">
        <v>6163</v>
      </c>
      <c r="J478" s="16">
        <v>702</v>
      </c>
      <c r="K478" s="42">
        <v>3694</v>
      </c>
      <c r="L478" s="16">
        <v>-60</v>
      </c>
      <c r="M478" s="21">
        <v>3694</v>
      </c>
      <c r="N478" s="42" t="s">
        <v>44</v>
      </c>
      <c r="O478" s="21" t="s">
        <v>44</v>
      </c>
      <c r="P478" s="42">
        <f t="shared" si="14"/>
        <v>3754</v>
      </c>
      <c r="Q478" s="42" t="str">
        <f>IF(AND(ISNUMBER(E478),ISNUMBER(H478),ISBLANK(F478)),E478-H478,"NA")</f>
        <v>NA</v>
      </c>
      <c r="R478" s="21">
        <f>IF(AND(ISNUMBER(F478),ISNUMBER(I478),ISBLANK(E478)),F478-I478,"NA")</f>
        <v>-232</v>
      </c>
      <c r="S478" s="16">
        <f>IF(AND(ISNUMBER(G478),ISNUMBER(J478),ISBLANK(E478)),G478-J478,"NA")</f>
        <v>0</v>
      </c>
      <c r="T478" s="45">
        <f>IF(AND(ISNUMBER(R478),ISNUMBER(S478),ISBLANK(E478)),R478+S478,"NA")</f>
        <v>-232</v>
      </c>
      <c r="U478" s="21">
        <f t="shared" si="15"/>
        <v>-60</v>
      </c>
      <c r="V478" s="9">
        <f>MIN(IF(SUM(W478,AD478:AG478,AI478,AJ478:AM478,AP478:AS478,AC478,AO478,AU478,AV478:BC478)=0,0,1)+IF(O478="Smoothing ramp",1,0)+IF(SUM(W478,X478:AA478)=0,0,1),1)</f>
        <v>0</v>
      </c>
      <c r="W478" s="42" t="s">
        <v>40</v>
      </c>
      <c r="X478" s="16" t="s">
        <v>40</v>
      </c>
      <c r="Y478" s="21" t="s">
        <v>40</v>
      </c>
      <c r="Z478" s="16" t="s">
        <v>40</v>
      </c>
      <c r="AA478" s="16" t="s">
        <v>40</v>
      </c>
      <c r="AB478" s="21" t="s">
        <v>40</v>
      </c>
      <c r="AC478" s="16" t="s">
        <v>40</v>
      </c>
      <c r="AD478" s="16" t="s">
        <v>40</v>
      </c>
      <c r="AE478" s="21" t="s">
        <v>40</v>
      </c>
      <c r="AF478" s="16" t="s">
        <v>40</v>
      </c>
      <c r="AG478" s="16" t="s">
        <v>40</v>
      </c>
      <c r="AH478" s="21" t="s">
        <v>40</v>
      </c>
      <c r="AI478" s="42" t="s">
        <v>40</v>
      </c>
      <c r="AJ478" s="16" t="s">
        <v>40</v>
      </c>
      <c r="AK478" s="21" t="s">
        <v>40</v>
      </c>
      <c r="AL478" s="16" t="s">
        <v>40</v>
      </c>
      <c r="AM478" s="16" t="s">
        <v>40</v>
      </c>
      <c r="AN478" s="21" t="s">
        <v>40</v>
      </c>
      <c r="AO478" s="21" t="s">
        <v>40</v>
      </c>
      <c r="AP478" s="21" t="s">
        <v>40</v>
      </c>
      <c r="AQ478" s="9" t="s">
        <v>40</v>
      </c>
      <c r="AR478" s="21" t="s">
        <v>40</v>
      </c>
      <c r="AS478" s="9" t="s">
        <v>40</v>
      </c>
      <c r="AT478" s="9" t="s">
        <v>40</v>
      </c>
      <c r="AU478" s="21" t="s">
        <v>40</v>
      </c>
      <c r="AV478" s="21" t="s">
        <v>40</v>
      </c>
      <c r="AW478" s="9" t="s">
        <v>40</v>
      </c>
      <c r="AX478" s="21" t="s">
        <v>40</v>
      </c>
      <c r="AY478" s="21" t="s">
        <v>40</v>
      </c>
      <c r="AZ478" s="21" t="s">
        <v>40</v>
      </c>
      <c r="BA478" s="21" t="s">
        <v>40</v>
      </c>
      <c r="BB478" s="21" t="s">
        <v>40</v>
      </c>
      <c r="BC478" s="9" t="s">
        <v>40</v>
      </c>
      <c r="BD478" s="9" t="s">
        <v>40</v>
      </c>
    </row>
    <row r="479" spans="2:56">
      <c r="B479" s="54" t="s">
        <v>120</v>
      </c>
      <c r="C479" s="40" t="s">
        <v>109</v>
      </c>
      <c r="D479" s="41" t="s">
        <v>46</v>
      </c>
      <c r="E479" s="16"/>
      <c r="F479" s="16">
        <v>5610</v>
      </c>
      <c r="G479" s="21">
        <v>838</v>
      </c>
      <c r="H479" s="42"/>
      <c r="I479" s="16">
        <v>5630</v>
      </c>
      <c r="J479" s="16">
        <v>838</v>
      </c>
      <c r="K479" s="42">
        <v>18471</v>
      </c>
      <c r="L479" s="16">
        <v>-119</v>
      </c>
      <c r="M479" s="21">
        <v>18471</v>
      </c>
      <c r="N479" s="42" t="s">
        <v>44</v>
      </c>
      <c r="O479" s="21" t="s">
        <v>44</v>
      </c>
      <c r="P479" s="42">
        <f t="shared" si="14"/>
        <v>18590</v>
      </c>
      <c r="Q479" s="42" t="str">
        <f>IF(AND(ISNUMBER(E479),ISNUMBER(H479),ISBLANK(F479)),E479-H479,"NA")</f>
        <v>NA</v>
      </c>
      <c r="R479" s="21">
        <f>IF(AND(ISNUMBER(F479),ISNUMBER(I479),ISBLANK(E479)),F479-I479,"NA")</f>
        <v>-20</v>
      </c>
      <c r="S479" s="16">
        <f>IF(AND(ISNUMBER(G479),ISNUMBER(J479),ISBLANK(E479)),G479-J479,"NA")</f>
        <v>0</v>
      </c>
      <c r="T479" s="45">
        <f>IF(AND(ISNUMBER(R479),ISNUMBER(S479),ISBLANK(E479)),R479+S479,"NA")</f>
        <v>-20</v>
      </c>
      <c r="U479" s="21">
        <f>IF(M479&lt;0,0,IF(L479=K479,M479,M479-(K479-L479)))</f>
        <v>-119</v>
      </c>
      <c r="V479" s="9">
        <f>MIN(IF(SUM(W479,AD479:AG479,AI479,AJ479:AM479,AP479:AS479,AC479,AO479,AU479,AV479:BC479)=0,0,1)+IF(O479="Smoothing ramp",1,0)+IF(SUM(W479,X479:AA479)=0,0,1),1)</f>
        <v>0</v>
      </c>
      <c r="W479" s="42" t="s">
        <v>40</v>
      </c>
      <c r="X479" s="16" t="s">
        <v>40</v>
      </c>
      <c r="Y479" s="21" t="s">
        <v>40</v>
      </c>
      <c r="Z479" s="16" t="s">
        <v>40</v>
      </c>
      <c r="AA479" s="16" t="s">
        <v>40</v>
      </c>
      <c r="AB479" s="21" t="s">
        <v>40</v>
      </c>
      <c r="AC479" s="16" t="s">
        <v>40</v>
      </c>
      <c r="AD479" s="16" t="s">
        <v>40</v>
      </c>
      <c r="AE479" s="21" t="s">
        <v>40</v>
      </c>
      <c r="AF479" s="16" t="s">
        <v>40</v>
      </c>
      <c r="AG479" s="16" t="s">
        <v>40</v>
      </c>
      <c r="AH479" s="21" t="s">
        <v>40</v>
      </c>
      <c r="AI479" s="42" t="s">
        <v>40</v>
      </c>
      <c r="AJ479" s="16" t="s">
        <v>40</v>
      </c>
      <c r="AK479" s="21" t="s">
        <v>40</v>
      </c>
      <c r="AL479" s="16" t="s">
        <v>40</v>
      </c>
      <c r="AM479" s="16" t="s">
        <v>40</v>
      </c>
      <c r="AN479" s="21" t="s">
        <v>40</v>
      </c>
      <c r="AO479" s="21" t="s">
        <v>40</v>
      </c>
      <c r="AP479" s="21" t="s">
        <v>40</v>
      </c>
      <c r="AQ479" s="9" t="s">
        <v>40</v>
      </c>
      <c r="AR479" s="21" t="s">
        <v>40</v>
      </c>
      <c r="AS479" s="9" t="s">
        <v>40</v>
      </c>
      <c r="AT479" s="9" t="s">
        <v>40</v>
      </c>
      <c r="AU479" s="21" t="s">
        <v>40</v>
      </c>
      <c r="AV479" s="21" t="s">
        <v>40</v>
      </c>
      <c r="AW479" s="9" t="s">
        <v>40</v>
      </c>
      <c r="AX479" s="21" t="s">
        <v>40</v>
      </c>
      <c r="AY479" s="21" t="s">
        <v>40</v>
      </c>
      <c r="AZ479" s="21" t="s">
        <v>40</v>
      </c>
      <c r="BA479" s="21" t="s">
        <v>40</v>
      </c>
      <c r="BB479" s="21" t="s">
        <v>40</v>
      </c>
      <c r="BC479" s="9" t="s">
        <v>40</v>
      </c>
      <c r="BD479" s="9" t="s">
        <v>40</v>
      </c>
    </row>
    <row r="480" spans="2:56">
      <c r="B480" s="54" t="s">
        <v>120</v>
      </c>
      <c r="C480" s="40" t="s">
        <v>109</v>
      </c>
      <c r="D480" s="41" t="s">
        <v>47</v>
      </c>
      <c r="E480" s="16"/>
      <c r="F480" s="16">
        <v>5583</v>
      </c>
      <c r="G480" s="21">
        <v>838</v>
      </c>
      <c r="H480" s="42"/>
      <c r="I480" s="16">
        <v>5587</v>
      </c>
      <c r="J480" s="16">
        <v>838</v>
      </c>
      <c r="K480" s="42">
        <v>18465</v>
      </c>
      <c r="L480" s="16">
        <v>-119</v>
      </c>
      <c r="M480" s="21">
        <v>18465</v>
      </c>
      <c r="N480" s="42" t="s">
        <v>44</v>
      </c>
      <c r="O480" s="21" t="s">
        <v>44</v>
      </c>
      <c r="P480" s="42">
        <f t="shared" si="14"/>
        <v>18584</v>
      </c>
      <c r="Q480" s="42" t="str">
        <f>IF(AND(ISNUMBER(E480),ISNUMBER(H480),ISBLANK(F480)),E480-H480,"NA")</f>
        <v>NA</v>
      </c>
      <c r="R480" s="21">
        <f>IF(AND(ISNUMBER(F480),ISNUMBER(I480),ISBLANK(E480)),F480-I480,"NA")</f>
        <v>-4</v>
      </c>
      <c r="S480" s="16">
        <f>IF(AND(ISNUMBER(G480),ISNUMBER(J480),ISBLANK(E480)),G480-J480,"NA")</f>
        <v>0</v>
      </c>
      <c r="T480" s="45">
        <f>IF(AND(ISNUMBER(R480),ISNUMBER(S480),ISBLANK(E480)),R480+S480,"NA")</f>
        <v>-4</v>
      </c>
      <c r="U480" s="21">
        <f t="shared" si="15"/>
        <v>-119</v>
      </c>
      <c r="V480" s="9">
        <f>MIN(IF(SUM(W480,AD480:AG480,AI480,AJ480:AM480,AP480:AS480,AC480,AO480,AU480,AV480:BC480)=0,0,1)+IF(O480="Smoothing ramp",1,0)+IF(SUM(W480,X480:AA480)=0,0,1),1)</f>
        <v>0</v>
      </c>
      <c r="W480" s="42" t="s">
        <v>40</v>
      </c>
      <c r="X480" s="16" t="s">
        <v>40</v>
      </c>
      <c r="Y480" s="21" t="s">
        <v>40</v>
      </c>
      <c r="Z480" s="16" t="s">
        <v>40</v>
      </c>
      <c r="AA480" s="16" t="s">
        <v>40</v>
      </c>
      <c r="AB480" s="21" t="s">
        <v>40</v>
      </c>
      <c r="AC480" s="16" t="s">
        <v>40</v>
      </c>
      <c r="AD480" s="16" t="s">
        <v>40</v>
      </c>
      <c r="AE480" s="21" t="s">
        <v>40</v>
      </c>
      <c r="AF480" s="16" t="s">
        <v>40</v>
      </c>
      <c r="AG480" s="16" t="s">
        <v>40</v>
      </c>
      <c r="AH480" s="21" t="s">
        <v>40</v>
      </c>
      <c r="AI480" s="42" t="s">
        <v>40</v>
      </c>
      <c r="AJ480" s="16" t="s">
        <v>40</v>
      </c>
      <c r="AK480" s="21" t="s">
        <v>40</v>
      </c>
      <c r="AL480" s="16" t="s">
        <v>40</v>
      </c>
      <c r="AM480" s="16" t="s">
        <v>40</v>
      </c>
      <c r="AN480" s="21" t="s">
        <v>40</v>
      </c>
      <c r="AO480" s="21" t="s">
        <v>40</v>
      </c>
      <c r="AP480" s="21" t="s">
        <v>40</v>
      </c>
      <c r="AQ480" s="9" t="s">
        <v>40</v>
      </c>
      <c r="AR480" s="21" t="s">
        <v>40</v>
      </c>
      <c r="AS480" s="9" t="s">
        <v>40</v>
      </c>
      <c r="AT480" s="9" t="s">
        <v>40</v>
      </c>
      <c r="AU480" s="21" t="s">
        <v>40</v>
      </c>
      <c r="AV480" s="21" t="s">
        <v>40</v>
      </c>
      <c r="AW480" s="9" t="s">
        <v>40</v>
      </c>
      <c r="AX480" s="21" t="s">
        <v>40</v>
      </c>
      <c r="AY480" s="21" t="s">
        <v>40</v>
      </c>
      <c r="AZ480" s="21" t="s">
        <v>40</v>
      </c>
      <c r="BA480" s="21" t="s">
        <v>40</v>
      </c>
      <c r="BB480" s="21" t="s">
        <v>40</v>
      </c>
      <c r="BC480" s="9" t="s">
        <v>40</v>
      </c>
      <c r="BD480" s="9" t="s">
        <v>40</v>
      </c>
    </row>
    <row r="481" spans="2:56">
      <c r="B481" s="54" t="s">
        <v>120</v>
      </c>
      <c r="C481" s="40" t="s">
        <v>109</v>
      </c>
      <c r="D481" s="41" t="s">
        <v>48</v>
      </c>
      <c r="E481" s="16"/>
      <c r="F481" s="16">
        <v>6349</v>
      </c>
      <c r="G481" s="21">
        <v>835</v>
      </c>
      <c r="H481" s="42"/>
      <c r="I481" s="16">
        <v>6348</v>
      </c>
      <c r="J481" s="16">
        <v>835</v>
      </c>
      <c r="K481" s="42">
        <v>17269</v>
      </c>
      <c r="L481" s="16">
        <v>-119</v>
      </c>
      <c r="M481" s="21">
        <v>17269</v>
      </c>
      <c r="N481" s="42" t="s">
        <v>44</v>
      </c>
      <c r="O481" s="21" t="s">
        <v>39</v>
      </c>
      <c r="P481" s="42">
        <f t="shared" si="14"/>
        <v>17388</v>
      </c>
      <c r="Q481" s="42" t="str">
        <f>IF(AND(ISNUMBER(E481),ISNUMBER(H481),ISBLANK(F481)),E481-H481,"NA")</f>
        <v>NA</v>
      </c>
      <c r="R481" s="21">
        <f>IF(AND(ISNUMBER(F481),ISNUMBER(I481),ISBLANK(E481)),F481-I481,"NA")</f>
        <v>1</v>
      </c>
      <c r="S481" s="16">
        <f>IF(AND(ISNUMBER(G481),ISNUMBER(J481),ISBLANK(E481)),G481-J481,"NA")</f>
        <v>0</v>
      </c>
      <c r="T481" s="45">
        <f>IF(AND(ISNUMBER(R481),ISNUMBER(S481),ISBLANK(E481)),R481+S481,"NA")</f>
        <v>1</v>
      </c>
      <c r="U481" s="21">
        <f t="shared" si="15"/>
        <v>-119</v>
      </c>
      <c r="V481" s="9">
        <f>MIN(IF(SUM(W481,AD481:AG481,AI481:AM481,AP481:AS481,AC481,AO481,AU481,AV481:BC481)=0,0,1)+IF(O481="Smoothing ramp",1,0)+IF(SUM(W481,X481:AA481)=0,0,1),1)</f>
        <v>1</v>
      </c>
      <c r="W481" s="42" t="s">
        <v>40</v>
      </c>
      <c r="X481" s="16" t="s">
        <v>40</v>
      </c>
      <c r="Y481" s="21" t="s">
        <v>40</v>
      </c>
      <c r="Z481" s="16" t="s">
        <v>40</v>
      </c>
      <c r="AA481" s="16" t="s">
        <v>40</v>
      </c>
      <c r="AB481" s="21" t="s">
        <v>40</v>
      </c>
      <c r="AC481" s="16" t="s">
        <v>40</v>
      </c>
      <c r="AD481" s="16" t="s">
        <v>40</v>
      </c>
      <c r="AE481" s="21" t="s">
        <v>40</v>
      </c>
      <c r="AF481" s="16" t="s">
        <v>40</v>
      </c>
      <c r="AG481" s="16" t="s">
        <v>40</v>
      </c>
      <c r="AH481" s="21" t="s">
        <v>40</v>
      </c>
      <c r="AI481" s="16">
        <v>3563</v>
      </c>
      <c r="AJ481" s="16" t="s">
        <v>40</v>
      </c>
      <c r="AK481" s="21" t="s">
        <v>121</v>
      </c>
      <c r="AL481" s="16" t="s">
        <v>40</v>
      </c>
      <c r="AM481" s="16" t="s">
        <v>40</v>
      </c>
      <c r="AN481" s="21" t="s">
        <v>40</v>
      </c>
      <c r="AO481" s="21" t="s">
        <v>40</v>
      </c>
      <c r="AP481" s="21" t="s">
        <v>40</v>
      </c>
      <c r="AQ481" s="9" t="s">
        <v>40</v>
      </c>
      <c r="AR481" s="21" t="s">
        <v>40</v>
      </c>
      <c r="AS481" s="9" t="s">
        <v>40</v>
      </c>
      <c r="AT481" s="9" t="s">
        <v>40</v>
      </c>
      <c r="AU481" s="21" t="s">
        <v>40</v>
      </c>
      <c r="AV481" s="21" t="s">
        <v>40</v>
      </c>
      <c r="AW481" s="9" t="s">
        <v>40</v>
      </c>
      <c r="AX481" s="21" t="s">
        <v>40</v>
      </c>
      <c r="AY481" s="21" t="s">
        <v>40</v>
      </c>
      <c r="AZ481" s="21" t="s">
        <v>40</v>
      </c>
      <c r="BA481" s="21" t="s">
        <v>40</v>
      </c>
      <c r="BB481" s="21" t="s">
        <v>40</v>
      </c>
      <c r="BC481" s="9" t="s">
        <v>40</v>
      </c>
      <c r="BD481" s="9" t="s">
        <v>40</v>
      </c>
    </row>
    <row r="482" spans="2:56">
      <c r="B482" s="54" t="s">
        <v>120</v>
      </c>
      <c r="C482" s="40" t="s">
        <v>109</v>
      </c>
      <c r="D482" s="41" t="s">
        <v>49</v>
      </c>
      <c r="E482" s="16"/>
      <c r="F482" s="16">
        <v>6077</v>
      </c>
      <c r="G482" s="21">
        <v>835</v>
      </c>
      <c r="H482" s="42"/>
      <c r="I482" s="16">
        <v>6073</v>
      </c>
      <c r="J482" s="16">
        <v>835</v>
      </c>
      <c r="K482" s="42">
        <v>-1341</v>
      </c>
      <c r="L482" s="16">
        <v>-1341</v>
      </c>
      <c r="M482" s="21">
        <v>-1341</v>
      </c>
      <c r="N482" s="42" t="s">
        <v>44</v>
      </c>
      <c r="O482" s="21" t="s">
        <v>44</v>
      </c>
      <c r="P482" s="42">
        <f t="shared" si="14"/>
        <v>0</v>
      </c>
      <c r="Q482" s="42" t="str">
        <f>IF(AND(ISNUMBER(E482),ISNUMBER(H482),ISBLANK(F482)),E482-H482,"NA")</f>
        <v>NA</v>
      </c>
      <c r="R482" s="21">
        <f>IF(AND(ISNUMBER(F482),ISNUMBER(I482),ISBLANK(E482)),F482-I482,"NA")</f>
        <v>4</v>
      </c>
      <c r="S482" s="16">
        <f>IF(AND(ISNUMBER(G482),ISNUMBER(J482),ISBLANK(E482)),G482-J482,"NA")</f>
        <v>0</v>
      </c>
      <c r="T482" s="45">
        <f>IF(AND(ISNUMBER(R482),ISNUMBER(S482),ISBLANK(E482)),R482+S482,"NA")</f>
        <v>4</v>
      </c>
      <c r="U482" s="21">
        <f t="shared" si="15"/>
        <v>0</v>
      </c>
      <c r="V482" s="9">
        <f>MIN(IF(SUM(W482,AD482:AG482,AI482,AJ482:AM482,AP482:AS482,AC482,AO482,AU482,AV482:BC482)=0,0,1)+IF(O482="Smoothing ramp",1,0)+IF(SUM(W482,X482:AA482)=0,0,1),1)</f>
        <v>0</v>
      </c>
      <c r="W482" s="42" t="s">
        <v>40</v>
      </c>
      <c r="X482" s="16" t="s">
        <v>40</v>
      </c>
      <c r="Y482" s="21" t="s">
        <v>40</v>
      </c>
      <c r="Z482" s="16" t="s">
        <v>40</v>
      </c>
      <c r="AA482" s="16" t="s">
        <v>40</v>
      </c>
      <c r="AB482" s="21" t="s">
        <v>40</v>
      </c>
      <c r="AC482" s="16" t="s">
        <v>40</v>
      </c>
      <c r="AD482" s="16" t="s">
        <v>40</v>
      </c>
      <c r="AE482" s="21" t="s">
        <v>40</v>
      </c>
      <c r="AF482" s="16" t="s">
        <v>40</v>
      </c>
      <c r="AG482" s="16" t="s">
        <v>40</v>
      </c>
      <c r="AH482" s="21" t="s">
        <v>40</v>
      </c>
      <c r="AI482" s="42" t="s">
        <v>40</v>
      </c>
      <c r="AJ482" s="16" t="s">
        <v>40</v>
      </c>
      <c r="AK482" s="21" t="s">
        <v>40</v>
      </c>
      <c r="AL482" s="16" t="s">
        <v>40</v>
      </c>
      <c r="AM482" s="16" t="s">
        <v>40</v>
      </c>
      <c r="AN482" s="21" t="s">
        <v>40</v>
      </c>
      <c r="AO482" s="21" t="s">
        <v>40</v>
      </c>
      <c r="AP482" s="21" t="s">
        <v>40</v>
      </c>
      <c r="AQ482" s="9" t="s">
        <v>40</v>
      </c>
      <c r="AR482" s="21" t="s">
        <v>40</v>
      </c>
      <c r="AS482" s="9" t="s">
        <v>40</v>
      </c>
      <c r="AT482" s="9" t="s">
        <v>40</v>
      </c>
      <c r="AU482" s="21" t="s">
        <v>40</v>
      </c>
      <c r="AV482" s="21" t="s">
        <v>40</v>
      </c>
      <c r="AW482" s="9" t="s">
        <v>40</v>
      </c>
      <c r="AX482" s="21" t="s">
        <v>40</v>
      </c>
      <c r="AY482" s="21" t="s">
        <v>40</v>
      </c>
      <c r="AZ482" s="21" t="s">
        <v>40</v>
      </c>
      <c r="BA482" s="21" t="s">
        <v>40</v>
      </c>
      <c r="BB482" s="21" t="s">
        <v>40</v>
      </c>
      <c r="BC482" s="9" t="s">
        <v>40</v>
      </c>
      <c r="BD482" s="9" t="s">
        <v>40</v>
      </c>
    </row>
    <row r="483" spans="2:56">
      <c r="B483" s="54" t="s">
        <v>120</v>
      </c>
      <c r="C483" s="40" t="s">
        <v>109</v>
      </c>
      <c r="D483" s="41" t="s">
        <v>51</v>
      </c>
      <c r="E483" s="16"/>
      <c r="F483" s="16">
        <v>6398</v>
      </c>
      <c r="G483" s="21">
        <v>835</v>
      </c>
      <c r="H483" s="42"/>
      <c r="I483" s="16">
        <v>6413</v>
      </c>
      <c r="J483" s="16">
        <v>835</v>
      </c>
      <c r="K483" s="42">
        <v>-1541</v>
      </c>
      <c r="L483" s="16">
        <v>-1541</v>
      </c>
      <c r="M483" s="21">
        <v>-1541</v>
      </c>
      <c r="N483" s="42" t="s">
        <v>44</v>
      </c>
      <c r="O483" s="21" t="s">
        <v>44</v>
      </c>
      <c r="P483" s="42">
        <f t="shared" si="14"/>
        <v>0</v>
      </c>
      <c r="Q483" s="42" t="str">
        <f>IF(AND(ISNUMBER(E483),ISNUMBER(H483),ISBLANK(F483)),E483-H483,"NA")</f>
        <v>NA</v>
      </c>
      <c r="R483" s="21">
        <f>IF(AND(ISNUMBER(F483),ISNUMBER(I483),ISBLANK(E483)),F483-I483,"NA")</f>
        <v>-15</v>
      </c>
      <c r="S483" s="16">
        <f>IF(AND(ISNUMBER(G483),ISNUMBER(J483),ISBLANK(E483)),G483-J483,"NA")</f>
        <v>0</v>
      </c>
      <c r="T483" s="45">
        <f>IF(AND(ISNUMBER(R483),ISNUMBER(S483),ISBLANK(E483)),R483+S483,"NA")</f>
        <v>-15</v>
      </c>
      <c r="U483" s="21">
        <f t="shared" si="15"/>
        <v>0</v>
      </c>
      <c r="V483" s="9">
        <f>MIN(IF(SUM(W483,AD483:AG483,AI483,AJ483:AM483,AP483:AS483,AC483,AO483,AU483,AV483:BC483)=0,0,1)+IF(O483="Smoothing ramp",1,0)+IF(SUM(W483,X483:AA483)=0,0,1),1)</f>
        <v>0</v>
      </c>
      <c r="W483" s="42" t="s">
        <v>40</v>
      </c>
      <c r="X483" s="16" t="s">
        <v>40</v>
      </c>
      <c r="Y483" s="21" t="s">
        <v>40</v>
      </c>
      <c r="Z483" s="16" t="s">
        <v>40</v>
      </c>
      <c r="AA483" s="16" t="s">
        <v>40</v>
      </c>
      <c r="AB483" s="21" t="s">
        <v>40</v>
      </c>
      <c r="AC483" s="16" t="s">
        <v>40</v>
      </c>
      <c r="AD483" s="16" t="s">
        <v>40</v>
      </c>
      <c r="AE483" s="21" t="s">
        <v>40</v>
      </c>
      <c r="AF483" s="16" t="s">
        <v>40</v>
      </c>
      <c r="AG483" s="16" t="s">
        <v>40</v>
      </c>
      <c r="AH483" s="21" t="s">
        <v>40</v>
      </c>
      <c r="AI483" s="42" t="s">
        <v>40</v>
      </c>
      <c r="AJ483" s="16" t="s">
        <v>40</v>
      </c>
      <c r="AK483" s="21" t="s">
        <v>40</v>
      </c>
      <c r="AL483" s="16" t="s">
        <v>40</v>
      </c>
      <c r="AM483" s="16" t="s">
        <v>40</v>
      </c>
      <c r="AN483" s="21" t="s">
        <v>40</v>
      </c>
      <c r="AO483" s="21" t="s">
        <v>40</v>
      </c>
      <c r="AP483" s="21" t="s">
        <v>40</v>
      </c>
      <c r="AQ483" s="9" t="s">
        <v>40</v>
      </c>
      <c r="AR483" s="21" t="s">
        <v>40</v>
      </c>
      <c r="AS483" s="9" t="s">
        <v>40</v>
      </c>
      <c r="AT483" s="9" t="s">
        <v>40</v>
      </c>
      <c r="AU483" s="21" t="s">
        <v>40</v>
      </c>
      <c r="AV483" s="21" t="s">
        <v>40</v>
      </c>
      <c r="AW483" s="9" t="s">
        <v>40</v>
      </c>
      <c r="AX483" s="21" t="s">
        <v>40</v>
      </c>
      <c r="AY483" s="21" t="s">
        <v>40</v>
      </c>
      <c r="AZ483" s="21" t="s">
        <v>40</v>
      </c>
      <c r="BA483" s="21" t="s">
        <v>40</v>
      </c>
      <c r="BB483" s="21" t="s">
        <v>40</v>
      </c>
      <c r="BC483" s="9" t="s">
        <v>40</v>
      </c>
      <c r="BD483" s="9" t="s">
        <v>40</v>
      </c>
    </row>
    <row r="484" spans="2:56">
      <c r="B484" s="54" t="s">
        <v>120</v>
      </c>
      <c r="C484" s="40" t="s">
        <v>109</v>
      </c>
      <c r="D484" s="41" t="s">
        <v>52</v>
      </c>
      <c r="E484" s="16"/>
      <c r="F484" s="16">
        <v>6757</v>
      </c>
      <c r="G484" s="21">
        <v>835</v>
      </c>
      <c r="H484" s="42"/>
      <c r="I484" s="16">
        <v>6757</v>
      </c>
      <c r="J484" s="16">
        <v>835</v>
      </c>
      <c r="K484" s="42">
        <v>-1834</v>
      </c>
      <c r="L484" s="16">
        <v>-1834</v>
      </c>
      <c r="M484" s="21">
        <v>-1834</v>
      </c>
      <c r="N484" s="42" t="s">
        <v>44</v>
      </c>
      <c r="O484" s="21" t="s">
        <v>44</v>
      </c>
      <c r="P484" s="42">
        <f t="shared" si="14"/>
        <v>0</v>
      </c>
      <c r="Q484" s="42" t="str">
        <f>IF(AND(ISNUMBER(E484),ISNUMBER(H484),ISBLANK(F484)),E484-H484,"NA")</f>
        <v>NA</v>
      </c>
      <c r="R484" s="21">
        <f>IF(AND(ISNUMBER(F484),ISNUMBER(I484),ISBLANK(E484)),F484-I484,"NA")</f>
        <v>0</v>
      </c>
      <c r="S484" s="16">
        <f>IF(AND(ISNUMBER(G484),ISNUMBER(J484),ISBLANK(E484)),G484-J484,"NA")</f>
        <v>0</v>
      </c>
      <c r="T484" s="45">
        <f>IF(AND(ISNUMBER(R484),ISNUMBER(S484),ISBLANK(E484)),R484+S484,"NA")</f>
        <v>0</v>
      </c>
      <c r="U484" s="21">
        <f t="shared" si="15"/>
        <v>0</v>
      </c>
      <c r="V484" s="9">
        <f>MIN(IF(SUM(W484,AD484:AG484,AI484,AJ484:AM484,AP484:AS484,AC484,AO484,AU484,AV484:BC484)=0,0,1)+IF(O484="Smoothing ramp",1,0)+IF(SUM(W484,X484:AA484)=0,0,1),1)</f>
        <v>0</v>
      </c>
      <c r="W484" s="42" t="s">
        <v>40</v>
      </c>
      <c r="X484" s="16" t="s">
        <v>40</v>
      </c>
      <c r="Y484" s="21" t="s">
        <v>40</v>
      </c>
      <c r="Z484" s="16" t="s">
        <v>40</v>
      </c>
      <c r="AA484" s="16" t="s">
        <v>40</v>
      </c>
      <c r="AB484" s="21" t="s">
        <v>40</v>
      </c>
      <c r="AC484" s="16" t="s">
        <v>40</v>
      </c>
      <c r="AD484" s="16" t="s">
        <v>40</v>
      </c>
      <c r="AE484" s="21" t="s">
        <v>40</v>
      </c>
      <c r="AF484" s="16" t="s">
        <v>40</v>
      </c>
      <c r="AG484" s="16" t="s">
        <v>40</v>
      </c>
      <c r="AH484" s="21" t="s">
        <v>40</v>
      </c>
      <c r="AI484" s="42" t="s">
        <v>40</v>
      </c>
      <c r="AJ484" s="16" t="s">
        <v>40</v>
      </c>
      <c r="AK484" s="21" t="s">
        <v>40</v>
      </c>
      <c r="AL484" s="16" t="s">
        <v>40</v>
      </c>
      <c r="AM484" s="16" t="s">
        <v>40</v>
      </c>
      <c r="AN484" s="21" t="s">
        <v>40</v>
      </c>
      <c r="AO484" s="21" t="s">
        <v>40</v>
      </c>
      <c r="AP484" s="21" t="s">
        <v>40</v>
      </c>
      <c r="AQ484" s="9" t="s">
        <v>40</v>
      </c>
      <c r="AR484" s="21" t="s">
        <v>40</v>
      </c>
      <c r="AS484" s="9" t="s">
        <v>40</v>
      </c>
      <c r="AT484" s="9" t="s">
        <v>40</v>
      </c>
      <c r="AU484" s="21" t="s">
        <v>40</v>
      </c>
      <c r="AV484" s="21" t="s">
        <v>40</v>
      </c>
      <c r="AW484" s="9" t="s">
        <v>40</v>
      </c>
      <c r="AX484" s="21" t="s">
        <v>40</v>
      </c>
      <c r="AY484" s="21" t="s">
        <v>40</v>
      </c>
      <c r="AZ484" s="21" t="s">
        <v>40</v>
      </c>
      <c r="BA484" s="21" t="s">
        <v>40</v>
      </c>
      <c r="BB484" s="21" t="s">
        <v>40</v>
      </c>
      <c r="BC484" s="9" t="s">
        <v>40</v>
      </c>
      <c r="BD484" s="9" t="s">
        <v>40</v>
      </c>
    </row>
    <row r="485" spans="2:56">
      <c r="B485" s="54" t="s">
        <v>120</v>
      </c>
      <c r="C485" s="40" t="s">
        <v>109</v>
      </c>
      <c r="D485" s="41" t="s">
        <v>53</v>
      </c>
      <c r="E485" s="16">
        <v>9281</v>
      </c>
      <c r="F485" s="16"/>
      <c r="G485" s="21"/>
      <c r="H485" s="42">
        <v>8641</v>
      </c>
      <c r="I485" s="16"/>
      <c r="J485" s="16"/>
      <c r="K485" s="42">
        <v>877</v>
      </c>
      <c r="L485" s="16">
        <v>-67</v>
      </c>
      <c r="M485" s="21">
        <v>901</v>
      </c>
      <c r="N485" s="42" t="s">
        <v>50</v>
      </c>
      <c r="O485" s="21" t="s">
        <v>44</v>
      </c>
      <c r="P485" s="42">
        <f t="shared" si="14"/>
        <v>944</v>
      </c>
      <c r="Q485" s="42">
        <f>IF(AND(ISNUMBER(E485),ISNUMBER(H485),ISBLANK(F485)),E485-H485,"NA")</f>
        <v>640</v>
      </c>
      <c r="R485" s="21" t="str">
        <f>IF(AND(ISNUMBER(F485),ISNUMBER(I485),ISBLANK(E485)),F485-I485,"NA")</f>
        <v>NA</v>
      </c>
      <c r="S485" s="16" t="str">
        <f>IF(AND(ISNUMBER(G485),ISNUMBER(J485),ISBLANK(E485)),G485-J485,"NA")</f>
        <v>NA</v>
      </c>
      <c r="T485" s="45" t="str">
        <f>IF(AND(ISNUMBER(R485),ISNUMBER(S485),ISBLANK(E485)),R485+S485,"NA")</f>
        <v>NA</v>
      </c>
      <c r="U485" s="21">
        <f t="shared" si="15"/>
        <v>-43</v>
      </c>
      <c r="V485" s="9">
        <f>MIN(IF(SUM(W485,AD485:AG485,AI485,AJ485:AM485,AP485:AS485,AC485,AO485,AU485,AV485:BC485)=0,0,1)+IF(O485="Smoothing ramp",1,0)+IF(SUM(W485,X485:AA485)=0,0,1),1)</f>
        <v>0</v>
      </c>
      <c r="W485" s="42" t="s">
        <v>40</v>
      </c>
      <c r="X485" s="16" t="s">
        <v>40</v>
      </c>
      <c r="Y485" s="21" t="s">
        <v>40</v>
      </c>
      <c r="Z485" s="16" t="s">
        <v>40</v>
      </c>
      <c r="AA485" s="16" t="s">
        <v>40</v>
      </c>
      <c r="AB485" s="21" t="s">
        <v>40</v>
      </c>
      <c r="AC485" s="16" t="s">
        <v>40</v>
      </c>
      <c r="AD485" s="16" t="s">
        <v>40</v>
      </c>
      <c r="AE485" s="21" t="s">
        <v>40</v>
      </c>
      <c r="AF485" s="16" t="s">
        <v>40</v>
      </c>
      <c r="AG485" s="16" t="s">
        <v>40</v>
      </c>
      <c r="AH485" s="21" t="s">
        <v>40</v>
      </c>
      <c r="AI485" s="42" t="s">
        <v>40</v>
      </c>
      <c r="AJ485" s="16" t="s">
        <v>40</v>
      </c>
      <c r="AK485" s="21" t="s">
        <v>40</v>
      </c>
      <c r="AL485" s="16" t="s">
        <v>40</v>
      </c>
      <c r="AM485" s="16" t="s">
        <v>40</v>
      </c>
      <c r="AN485" s="21" t="s">
        <v>40</v>
      </c>
      <c r="AO485" s="21" t="s">
        <v>40</v>
      </c>
      <c r="AP485" s="21" t="s">
        <v>40</v>
      </c>
      <c r="AQ485" s="9" t="s">
        <v>40</v>
      </c>
      <c r="AR485" s="21" t="s">
        <v>40</v>
      </c>
      <c r="AS485" s="9" t="s">
        <v>40</v>
      </c>
      <c r="AT485" s="9" t="s">
        <v>40</v>
      </c>
      <c r="AU485" s="21" t="s">
        <v>40</v>
      </c>
      <c r="AV485" s="21" t="s">
        <v>40</v>
      </c>
      <c r="AW485" s="9" t="s">
        <v>40</v>
      </c>
      <c r="AX485" s="21" t="s">
        <v>40</v>
      </c>
      <c r="AY485" s="21" t="s">
        <v>40</v>
      </c>
      <c r="AZ485" s="21" t="s">
        <v>40</v>
      </c>
      <c r="BA485" s="21" t="s">
        <v>40</v>
      </c>
      <c r="BB485" s="21" t="s">
        <v>40</v>
      </c>
      <c r="BC485" s="9" t="s">
        <v>40</v>
      </c>
      <c r="BD485" s="9" t="s">
        <v>40</v>
      </c>
    </row>
    <row r="486" spans="2:56">
      <c r="B486" s="54" t="s">
        <v>120</v>
      </c>
      <c r="C486" s="40" t="s">
        <v>109</v>
      </c>
      <c r="D486" s="41" t="s">
        <v>56</v>
      </c>
      <c r="E486" s="16">
        <v>9281</v>
      </c>
      <c r="F486" s="16"/>
      <c r="G486" s="21"/>
      <c r="H486" s="42">
        <v>9281</v>
      </c>
      <c r="I486" s="16"/>
      <c r="J486" s="16"/>
      <c r="K486" s="42">
        <v>862</v>
      </c>
      <c r="L486" s="16">
        <v>-67</v>
      </c>
      <c r="M486" s="21">
        <v>862</v>
      </c>
      <c r="N486" s="42" t="s">
        <v>50</v>
      </c>
      <c r="O486" s="21" t="s">
        <v>44</v>
      </c>
      <c r="P486" s="42">
        <f t="shared" si="14"/>
        <v>929</v>
      </c>
      <c r="Q486" s="42">
        <f>IF(AND(ISNUMBER(E486),ISNUMBER(H486),ISBLANK(F486)),E486-H486,"NA")</f>
        <v>0</v>
      </c>
      <c r="R486" s="21" t="str">
        <f>IF(AND(ISNUMBER(F486),ISNUMBER(I486),ISBLANK(E486)),F486-I486,"NA")</f>
        <v>NA</v>
      </c>
      <c r="S486" s="16" t="str">
        <f>IF(AND(ISNUMBER(G486),ISNUMBER(J486),ISBLANK(E486)),G486-J486,"NA")</f>
        <v>NA</v>
      </c>
      <c r="T486" s="45" t="str">
        <f>IF(AND(ISNUMBER(R486),ISNUMBER(S486),ISBLANK(E486)),R486+S486,"NA")</f>
        <v>NA</v>
      </c>
      <c r="U486" s="21">
        <f t="shared" si="15"/>
        <v>-67</v>
      </c>
      <c r="V486" s="9">
        <f>MIN(IF(SUM(W486,AD486:AG486,AI486,AJ486:AM486,AP486:AS486,AC486,AO486,AU486,AV486:BC486)=0,0,1)+IF(O486="Smoothing ramp",1,0)+IF(SUM(W486,X486:AA486)=0,0,1),1)</f>
        <v>0</v>
      </c>
      <c r="W486" s="42" t="s">
        <v>40</v>
      </c>
      <c r="X486" s="16" t="s">
        <v>40</v>
      </c>
      <c r="Y486" s="21" t="s">
        <v>40</v>
      </c>
      <c r="Z486" s="16" t="s">
        <v>40</v>
      </c>
      <c r="AA486" s="16" t="s">
        <v>40</v>
      </c>
      <c r="AB486" s="21" t="s">
        <v>40</v>
      </c>
      <c r="AC486" s="16" t="s">
        <v>40</v>
      </c>
      <c r="AD486" s="16" t="s">
        <v>40</v>
      </c>
      <c r="AE486" s="21" t="s">
        <v>40</v>
      </c>
      <c r="AF486" s="16" t="s">
        <v>40</v>
      </c>
      <c r="AG486" s="16" t="s">
        <v>40</v>
      </c>
      <c r="AH486" s="21" t="s">
        <v>40</v>
      </c>
      <c r="AI486" s="42" t="s">
        <v>40</v>
      </c>
      <c r="AJ486" s="16" t="s">
        <v>40</v>
      </c>
      <c r="AK486" s="21" t="s">
        <v>40</v>
      </c>
      <c r="AL486" s="16" t="s">
        <v>40</v>
      </c>
      <c r="AM486" s="16" t="s">
        <v>40</v>
      </c>
      <c r="AN486" s="21" t="s">
        <v>40</v>
      </c>
      <c r="AO486" s="21" t="s">
        <v>40</v>
      </c>
      <c r="AP486" s="21" t="s">
        <v>40</v>
      </c>
      <c r="AQ486" s="9" t="s">
        <v>40</v>
      </c>
      <c r="AR486" s="21" t="s">
        <v>40</v>
      </c>
      <c r="AS486" s="9" t="s">
        <v>40</v>
      </c>
      <c r="AT486" s="9" t="s">
        <v>40</v>
      </c>
      <c r="AU486" s="21" t="s">
        <v>40</v>
      </c>
      <c r="AV486" s="21" t="s">
        <v>40</v>
      </c>
      <c r="AW486" s="9" t="s">
        <v>40</v>
      </c>
      <c r="AX486" s="21" t="s">
        <v>40</v>
      </c>
      <c r="AY486" s="21" t="s">
        <v>40</v>
      </c>
      <c r="AZ486" s="21" t="s">
        <v>40</v>
      </c>
      <c r="BA486" s="21" t="s">
        <v>40</v>
      </c>
      <c r="BB486" s="21" t="s">
        <v>40</v>
      </c>
      <c r="BC486" s="9" t="s">
        <v>40</v>
      </c>
      <c r="BD486" s="9" t="s">
        <v>40</v>
      </c>
    </row>
    <row r="487" spans="2:56" ht="15" thickBot="1">
      <c r="B487" s="55" t="s">
        <v>120</v>
      </c>
      <c r="C487" s="47" t="s">
        <v>109</v>
      </c>
      <c r="D487" s="48" t="s">
        <v>57</v>
      </c>
      <c r="E487" s="49">
        <v>8466</v>
      </c>
      <c r="F487" s="49"/>
      <c r="G487" s="22"/>
      <c r="H487" s="50">
        <v>8466</v>
      </c>
      <c r="I487" s="49"/>
      <c r="J487" s="49"/>
      <c r="K487" s="50">
        <v>1154</v>
      </c>
      <c r="L487" s="49">
        <v>-64</v>
      </c>
      <c r="M487" s="22">
        <v>1154</v>
      </c>
      <c r="N487" s="50" t="s">
        <v>50</v>
      </c>
      <c r="O487" s="22" t="s">
        <v>44</v>
      </c>
      <c r="P487" s="50">
        <f t="shared" si="14"/>
        <v>1218</v>
      </c>
      <c r="Q487" s="50">
        <f>IF(AND(ISNUMBER(E487),ISNUMBER(H487),ISBLANK(F487)),E487-H487,"NA")</f>
        <v>0</v>
      </c>
      <c r="R487" s="22" t="str">
        <f>IF(AND(ISNUMBER(F487),ISNUMBER(I487),ISBLANK(E487)),F487-I487,"NA")</f>
        <v>NA</v>
      </c>
      <c r="S487" s="16" t="str">
        <f>IF(AND(ISNUMBER(G487),ISNUMBER(J487),ISBLANK(E487)),G487-J487,"NA")</f>
        <v>NA</v>
      </c>
      <c r="T487" s="45" t="str">
        <f>IF(AND(ISNUMBER(R487),ISNUMBER(S487),ISBLANK(E487)),R487+S487,"NA")</f>
        <v>NA</v>
      </c>
      <c r="U487" s="22">
        <f t="shared" si="15"/>
        <v>-64</v>
      </c>
      <c r="V487" s="9">
        <f>MIN(IF(SUM(W487,AD487:AG487,AI487,AJ487:AM487,AP487:AS487,AC487,AO487,AU487,AV487:BC487)=0,0,1)+IF(O487="Smoothing ramp",1,0)+IF(SUM(W487,X487:AA487)=0,0,1),1)</f>
        <v>0</v>
      </c>
      <c r="W487" s="50" t="s">
        <v>40</v>
      </c>
      <c r="X487" s="49" t="s">
        <v>40</v>
      </c>
      <c r="Y487" s="22" t="s">
        <v>40</v>
      </c>
      <c r="Z487" s="49" t="s">
        <v>40</v>
      </c>
      <c r="AA487" s="49" t="s">
        <v>40</v>
      </c>
      <c r="AB487" s="22" t="s">
        <v>40</v>
      </c>
      <c r="AC487" s="49" t="s">
        <v>40</v>
      </c>
      <c r="AD487" s="49" t="s">
        <v>40</v>
      </c>
      <c r="AE487" s="22" t="s">
        <v>40</v>
      </c>
      <c r="AF487" s="49" t="s">
        <v>40</v>
      </c>
      <c r="AG487" s="49" t="s">
        <v>40</v>
      </c>
      <c r="AH487" s="22" t="s">
        <v>40</v>
      </c>
      <c r="AI487" s="50" t="s">
        <v>40</v>
      </c>
      <c r="AJ487" s="49" t="s">
        <v>40</v>
      </c>
      <c r="AK487" s="22" t="s">
        <v>40</v>
      </c>
      <c r="AL487" s="49" t="s">
        <v>40</v>
      </c>
      <c r="AM487" s="49" t="s">
        <v>40</v>
      </c>
      <c r="AN487" s="22" t="s">
        <v>40</v>
      </c>
      <c r="AO487" s="22" t="s">
        <v>40</v>
      </c>
      <c r="AP487" s="22" t="s">
        <v>40</v>
      </c>
      <c r="AQ487" s="7" t="s">
        <v>40</v>
      </c>
      <c r="AR487" s="22" t="s">
        <v>40</v>
      </c>
      <c r="AS487" s="7" t="s">
        <v>40</v>
      </c>
      <c r="AT487" s="7" t="s">
        <v>40</v>
      </c>
      <c r="AU487" s="22" t="s">
        <v>40</v>
      </c>
      <c r="AV487" s="22" t="s">
        <v>40</v>
      </c>
      <c r="AW487" s="7" t="s">
        <v>40</v>
      </c>
      <c r="AX487" s="22" t="s">
        <v>40</v>
      </c>
      <c r="AY487" s="22" t="s">
        <v>40</v>
      </c>
      <c r="AZ487" s="22" t="s">
        <v>40</v>
      </c>
      <c r="BA487" s="22" t="s">
        <v>40</v>
      </c>
      <c r="BB487" s="22" t="s">
        <v>40</v>
      </c>
      <c r="BC487" s="7" t="s">
        <v>40</v>
      </c>
      <c r="BD487" s="7" t="s">
        <v>40</v>
      </c>
    </row>
    <row r="488" spans="2:56">
      <c r="B488" s="51" t="s">
        <v>122</v>
      </c>
      <c r="C488" s="52" t="s">
        <v>109</v>
      </c>
      <c r="D488" s="53" t="s">
        <v>37</v>
      </c>
      <c r="E488" s="43"/>
      <c r="F488" s="43">
        <v>4806</v>
      </c>
      <c r="G488" s="20">
        <v>-194</v>
      </c>
      <c r="H488" s="44"/>
      <c r="I488" s="43">
        <v>4862</v>
      </c>
      <c r="J488" s="43">
        <v>-181</v>
      </c>
      <c r="K488" s="44">
        <v>0</v>
      </c>
      <c r="L488" s="43">
        <v>0</v>
      </c>
      <c r="M488" s="20">
        <v>0</v>
      </c>
      <c r="N488" s="44" t="s">
        <v>44</v>
      </c>
      <c r="O488" s="20" t="s">
        <v>44</v>
      </c>
      <c r="P488" s="44">
        <f t="shared" si="14"/>
        <v>0</v>
      </c>
      <c r="Q488" s="44" t="str">
        <f>IF(AND(ISNUMBER(E488),ISNUMBER(H488),ISBLANK(F488)),E488-H488,"NA")</f>
        <v>NA</v>
      </c>
      <c r="R488" s="20">
        <f>IF(AND(ISNUMBER(F488),ISNUMBER(I488),ISBLANK(E488)),F488-I488,"NA")</f>
        <v>-56</v>
      </c>
      <c r="S488" s="16">
        <f>IF(AND(ISNUMBER(G488),ISNUMBER(J488),ISBLANK(E488)),G488-J488,"NA")</f>
        <v>-13</v>
      </c>
      <c r="T488" s="45">
        <f>IF(AND(ISNUMBER(R488),ISNUMBER(S488),ISBLANK(E488)),R488+S488,"NA")</f>
        <v>-69</v>
      </c>
      <c r="U488" s="20">
        <f t="shared" si="15"/>
        <v>0</v>
      </c>
      <c r="V488" s="9">
        <f>MIN(IF(SUM(W488,AD488:AG488,AI488,AJ488:AM488,AP488:AS488,AC488,AO488,AU488,AV488:BC488)=0,0,1)+IF(O488="Smoothing ramp",1,0)+IF(SUM(W488,X488:AA488)=0,0,1),1)</f>
        <v>1</v>
      </c>
      <c r="W488" s="44">
        <v>119</v>
      </c>
      <c r="X488" s="43" t="s">
        <v>40</v>
      </c>
      <c r="Y488" s="20" t="s">
        <v>40</v>
      </c>
      <c r="Z488" s="43">
        <v>365</v>
      </c>
      <c r="AA488" s="43" t="s">
        <v>40</v>
      </c>
      <c r="AB488" s="20" t="s">
        <v>40</v>
      </c>
      <c r="AC488" s="43" t="s">
        <v>40</v>
      </c>
      <c r="AD488" s="43" t="s">
        <v>40</v>
      </c>
      <c r="AE488" s="20" t="s">
        <v>40</v>
      </c>
      <c r="AF488" s="43" t="s">
        <v>40</v>
      </c>
      <c r="AG488" s="43" t="s">
        <v>40</v>
      </c>
      <c r="AH488" s="20" t="s">
        <v>40</v>
      </c>
      <c r="AI488" s="44" t="s">
        <v>40</v>
      </c>
      <c r="AJ488" s="43" t="s">
        <v>40</v>
      </c>
      <c r="AK488" s="20" t="s">
        <v>40</v>
      </c>
      <c r="AL488" s="43" t="s">
        <v>40</v>
      </c>
      <c r="AM488" s="43" t="s">
        <v>40</v>
      </c>
      <c r="AN488" s="20" t="s">
        <v>40</v>
      </c>
      <c r="AO488" s="20" t="s">
        <v>40</v>
      </c>
      <c r="AP488" s="20" t="s">
        <v>40</v>
      </c>
      <c r="AQ488" s="6" t="s">
        <v>40</v>
      </c>
      <c r="AR488" s="20" t="s">
        <v>40</v>
      </c>
      <c r="AS488" s="6" t="s">
        <v>40</v>
      </c>
      <c r="AT488" s="6" t="s">
        <v>40</v>
      </c>
      <c r="AU488" s="20" t="s">
        <v>40</v>
      </c>
      <c r="AV488" s="20" t="s">
        <v>40</v>
      </c>
      <c r="AW488" s="6" t="s">
        <v>40</v>
      </c>
      <c r="AX488" s="20" t="s">
        <v>40</v>
      </c>
      <c r="AY488" s="20" t="s">
        <v>40</v>
      </c>
      <c r="AZ488" s="20" t="s">
        <v>40</v>
      </c>
      <c r="BA488" s="20" t="s">
        <v>40</v>
      </c>
      <c r="BB488" s="20" t="s">
        <v>40</v>
      </c>
      <c r="BC488" s="6" t="s">
        <v>40</v>
      </c>
      <c r="BD488" s="6" t="s">
        <v>40</v>
      </c>
    </row>
    <row r="489" spans="2:56">
      <c r="B489" s="54" t="s">
        <v>122</v>
      </c>
      <c r="C489" s="40" t="s">
        <v>109</v>
      </c>
      <c r="D489" s="41" t="s">
        <v>43</v>
      </c>
      <c r="E489" s="16"/>
      <c r="F489" s="16">
        <v>5361</v>
      </c>
      <c r="G489" s="21">
        <v>192</v>
      </c>
      <c r="H489" s="42"/>
      <c r="I489" s="16">
        <v>5753</v>
      </c>
      <c r="J489" s="16">
        <v>228</v>
      </c>
      <c r="K489" s="42">
        <v>0</v>
      </c>
      <c r="L489" s="16">
        <v>0</v>
      </c>
      <c r="M489" s="21">
        <v>0</v>
      </c>
      <c r="N489" s="42" t="s">
        <v>44</v>
      </c>
      <c r="O489" s="21" t="s">
        <v>44</v>
      </c>
      <c r="P489" s="42">
        <f t="shared" si="14"/>
        <v>0</v>
      </c>
      <c r="Q489" s="42" t="str">
        <f>IF(AND(ISNUMBER(E489),ISNUMBER(H489),ISBLANK(F489)),E489-H489,"NA")</f>
        <v>NA</v>
      </c>
      <c r="R489" s="21">
        <f>IF(AND(ISNUMBER(F489),ISNUMBER(I489),ISBLANK(E489)),F489-I489,"NA")</f>
        <v>-392</v>
      </c>
      <c r="S489" s="16">
        <f>IF(AND(ISNUMBER(G489),ISNUMBER(J489),ISBLANK(E489)),G489-J489,"NA")</f>
        <v>-36</v>
      </c>
      <c r="T489" s="45">
        <f>IF(AND(ISNUMBER(R489),ISNUMBER(S489),ISBLANK(E489)),R489+S489,"NA")</f>
        <v>-428</v>
      </c>
      <c r="U489" s="21">
        <f t="shared" si="15"/>
        <v>0</v>
      </c>
      <c r="V489" s="9">
        <f>MIN(IF(SUM(W489,AD489:AG489,AI489,AJ489:AM489,AP489:AS489,AC489,AO489,AU489,AV489:BC489)=0,0,1)+IF(O489="Smoothing ramp",1,0)+IF(SUM(W489,X489:AA489)=0,0,1),1)</f>
        <v>1</v>
      </c>
      <c r="W489" s="42">
        <v>120</v>
      </c>
      <c r="X489" s="16" t="s">
        <v>40</v>
      </c>
      <c r="Y489" s="21" t="s">
        <v>40</v>
      </c>
      <c r="Z489" s="16">
        <v>359</v>
      </c>
      <c r="AA489" s="16" t="s">
        <v>40</v>
      </c>
      <c r="AB489" s="21" t="s">
        <v>40</v>
      </c>
      <c r="AC489" s="16" t="s">
        <v>40</v>
      </c>
      <c r="AD489" s="16" t="s">
        <v>40</v>
      </c>
      <c r="AE489" s="21" t="s">
        <v>40</v>
      </c>
      <c r="AF489" s="16" t="s">
        <v>40</v>
      </c>
      <c r="AG489" s="16" t="s">
        <v>40</v>
      </c>
      <c r="AH489" s="21" t="s">
        <v>40</v>
      </c>
      <c r="AI489" s="42" t="s">
        <v>40</v>
      </c>
      <c r="AJ489" s="16" t="s">
        <v>40</v>
      </c>
      <c r="AK489" s="21" t="s">
        <v>40</v>
      </c>
      <c r="AL489" s="16" t="s">
        <v>40</v>
      </c>
      <c r="AM489" s="16" t="s">
        <v>40</v>
      </c>
      <c r="AN489" s="21" t="s">
        <v>40</v>
      </c>
      <c r="AO489" s="21" t="s">
        <v>40</v>
      </c>
      <c r="AP489" s="21" t="s">
        <v>40</v>
      </c>
      <c r="AQ489" s="9" t="s">
        <v>40</v>
      </c>
      <c r="AR489" s="21" t="s">
        <v>40</v>
      </c>
      <c r="AS489" s="9" t="s">
        <v>40</v>
      </c>
      <c r="AT489" s="9" t="s">
        <v>40</v>
      </c>
      <c r="AU489" s="21" t="s">
        <v>40</v>
      </c>
      <c r="AV489" s="21" t="s">
        <v>40</v>
      </c>
      <c r="AW489" s="9" t="s">
        <v>40</v>
      </c>
      <c r="AX489" s="21" t="s">
        <v>40</v>
      </c>
      <c r="AY489" s="21" t="s">
        <v>40</v>
      </c>
      <c r="AZ489" s="21" t="s">
        <v>40</v>
      </c>
      <c r="BA489" s="21" t="s">
        <v>40</v>
      </c>
      <c r="BB489" s="21" t="s">
        <v>40</v>
      </c>
      <c r="BC489" s="9" t="s">
        <v>40</v>
      </c>
      <c r="BD489" s="9" t="s">
        <v>40</v>
      </c>
    </row>
    <row r="490" spans="2:56">
      <c r="B490" s="54" t="s">
        <v>122</v>
      </c>
      <c r="C490" s="40" t="s">
        <v>109</v>
      </c>
      <c r="D490" s="41" t="s">
        <v>45</v>
      </c>
      <c r="E490" s="16"/>
      <c r="F490" s="16">
        <v>5790</v>
      </c>
      <c r="G490" s="21">
        <v>396</v>
      </c>
      <c r="H490" s="42"/>
      <c r="I490" s="16">
        <v>6029</v>
      </c>
      <c r="J490" s="16">
        <v>511</v>
      </c>
      <c r="K490" s="42">
        <v>0</v>
      </c>
      <c r="L490" s="16">
        <v>0</v>
      </c>
      <c r="M490" s="21">
        <v>0</v>
      </c>
      <c r="N490" s="42" t="s">
        <v>44</v>
      </c>
      <c r="O490" s="21" t="s">
        <v>39</v>
      </c>
      <c r="P490" s="42">
        <f t="shared" si="14"/>
        <v>0</v>
      </c>
      <c r="Q490" s="42" t="str">
        <f>IF(AND(ISNUMBER(E490),ISNUMBER(H490),ISBLANK(F490)),E490-H490,"NA")</f>
        <v>NA</v>
      </c>
      <c r="R490" s="21">
        <f>IF(AND(ISNUMBER(F490),ISNUMBER(I490),ISBLANK(E490)),F490-I490,"NA")</f>
        <v>-239</v>
      </c>
      <c r="S490" s="16">
        <f>IF(AND(ISNUMBER(G490),ISNUMBER(J490),ISBLANK(E490)),G490-J490,"NA")</f>
        <v>-115</v>
      </c>
      <c r="T490" s="45">
        <f>IF(AND(ISNUMBER(R490),ISNUMBER(S490),ISBLANK(E490)),R490+S490,"NA")</f>
        <v>-354</v>
      </c>
      <c r="U490" s="21">
        <f t="shared" si="15"/>
        <v>0</v>
      </c>
      <c r="V490" s="9">
        <f>MIN(IF(SUM(W490,AD490:AG490,AI490,AJ490:AM490,AP490:AS490,AC490,AO490,AU490,AV490:BC490)=0,0,1)+IF(O490="Smoothing ramp",1,0)+IF(SUM(W490,X490:AA490)=0,0,1),1)</f>
        <v>1</v>
      </c>
      <c r="W490" s="42">
        <v>120</v>
      </c>
      <c r="X490" s="16" t="s">
        <v>40</v>
      </c>
      <c r="Y490" s="21" t="s">
        <v>40</v>
      </c>
      <c r="Z490" s="16">
        <v>284</v>
      </c>
      <c r="AA490" s="16" t="s">
        <v>40</v>
      </c>
      <c r="AB490" s="21" t="s">
        <v>40</v>
      </c>
      <c r="AC490" s="16" t="s">
        <v>40</v>
      </c>
      <c r="AD490" s="16" t="s">
        <v>40</v>
      </c>
      <c r="AE490" s="21" t="s">
        <v>40</v>
      </c>
      <c r="AF490" s="16" t="s">
        <v>40</v>
      </c>
      <c r="AG490" s="16" t="s">
        <v>40</v>
      </c>
      <c r="AH490" s="21" t="s">
        <v>40</v>
      </c>
      <c r="AI490" s="42" t="s">
        <v>40</v>
      </c>
      <c r="AJ490" s="16" t="s">
        <v>40</v>
      </c>
      <c r="AK490" s="21" t="s">
        <v>40</v>
      </c>
      <c r="AL490" s="16" t="s">
        <v>40</v>
      </c>
      <c r="AM490" s="16" t="s">
        <v>40</v>
      </c>
      <c r="AN490" s="21" t="s">
        <v>40</v>
      </c>
      <c r="AO490" s="21" t="s">
        <v>40</v>
      </c>
      <c r="AP490" s="21" t="s">
        <v>40</v>
      </c>
      <c r="AQ490" s="9" t="s">
        <v>40</v>
      </c>
      <c r="AR490" s="21" t="s">
        <v>40</v>
      </c>
      <c r="AS490" s="9" t="s">
        <v>40</v>
      </c>
      <c r="AT490" s="9" t="s">
        <v>40</v>
      </c>
      <c r="AU490" s="21" t="s">
        <v>40</v>
      </c>
      <c r="AV490" s="21" t="s">
        <v>40</v>
      </c>
      <c r="AW490" s="9" t="s">
        <v>40</v>
      </c>
      <c r="AX490" s="21" t="s">
        <v>40</v>
      </c>
      <c r="AY490" s="21" t="s">
        <v>40</v>
      </c>
      <c r="AZ490" s="21" t="s">
        <v>40</v>
      </c>
      <c r="BA490" s="21" t="s">
        <v>40</v>
      </c>
      <c r="BB490" s="21" t="s">
        <v>40</v>
      </c>
      <c r="BC490" s="9" t="s">
        <v>40</v>
      </c>
      <c r="BD490" s="9" t="s">
        <v>40</v>
      </c>
    </row>
    <row r="491" spans="2:56">
      <c r="B491" s="54" t="s">
        <v>122</v>
      </c>
      <c r="C491" s="40" t="s">
        <v>109</v>
      </c>
      <c r="D491" s="41" t="s">
        <v>46</v>
      </c>
      <c r="E491" s="16"/>
      <c r="F491" s="16">
        <v>6587</v>
      </c>
      <c r="G491" s="21">
        <v>838</v>
      </c>
      <c r="H491" s="42"/>
      <c r="I491" s="16">
        <v>6915</v>
      </c>
      <c r="J491" s="16">
        <v>837</v>
      </c>
      <c r="K491" s="42">
        <v>0</v>
      </c>
      <c r="L491" s="16">
        <v>0</v>
      </c>
      <c r="M491" s="21">
        <v>0</v>
      </c>
      <c r="N491" s="42" t="s">
        <v>44</v>
      </c>
      <c r="O491" s="21" t="s">
        <v>44</v>
      </c>
      <c r="P491" s="42">
        <f t="shared" si="14"/>
        <v>0</v>
      </c>
      <c r="Q491" s="42" t="str">
        <f>IF(AND(ISNUMBER(E491),ISNUMBER(H491),ISBLANK(F491)),E491-H491,"NA")</f>
        <v>NA</v>
      </c>
      <c r="R491" s="21">
        <f>IF(AND(ISNUMBER(F491),ISNUMBER(I491),ISBLANK(E491)),F491-I491,"NA")</f>
        <v>-328</v>
      </c>
      <c r="S491" s="16">
        <f>IF(AND(ISNUMBER(G491),ISNUMBER(J491),ISBLANK(E491)),G491-J491,"NA")</f>
        <v>1</v>
      </c>
      <c r="T491" s="45">
        <f>IF(AND(ISNUMBER(R491),ISNUMBER(S491),ISBLANK(E491)),R491+S491,"NA")</f>
        <v>-327</v>
      </c>
      <c r="U491" s="21">
        <f t="shared" si="15"/>
        <v>0</v>
      </c>
      <c r="V491" s="9">
        <f>MIN(IF(SUM(W491,AD491:AG491,AI491,AJ491:AM491,AP491:AS491,AC491,AO491,AU491,AV491:BC491)=0,0,1)+IF(O491="Smoothing ramp",1,0)+IF(SUM(W491,X491:AA491)=0,0,1),1)</f>
        <v>1</v>
      </c>
      <c r="W491" s="42">
        <v>119</v>
      </c>
      <c r="X491" s="16" t="s">
        <v>40</v>
      </c>
      <c r="Y491" s="21" t="s">
        <v>40</v>
      </c>
      <c r="Z491" s="16">
        <v>372</v>
      </c>
      <c r="AA491" s="16" t="s">
        <v>40</v>
      </c>
      <c r="AB491" s="21" t="s">
        <v>40</v>
      </c>
      <c r="AC491" s="16" t="s">
        <v>40</v>
      </c>
      <c r="AD491" s="16" t="s">
        <v>40</v>
      </c>
      <c r="AE491" s="21" t="s">
        <v>40</v>
      </c>
      <c r="AF491" s="16" t="s">
        <v>40</v>
      </c>
      <c r="AG491" s="16" t="s">
        <v>40</v>
      </c>
      <c r="AH491" s="21" t="s">
        <v>40</v>
      </c>
      <c r="AI491" s="42" t="s">
        <v>40</v>
      </c>
      <c r="AJ491" s="16" t="s">
        <v>40</v>
      </c>
      <c r="AK491" s="21" t="s">
        <v>40</v>
      </c>
      <c r="AL491" s="16" t="s">
        <v>40</v>
      </c>
      <c r="AM491" s="16" t="s">
        <v>40</v>
      </c>
      <c r="AN491" s="21" t="s">
        <v>40</v>
      </c>
      <c r="AO491" s="21" t="s">
        <v>40</v>
      </c>
      <c r="AP491" s="21" t="s">
        <v>40</v>
      </c>
      <c r="AQ491" s="9" t="s">
        <v>40</v>
      </c>
      <c r="AR491" s="21" t="s">
        <v>40</v>
      </c>
      <c r="AS491" s="9" t="s">
        <v>40</v>
      </c>
      <c r="AT491" s="9" t="s">
        <v>40</v>
      </c>
      <c r="AU491" s="21" t="s">
        <v>40</v>
      </c>
      <c r="AV491" s="21" t="s">
        <v>40</v>
      </c>
      <c r="AW491" s="9" t="s">
        <v>40</v>
      </c>
      <c r="AX491" s="21" t="s">
        <v>40</v>
      </c>
      <c r="AY491" s="21" t="s">
        <v>40</v>
      </c>
      <c r="AZ491" s="21" t="s">
        <v>40</v>
      </c>
      <c r="BA491" s="21" t="s">
        <v>40</v>
      </c>
      <c r="BB491" s="21" t="s">
        <v>40</v>
      </c>
      <c r="BC491" s="9" t="s">
        <v>40</v>
      </c>
      <c r="BD491" s="9" t="s">
        <v>40</v>
      </c>
    </row>
    <row r="492" spans="2:56">
      <c r="B492" s="54" t="s">
        <v>122</v>
      </c>
      <c r="C492" s="40" t="s">
        <v>109</v>
      </c>
      <c r="D492" s="41" t="s">
        <v>47</v>
      </c>
      <c r="E492" s="16"/>
      <c r="F492" s="16">
        <v>6834</v>
      </c>
      <c r="G492" s="21">
        <v>838</v>
      </c>
      <c r="H492" s="42"/>
      <c r="I492" s="16">
        <v>7118</v>
      </c>
      <c r="J492" s="16">
        <v>838</v>
      </c>
      <c r="K492" s="42">
        <v>0</v>
      </c>
      <c r="L492" s="16">
        <v>0</v>
      </c>
      <c r="M492" s="21">
        <v>0</v>
      </c>
      <c r="N492" s="42" t="s">
        <v>44</v>
      </c>
      <c r="O492" s="21" t="s">
        <v>44</v>
      </c>
      <c r="P492" s="42">
        <f t="shared" si="14"/>
        <v>0</v>
      </c>
      <c r="Q492" s="42" t="str">
        <f>IF(AND(ISNUMBER(E492),ISNUMBER(H492),ISBLANK(F492)),E492-H492,"NA")</f>
        <v>NA</v>
      </c>
      <c r="R492" s="21">
        <f>IF(AND(ISNUMBER(F492),ISNUMBER(I492),ISBLANK(E492)),F492-I492,"NA")</f>
        <v>-284</v>
      </c>
      <c r="S492" s="16">
        <f>IF(AND(ISNUMBER(G492),ISNUMBER(J492),ISBLANK(E492)),G492-J492,"NA")</f>
        <v>0</v>
      </c>
      <c r="T492" s="45">
        <f>IF(AND(ISNUMBER(R492),ISNUMBER(S492),ISBLANK(E492)),R492+S492,"NA")</f>
        <v>-284</v>
      </c>
      <c r="U492" s="21">
        <f t="shared" si="15"/>
        <v>0</v>
      </c>
      <c r="V492" s="9">
        <f>MIN(IF(SUM(W492,AD492:AG492,AI492,AJ492:AM492,AP492:AS492,AC492,AO492,AU492,AV492:BC492)=0,0,1)+IF(O492="Smoothing ramp",1,0)+IF(SUM(W492,X492:AA492)=0,0,1),1)</f>
        <v>1</v>
      </c>
      <c r="W492" s="42">
        <v>120</v>
      </c>
      <c r="X492" s="16" t="s">
        <v>40</v>
      </c>
      <c r="Y492" s="21" t="s">
        <v>40</v>
      </c>
      <c r="Z492" s="16">
        <v>358</v>
      </c>
      <c r="AA492" s="16" t="s">
        <v>40</v>
      </c>
      <c r="AB492" s="21" t="s">
        <v>40</v>
      </c>
      <c r="AC492" s="16" t="s">
        <v>40</v>
      </c>
      <c r="AD492" s="16" t="s">
        <v>40</v>
      </c>
      <c r="AE492" s="21" t="s">
        <v>40</v>
      </c>
      <c r="AF492" s="16" t="s">
        <v>40</v>
      </c>
      <c r="AG492" s="16" t="s">
        <v>40</v>
      </c>
      <c r="AH492" s="21" t="s">
        <v>40</v>
      </c>
      <c r="AI492" s="42" t="s">
        <v>40</v>
      </c>
      <c r="AJ492" s="16" t="s">
        <v>40</v>
      </c>
      <c r="AK492" s="21" t="s">
        <v>40</v>
      </c>
      <c r="AL492" s="16" t="s">
        <v>40</v>
      </c>
      <c r="AM492" s="16" t="s">
        <v>40</v>
      </c>
      <c r="AN492" s="21" t="s">
        <v>40</v>
      </c>
      <c r="AO492" s="21" t="s">
        <v>40</v>
      </c>
      <c r="AP492" s="21" t="s">
        <v>40</v>
      </c>
      <c r="AQ492" s="9" t="s">
        <v>40</v>
      </c>
      <c r="AR492" s="21" t="s">
        <v>40</v>
      </c>
      <c r="AS492" s="9" t="s">
        <v>40</v>
      </c>
      <c r="AT492" s="9" t="s">
        <v>40</v>
      </c>
      <c r="AU492" s="21" t="s">
        <v>40</v>
      </c>
      <c r="AV492" s="21" t="s">
        <v>40</v>
      </c>
      <c r="AW492" s="9" t="s">
        <v>40</v>
      </c>
      <c r="AX492" s="21" t="s">
        <v>40</v>
      </c>
      <c r="AY492" s="21" t="s">
        <v>40</v>
      </c>
      <c r="AZ492" s="21" t="s">
        <v>40</v>
      </c>
      <c r="BA492" s="21" t="s">
        <v>40</v>
      </c>
      <c r="BB492" s="21" t="s">
        <v>40</v>
      </c>
      <c r="BC492" s="9" t="s">
        <v>40</v>
      </c>
      <c r="BD492" s="9" t="s">
        <v>40</v>
      </c>
    </row>
    <row r="493" spans="2:56">
      <c r="B493" s="54" t="s">
        <v>122</v>
      </c>
      <c r="C493" s="40" t="s">
        <v>109</v>
      </c>
      <c r="D493" s="41" t="s">
        <v>48</v>
      </c>
      <c r="E493" s="16"/>
      <c r="F493" s="16">
        <v>7746</v>
      </c>
      <c r="G493" s="21">
        <v>835</v>
      </c>
      <c r="H493" s="42"/>
      <c r="I493" s="16">
        <v>7965</v>
      </c>
      <c r="J493" s="16">
        <v>835</v>
      </c>
      <c r="K493" s="42">
        <v>0</v>
      </c>
      <c r="L493" s="16">
        <v>0</v>
      </c>
      <c r="M493" s="21">
        <v>0</v>
      </c>
      <c r="N493" s="42" t="s">
        <v>44</v>
      </c>
      <c r="O493" s="21" t="s">
        <v>44</v>
      </c>
      <c r="P493" s="42">
        <f t="shared" si="14"/>
        <v>0</v>
      </c>
      <c r="Q493" s="42" t="str">
        <f>IF(AND(ISNUMBER(E493),ISNUMBER(H493),ISBLANK(F493)),E493-H493,"NA")</f>
        <v>NA</v>
      </c>
      <c r="R493" s="21">
        <f>IF(AND(ISNUMBER(F493),ISNUMBER(I493),ISBLANK(E493)),F493-I493,"NA")</f>
        <v>-219</v>
      </c>
      <c r="S493" s="16">
        <f>IF(AND(ISNUMBER(G493),ISNUMBER(J493),ISBLANK(E493)),G493-J493,"NA")</f>
        <v>0</v>
      </c>
      <c r="T493" s="45">
        <f>IF(AND(ISNUMBER(R493),ISNUMBER(S493),ISBLANK(E493)),R493+S493,"NA")</f>
        <v>-219</v>
      </c>
      <c r="U493" s="21">
        <f t="shared" si="15"/>
        <v>0</v>
      </c>
      <c r="V493" s="9">
        <f>MIN(IF(SUM(W493,AD493:AG493,AI493,AJ493:AM493,AP493:AS493,AC493,AO493,AU493,AV493:BC493)=0,0,1)+IF(O493="Smoothing ramp",1,0)+IF(SUM(W493,X493:AA493)=0,0,1),1)</f>
        <v>1</v>
      </c>
      <c r="W493" s="42">
        <v>120</v>
      </c>
      <c r="X493" s="16" t="s">
        <v>40</v>
      </c>
      <c r="Y493" s="21" t="s">
        <v>40</v>
      </c>
      <c r="Z493" s="16">
        <v>383</v>
      </c>
      <c r="AA493" s="16" t="s">
        <v>40</v>
      </c>
      <c r="AB493" s="21" t="s">
        <v>40</v>
      </c>
      <c r="AC493" s="16" t="s">
        <v>40</v>
      </c>
      <c r="AD493" s="16" t="s">
        <v>40</v>
      </c>
      <c r="AE493" s="21" t="s">
        <v>40</v>
      </c>
      <c r="AF493" s="16" t="s">
        <v>40</v>
      </c>
      <c r="AG493" s="16" t="s">
        <v>40</v>
      </c>
      <c r="AH493" s="21" t="s">
        <v>40</v>
      </c>
      <c r="AI493" s="42" t="s">
        <v>40</v>
      </c>
      <c r="AJ493" s="16" t="s">
        <v>40</v>
      </c>
      <c r="AK493" s="21" t="s">
        <v>40</v>
      </c>
      <c r="AL493" s="16" t="s">
        <v>40</v>
      </c>
      <c r="AM493" s="16" t="s">
        <v>40</v>
      </c>
      <c r="AN493" s="21" t="s">
        <v>40</v>
      </c>
      <c r="AO493" s="21" t="s">
        <v>40</v>
      </c>
      <c r="AP493" s="21" t="s">
        <v>40</v>
      </c>
      <c r="AQ493" s="9" t="s">
        <v>40</v>
      </c>
      <c r="AR493" s="21" t="s">
        <v>40</v>
      </c>
      <c r="AS493" s="9" t="s">
        <v>40</v>
      </c>
      <c r="AT493" s="9" t="s">
        <v>40</v>
      </c>
      <c r="AU493" s="21" t="s">
        <v>40</v>
      </c>
      <c r="AV493" s="21" t="s">
        <v>40</v>
      </c>
      <c r="AW493" s="9" t="s">
        <v>40</v>
      </c>
      <c r="AX493" s="21" t="s">
        <v>40</v>
      </c>
      <c r="AY493" s="21" t="s">
        <v>40</v>
      </c>
      <c r="AZ493" s="21" t="s">
        <v>40</v>
      </c>
      <c r="BA493" s="21" t="s">
        <v>40</v>
      </c>
      <c r="BB493" s="21" t="s">
        <v>40</v>
      </c>
      <c r="BC493" s="9" t="s">
        <v>40</v>
      </c>
      <c r="BD493" s="9" t="s">
        <v>40</v>
      </c>
    </row>
    <row r="494" spans="2:56">
      <c r="B494" s="54" t="s">
        <v>122</v>
      </c>
      <c r="C494" s="40" t="s">
        <v>109</v>
      </c>
      <c r="D494" s="41" t="s">
        <v>49</v>
      </c>
      <c r="E494" s="16"/>
      <c r="F494" s="16">
        <v>7797</v>
      </c>
      <c r="G494" s="21">
        <v>835</v>
      </c>
      <c r="H494" s="42"/>
      <c r="I494" s="16">
        <v>7963</v>
      </c>
      <c r="J494" s="16">
        <v>835</v>
      </c>
      <c r="K494" s="42">
        <v>0</v>
      </c>
      <c r="L494" s="16">
        <v>0</v>
      </c>
      <c r="M494" s="21">
        <v>0</v>
      </c>
      <c r="N494" s="42" t="s">
        <v>44</v>
      </c>
      <c r="O494" s="21" t="s">
        <v>44</v>
      </c>
      <c r="P494" s="42">
        <f t="shared" si="14"/>
        <v>0</v>
      </c>
      <c r="Q494" s="42" t="str">
        <f>IF(AND(ISNUMBER(E494),ISNUMBER(H494),ISBLANK(F494)),E494-H494,"NA")</f>
        <v>NA</v>
      </c>
      <c r="R494" s="21">
        <f>IF(AND(ISNUMBER(F494),ISNUMBER(I494),ISBLANK(E494)),F494-I494,"NA")</f>
        <v>-166</v>
      </c>
      <c r="S494" s="16">
        <f>IF(AND(ISNUMBER(G494),ISNUMBER(J494),ISBLANK(E494)),G494-J494,"NA")</f>
        <v>0</v>
      </c>
      <c r="T494" s="45">
        <f>IF(AND(ISNUMBER(R494),ISNUMBER(S494),ISBLANK(E494)),R494+S494,"NA")</f>
        <v>-166</v>
      </c>
      <c r="U494" s="21">
        <f t="shared" si="15"/>
        <v>0</v>
      </c>
      <c r="V494" s="9">
        <f>MIN(IF(SUM(W494,AD494:AG494,AI494,AJ494:AM494,AP494:AS494,AC494,AO494,AU494,AV494:BC494)=0,0,1)+IF(O494="Smoothing ramp",1,0)+IF(SUM(W494,X494:AA494)=0,0,1),1)</f>
        <v>1</v>
      </c>
      <c r="W494" s="42">
        <v>120</v>
      </c>
      <c r="X494" s="16" t="s">
        <v>40</v>
      </c>
      <c r="Y494" s="21" t="s">
        <v>59</v>
      </c>
      <c r="Z494" s="16">
        <v>385</v>
      </c>
      <c r="AA494" s="16" t="s">
        <v>40</v>
      </c>
      <c r="AB494" s="21" t="s">
        <v>59</v>
      </c>
      <c r="AC494" s="16" t="s">
        <v>40</v>
      </c>
      <c r="AD494" s="16" t="s">
        <v>40</v>
      </c>
      <c r="AE494" s="21" t="s">
        <v>40</v>
      </c>
      <c r="AF494" s="16" t="s">
        <v>40</v>
      </c>
      <c r="AG494" s="16" t="s">
        <v>40</v>
      </c>
      <c r="AH494" s="21" t="s">
        <v>40</v>
      </c>
      <c r="AI494" s="42" t="s">
        <v>40</v>
      </c>
      <c r="AJ494" s="16" t="s">
        <v>40</v>
      </c>
      <c r="AK494" s="21" t="s">
        <v>40</v>
      </c>
      <c r="AL494" s="16" t="s">
        <v>40</v>
      </c>
      <c r="AM494" s="16" t="s">
        <v>40</v>
      </c>
      <c r="AN494" s="21" t="s">
        <v>40</v>
      </c>
      <c r="AO494" s="21" t="s">
        <v>40</v>
      </c>
      <c r="AP494" s="21" t="s">
        <v>40</v>
      </c>
      <c r="AQ494" s="9" t="s">
        <v>40</v>
      </c>
      <c r="AR494" s="21" t="s">
        <v>40</v>
      </c>
      <c r="AS494" s="9" t="s">
        <v>40</v>
      </c>
      <c r="AT494" s="9" t="s">
        <v>40</v>
      </c>
      <c r="AU494" s="21" t="s">
        <v>40</v>
      </c>
      <c r="AV494" s="21" t="s">
        <v>40</v>
      </c>
      <c r="AW494" s="9" t="s">
        <v>40</v>
      </c>
      <c r="AX494" s="21" t="s">
        <v>40</v>
      </c>
      <c r="AY494" s="21" t="s">
        <v>40</v>
      </c>
      <c r="AZ494" s="21" t="s">
        <v>40</v>
      </c>
      <c r="BA494" s="21" t="s">
        <v>40</v>
      </c>
      <c r="BB494" s="21" t="s">
        <v>40</v>
      </c>
      <c r="BC494" s="9" t="s">
        <v>40</v>
      </c>
      <c r="BD494" s="9" t="s">
        <v>40</v>
      </c>
    </row>
    <row r="495" spans="2:56">
      <c r="B495" s="54" t="s">
        <v>122</v>
      </c>
      <c r="C495" s="40" t="s">
        <v>109</v>
      </c>
      <c r="D495" s="41" t="s">
        <v>51</v>
      </c>
      <c r="E495" s="16"/>
      <c r="F495" s="16">
        <v>7878</v>
      </c>
      <c r="G495" s="21">
        <v>835</v>
      </c>
      <c r="H495" s="42"/>
      <c r="I495" s="16">
        <v>8019</v>
      </c>
      <c r="J495" s="16">
        <v>835</v>
      </c>
      <c r="K495" s="42">
        <v>0</v>
      </c>
      <c r="L495" s="16">
        <v>0</v>
      </c>
      <c r="M495" s="21">
        <v>0</v>
      </c>
      <c r="N495" s="42" t="s">
        <v>44</v>
      </c>
      <c r="O495" s="21" t="s">
        <v>44</v>
      </c>
      <c r="P495" s="42">
        <f t="shared" si="14"/>
        <v>0</v>
      </c>
      <c r="Q495" s="42" t="str">
        <f>IF(AND(ISNUMBER(E495),ISNUMBER(H495),ISBLANK(F495)),E495-H495,"NA")</f>
        <v>NA</v>
      </c>
      <c r="R495" s="21">
        <f>IF(AND(ISNUMBER(F495),ISNUMBER(I495),ISBLANK(E495)),F495-I495,"NA")</f>
        <v>-141</v>
      </c>
      <c r="S495" s="16">
        <f>IF(AND(ISNUMBER(G495),ISNUMBER(J495),ISBLANK(E495)),G495-J495,"NA")</f>
        <v>0</v>
      </c>
      <c r="T495" s="45">
        <f>IF(AND(ISNUMBER(R495),ISNUMBER(S495),ISBLANK(E495)),R495+S495,"NA")</f>
        <v>-141</v>
      </c>
      <c r="U495" s="21">
        <f t="shared" si="15"/>
        <v>0</v>
      </c>
      <c r="V495" s="9">
        <f>MIN(IF(SUM(W495,AD495:AG495,AI495,AJ495:AM495,AP495:AS495,AC495,AO495,AU495,AV495:BC495)=0,0,1)+IF(O495="Smoothing ramp",1,0)+IF(SUM(W495,X495:AA495)=0,0,1),1)</f>
        <v>1</v>
      </c>
      <c r="W495" s="42">
        <v>120</v>
      </c>
      <c r="X495" s="16" t="s">
        <v>40</v>
      </c>
      <c r="Y495" s="21" t="s">
        <v>59</v>
      </c>
      <c r="Z495" s="16">
        <v>385</v>
      </c>
      <c r="AA495" s="16" t="s">
        <v>40</v>
      </c>
      <c r="AB495" s="21" t="s">
        <v>59</v>
      </c>
      <c r="AC495" s="16" t="s">
        <v>40</v>
      </c>
      <c r="AD495" s="16" t="s">
        <v>40</v>
      </c>
      <c r="AE495" s="21" t="s">
        <v>40</v>
      </c>
      <c r="AF495" s="16" t="s">
        <v>40</v>
      </c>
      <c r="AG495" s="16" t="s">
        <v>40</v>
      </c>
      <c r="AH495" s="21" t="s">
        <v>40</v>
      </c>
      <c r="AI495" s="42" t="s">
        <v>40</v>
      </c>
      <c r="AJ495" s="16" t="s">
        <v>40</v>
      </c>
      <c r="AK495" s="21" t="s">
        <v>40</v>
      </c>
      <c r="AL495" s="16" t="s">
        <v>40</v>
      </c>
      <c r="AM495" s="16" t="s">
        <v>40</v>
      </c>
      <c r="AN495" s="21" t="s">
        <v>40</v>
      </c>
      <c r="AO495" s="21" t="s">
        <v>40</v>
      </c>
      <c r="AP495" s="21" t="s">
        <v>40</v>
      </c>
      <c r="AQ495" s="9" t="s">
        <v>40</v>
      </c>
      <c r="AR495" s="21" t="s">
        <v>40</v>
      </c>
      <c r="AS495" s="9" t="s">
        <v>40</v>
      </c>
      <c r="AT495" s="9" t="s">
        <v>40</v>
      </c>
      <c r="AU495" s="21" t="s">
        <v>40</v>
      </c>
      <c r="AV495" s="21" t="s">
        <v>40</v>
      </c>
      <c r="AW495" s="9" t="s">
        <v>40</v>
      </c>
      <c r="AX495" s="21" t="s">
        <v>40</v>
      </c>
      <c r="AY495" s="21" t="s">
        <v>40</v>
      </c>
      <c r="AZ495" s="21" t="s">
        <v>40</v>
      </c>
      <c r="BA495" s="21" t="s">
        <v>40</v>
      </c>
      <c r="BB495" s="21" t="s">
        <v>40</v>
      </c>
      <c r="BC495" s="9" t="s">
        <v>40</v>
      </c>
      <c r="BD495" s="9" t="s">
        <v>40</v>
      </c>
    </row>
    <row r="496" spans="2:56">
      <c r="B496" s="54" t="s">
        <v>122</v>
      </c>
      <c r="C496" s="40" t="s">
        <v>109</v>
      </c>
      <c r="D496" s="41" t="s">
        <v>52</v>
      </c>
      <c r="E496" s="16"/>
      <c r="F496" s="16">
        <v>6889</v>
      </c>
      <c r="G496" s="21">
        <v>780</v>
      </c>
      <c r="H496" s="42"/>
      <c r="I496" s="16">
        <v>7129</v>
      </c>
      <c r="J496" s="16">
        <v>787</v>
      </c>
      <c r="K496" s="42">
        <v>0</v>
      </c>
      <c r="L496" s="16">
        <v>0</v>
      </c>
      <c r="M496" s="21">
        <v>0</v>
      </c>
      <c r="N496" s="42" t="s">
        <v>44</v>
      </c>
      <c r="O496" s="21" t="s">
        <v>44</v>
      </c>
      <c r="P496" s="42">
        <f t="shared" si="14"/>
        <v>0</v>
      </c>
      <c r="Q496" s="42" t="str">
        <f>IF(AND(ISNUMBER(E496),ISNUMBER(H496),ISBLANK(F496)),E496-H496,"NA")</f>
        <v>NA</v>
      </c>
      <c r="R496" s="21">
        <f>IF(AND(ISNUMBER(F496),ISNUMBER(I496),ISBLANK(E496)),F496-I496,"NA")</f>
        <v>-240</v>
      </c>
      <c r="S496" s="16">
        <f>IF(AND(ISNUMBER(G496),ISNUMBER(J496),ISBLANK(E496)),G496-J496,"NA")</f>
        <v>-7</v>
      </c>
      <c r="T496" s="45">
        <f>IF(AND(ISNUMBER(R496),ISNUMBER(S496),ISBLANK(E496)),R496+S496,"NA")</f>
        <v>-247</v>
      </c>
      <c r="U496" s="21">
        <f t="shared" si="15"/>
        <v>0</v>
      </c>
      <c r="V496" s="9">
        <f>MIN(IF(SUM(W496,AD496:AG496,AI496,AJ496:AM496,AP496:AS496,AC496,AO496,AU496,AV496:BC496)=0,0,1)+IF(O496="Smoothing ramp",1,0)+IF(SUM(W496,X496:AA496)=0,0,1),1)</f>
        <v>1</v>
      </c>
      <c r="W496" s="42">
        <v>120</v>
      </c>
      <c r="X496" s="16" t="s">
        <v>40</v>
      </c>
      <c r="Y496" s="21" t="s">
        <v>40</v>
      </c>
      <c r="Z496" s="16">
        <v>371</v>
      </c>
      <c r="AA496" s="16" t="s">
        <v>40</v>
      </c>
      <c r="AB496" s="21" t="s">
        <v>40</v>
      </c>
      <c r="AC496" s="16" t="s">
        <v>40</v>
      </c>
      <c r="AD496" s="16" t="s">
        <v>40</v>
      </c>
      <c r="AE496" s="21" t="s">
        <v>40</v>
      </c>
      <c r="AF496" s="16" t="s">
        <v>40</v>
      </c>
      <c r="AG496" s="16" t="s">
        <v>40</v>
      </c>
      <c r="AH496" s="21" t="s">
        <v>40</v>
      </c>
      <c r="AI496" s="42" t="s">
        <v>40</v>
      </c>
      <c r="AJ496" s="16" t="s">
        <v>40</v>
      </c>
      <c r="AK496" s="21" t="s">
        <v>40</v>
      </c>
      <c r="AL496" s="16" t="s">
        <v>40</v>
      </c>
      <c r="AM496" s="16" t="s">
        <v>40</v>
      </c>
      <c r="AN496" s="21" t="s">
        <v>40</v>
      </c>
      <c r="AO496" s="21" t="s">
        <v>40</v>
      </c>
      <c r="AP496" s="21" t="s">
        <v>40</v>
      </c>
      <c r="AQ496" s="9" t="s">
        <v>40</v>
      </c>
      <c r="AR496" s="21" t="s">
        <v>40</v>
      </c>
      <c r="AS496" s="9" t="s">
        <v>40</v>
      </c>
      <c r="AT496" s="9" t="s">
        <v>40</v>
      </c>
      <c r="AU496" s="21" t="s">
        <v>40</v>
      </c>
      <c r="AV496" s="21" t="s">
        <v>40</v>
      </c>
      <c r="AW496" s="9" t="s">
        <v>40</v>
      </c>
      <c r="AX496" s="21" t="s">
        <v>40</v>
      </c>
      <c r="AY496" s="21" t="s">
        <v>40</v>
      </c>
      <c r="AZ496" s="21" t="s">
        <v>40</v>
      </c>
      <c r="BA496" s="21" t="s">
        <v>40</v>
      </c>
      <c r="BB496" s="21" t="s">
        <v>40</v>
      </c>
      <c r="BC496" s="9" t="s">
        <v>40</v>
      </c>
      <c r="BD496" s="9" t="s">
        <v>40</v>
      </c>
    </row>
    <row r="497" spans="2:56">
      <c r="B497" s="54" t="s">
        <v>122</v>
      </c>
      <c r="C497" s="40" t="s">
        <v>109</v>
      </c>
      <c r="D497" s="41" t="s">
        <v>53</v>
      </c>
      <c r="E497" s="16">
        <v>8797</v>
      </c>
      <c r="F497" s="16"/>
      <c r="G497" s="21"/>
      <c r="H497" s="42">
        <v>8797</v>
      </c>
      <c r="I497" s="16"/>
      <c r="J497" s="16"/>
      <c r="K497" s="42">
        <v>-1405</v>
      </c>
      <c r="L497" s="16">
        <v>-1405</v>
      </c>
      <c r="M497" s="21">
        <v>-1405</v>
      </c>
      <c r="N497" s="42" t="s">
        <v>50</v>
      </c>
      <c r="O497" s="21" t="s">
        <v>44</v>
      </c>
      <c r="P497" s="42">
        <f t="shared" ref="P497:P560" si="16">IFERROR(K497-L497,0)</f>
        <v>0</v>
      </c>
      <c r="Q497" s="42">
        <f>IF(AND(ISNUMBER(E497),ISNUMBER(H497),ISBLANK(F497)),E497-H497,"NA")</f>
        <v>0</v>
      </c>
      <c r="R497" s="21" t="str">
        <f>IF(AND(ISNUMBER(F497),ISNUMBER(I497),ISBLANK(E497)),F497-I497,"NA")</f>
        <v>NA</v>
      </c>
      <c r="S497" s="16" t="str">
        <f>IF(AND(ISNUMBER(G497),ISNUMBER(J497),ISBLANK(E497)),G497-J497,"NA")</f>
        <v>NA</v>
      </c>
      <c r="T497" s="45" t="str">
        <f>IF(AND(ISNUMBER(R497),ISNUMBER(S497),ISBLANK(E497)),R497+S497,"NA")</f>
        <v>NA</v>
      </c>
      <c r="U497" s="21">
        <f t="shared" si="15"/>
        <v>0</v>
      </c>
      <c r="V497" s="9">
        <f>MIN(IF(SUM(W497,AD497:AG497,AI497,AJ497:AM497,AP497:AS497,AC497,AO497,AU497,AV497:BC497)=0,0,1)+IF(O497="Smoothing ramp",1,0)+IF(SUM(W497,X497:AA497)=0,0,1),1)</f>
        <v>1</v>
      </c>
      <c r="W497" s="42">
        <v>120</v>
      </c>
      <c r="X497" s="16" t="s">
        <v>40</v>
      </c>
      <c r="Y497" s="21" t="s">
        <v>40</v>
      </c>
      <c r="Z497" s="16">
        <v>377</v>
      </c>
      <c r="AA497" s="16" t="s">
        <v>40</v>
      </c>
      <c r="AB497" s="21" t="s">
        <v>40</v>
      </c>
      <c r="AC497" s="16" t="s">
        <v>40</v>
      </c>
      <c r="AD497" s="16" t="s">
        <v>40</v>
      </c>
      <c r="AE497" s="21" t="s">
        <v>40</v>
      </c>
      <c r="AF497" s="16" t="s">
        <v>40</v>
      </c>
      <c r="AG497" s="16" t="s">
        <v>40</v>
      </c>
      <c r="AH497" s="21" t="s">
        <v>40</v>
      </c>
      <c r="AI497" s="42" t="s">
        <v>40</v>
      </c>
      <c r="AJ497" s="16" t="s">
        <v>40</v>
      </c>
      <c r="AK497" s="21" t="s">
        <v>40</v>
      </c>
      <c r="AL497" s="16" t="s">
        <v>40</v>
      </c>
      <c r="AM497" s="16" t="s">
        <v>40</v>
      </c>
      <c r="AN497" s="21" t="s">
        <v>40</v>
      </c>
      <c r="AO497" s="21" t="s">
        <v>40</v>
      </c>
      <c r="AP497" s="21" t="s">
        <v>40</v>
      </c>
      <c r="AQ497" s="9" t="s">
        <v>40</v>
      </c>
      <c r="AR497" s="21" t="s">
        <v>40</v>
      </c>
      <c r="AS497" s="9" t="s">
        <v>40</v>
      </c>
      <c r="AT497" s="9" t="s">
        <v>40</v>
      </c>
      <c r="AU497" s="21" t="s">
        <v>40</v>
      </c>
      <c r="AV497" s="21" t="s">
        <v>40</v>
      </c>
      <c r="AW497" s="9" t="s">
        <v>40</v>
      </c>
      <c r="AX497" s="21" t="s">
        <v>40</v>
      </c>
      <c r="AY497" s="21" t="s">
        <v>40</v>
      </c>
      <c r="AZ497" s="21" t="s">
        <v>40</v>
      </c>
      <c r="BA497" s="21" t="s">
        <v>40</v>
      </c>
      <c r="BB497" s="21" t="s">
        <v>40</v>
      </c>
      <c r="BC497" s="9" t="s">
        <v>40</v>
      </c>
      <c r="BD497" s="9" t="s">
        <v>40</v>
      </c>
    </row>
    <row r="498" spans="2:56">
      <c r="B498" s="54" t="s">
        <v>122</v>
      </c>
      <c r="C498" s="40" t="s">
        <v>109</v>
      </c>
      <c r="D498" s="41" t="s">
        <v>56</v>
      </c>
      <c r="E498" s="16">
        <v>8797</v>
      </c>
      <c r="F498" s="16"/>
      <c r="G498" s="21"/>
      <c r="H498" s="42">
        <v>8797</v>
      </c>
      <c r="I498" s="16"/>
      <c r="J498" s="16"/>
      <c r="K498" s="42">
        <v>-1405</v>
      </c>
      <c r="L498" s="16">
        <v>-1405</v>
      </c>
      <c r="M498" s="21">
        <v>-1405</v>
      </c>
      <c r="N498" s="42" t="s">
        <v>50</v>
      </c>
      <c r="O498" s="21" t="s">
        <v>44</v>
      </c>
      <c r="P498" s="42">
        <f t="shared" si="16"/>
        <v>0</v>
      </c>
      <c r="Q498" s="42">
        <f>IF(AND(ISNUMBER(E498),ISNUMBER(H498),ISBLANK(F498)),E498-H498,"NA")</f>
        <v>0</v>
      </c>
      <c r="R498" s="21" t="str">
        <f>IF(AND(ISNUMBER(F498),ISNUMBER(I498),ISBLANK(E498)),F498-I498,"NA")</f>
        <v>NA</v>
      </c>
      <c r="S498" s="16" t="str">
        <f>IF(AND(ISNUMBER(G498),ISNUMBER(J498),ISBLANK(E498)),G498-J498,"NA")</f>
        <v>NA</v>
      </c>
      <c r="T498" s="45" t="str">
        <f>IF(AND(ISNUMBER(R498),ISNUMBER(S498),ISBLANK(E498)),R498+S498,"NA")</f>
        <v>NA</v>
      </c>
      <c r="U498" s="21">
        <f t="shared" si="15"/>
        <v>0</v>
      </c>
      <c r="V498" s="9">
        <f>MIN(IF(SUM(W498,AD498:AG498,AI498,AJ498:AM498,AP498:AS498,AC498,AO498,AU498,AV498:BC498)=0,0,1)+IF(O498="Smoothing ramp",1,0)+IF(SUM(W498,X498:AA498)=0,0,1),1)</f>
        <v>1</v>
      </c>
      <c r="W498" s="42">
        <v>120</v>
      </c>
      <c r="X498" s="16" t="s">
        <v>40</v>
      </c>
      <c r="Y498" s="21" t="s">
        <v>40</v>
      </c>
      <c r="Z498" s="16">
        <v>377</v>
      </c>
      <c r="AA498" s="16" t="s">
        <v>40</v>
      </c>
      <c r="AB498" s="21" t="s">
        <v>40</v>
      </c>
      <c r="AC498" s="16" t="s">
        <v>40</v>
      </c>
      <c r="AD498" s="16" t="s">
        <v>40</v>
      </c>
      <c r="AE498" s="21" t="s">
        <v>40</v>
      </c>
      <c r="AF498" s="16" t="s">
        <v>40</v>
      </c>
      <c r="AG498" s="16" t="s">
        <v>40</v>
      </c>
      <c r="AH498" s="21" t="s">
        <v>40</v>
      </c>
      <c r="AI498" s="42" t="s">
        <v>40</v>
      </c>
      <c r="AJ498" s="16" t="s">
        <v>40</v>
      </c>
      <c r="AK498" s="21" t="s">
        <v>40</v>
      </c>
      <c r="AL498" s="16" t="s">
        <v>40</v>
      </c>
      <c r="AM498" s="16" t="s">
        <v>40</v>
      </c>
      <c r="AN498" s="21" t="s">
        <v>40</v>
      </c>
      <c r="AO498" s="21" t="s">
        <v>40</v>
      </c>
      <c r="AP498" s="21" t="s">
        <v>40</v>
      </c>
      <c r="AQ498" s="9" t="s">
        <v>40</v>
      </c>
      <c r="AR498" s="21" t="s">
        <v>40</v>
      </c>
      <c r="AS498" s="9" t="s">
        <v>40</v>
      </c>
      <c r="AT498" s="9" t="s">
        <v>40</v>
      </c>
      <c r="AU498" s="21" t="s">
        <v>40</v>
      </c>
      <c r="AV498" s="21" t="s">
        <v>40</v>
      </c>
      <c r="AW498" s="9" t="s">
        <v>40</v>
      </c>
      <c r="AX498" s="21" t="s">
        <v>40</v>
      </c>
      <c r="AY498" s="21" t="s">
        <v>40</v>
      </c>
      <c r="AZ498" s="21" t="s">
        <v>40</v>
      </c>
      <c r="BA498" s="21" t="s">
        <v>40</v>
      </c>
      <c r="BB498" s="21" t="s">
        <v>40</v>
      </c>
      <c r="BC498" s="9" t="s">
        <v>40</v>
      </c>
      <c r="BD498" s="9" t="s">
        <v>40</v>
      </c>
    </row>
    <row r="499" spans="2:56" ht="15" thickBot="1">
      <c r="B499" s="55" t="s">
        <v>122</v>
      </c>
      <c r="C499" s="47" t="s">
        <v>109</v>
      </c>
      <c r="D499" s="48" t="s">
        <v>57</v>
      </c>
      <c r="E499" s="49">
        <v>7982</v>
      </c>
      <c r="F499" s="49"/>
      <c r="G499" s="22"/>
      <c r="H499" s="50">
        <v>7982</v>
      </c>
      <c r="I499" s="49"/>
      <c r="J499" s="49"/>
      <c r="K499" s="50">
        <v>-1014</v>
      </c>
      <c r="L499" s="49">
        <v>-1014</v>
      </c>
      <c r="M499" s="22">
        <v>-1014</v>
      </c>
      <c r="N499" s="50" t="s">
        <v>50</v>
      </c>
      <c r="O499" s="22" t="s">
        <v>44</v>
      </c>
      <c r="P499" s="50">
        <f t="shared" si="16"/>
        <v>0</v>
      </c>
      <c r="Q499" s="50">
        <f>IF(AND(ISNUMBER(E499),ISNUMBER(H499),ISBLANK(F499)),E499-H499,"NA")</f>
        <v>0</v>
      </c>
      <c r="R499" s="22" t="str">
        <f>IF(AND(ISNUMBER(F499),ISNUMBER(I499),ISBLANK(E499)),F499-I499,"NA")</f>
        <v>NA</v>
      </c>
      <c r="S499" s="16" t="str">
        <f>IF(AND(ISNUMBER(G499),ISNUMBER(J499),ISBLANK(E499)),G499-J499,"NA")</f>
        <v>NA</v>
      </c>
      <c r="T499" s="45" t="str">
        <f>IF(AND(ISNUMBER(R499),ISNUMBER(S499),ISBLANK(E499)),R499+S499,"NA")</f>
        <v>NA</v>
      </c>
      <c r="U499" s="22">
        <f t="shared" si="15"/>
        <v>0</v>
      </c>
      <c r="V499" s="9">
        <f>MIN(IF(SUM(W499,AD499:AG499,AI499,AJ499:AM499,AP499:AS499,AC499,AO499,AU499,AV499:BC499)=0,0,1)+IF(O499="Smoothing ramp",1,0)+IF(SUM(W499,X499:AA499)=0,0,1),1)</f>
        <v>1</v>
      </c>
      <c r="W499" s="50">
        <v>164</v>
      </c>
      <c r="X499" s="49" t="s">
        <v>40</v>
      </c>
      <c r="Y499" s="22" t="s">
        <v>40</v>
      </c>
      <c r="Z499" s="49">
        <v>356</v>
      </c>
      <c r="AA499" s="49" t="s">
        <v>40</v>
      </c>
      <c r="AB499" s="22" t="s">
        <v>40</v>
      </c>
      <c r="AC499" s="49" t="s">
        <v>40</v>
      </c>
      <c r="AD499" s="49" t="s">
        <v>40</v>
      </c>
      <c r="AE499" s="22" t="s">
        <v>40</v>
      </c>
      <c r="AF499" s="49" t="s">
        <v>40</v>
      </c>
      <c r="AG499" s="49" t="s">
        <v>40</v>
      </c>
      <c r="AH499" s="22" t="s">
        <v>40</v>
      </c>
      <c r="AI499" s="50" t="s">
        <v>40</v>
      </c>
      <c r="AJ499" s="49" t="s">
        <v>40</v>
      </c>
      <c r="AK499" s="22" t="s">
        <v>40</v>
      </c>
      <c r="AL499" s="49" t="s">
        <v>40</v>
      </c>
      <c r="AM499" s="49" t="s">
        <v>40</v>
      </c>
      <c r="AN499" s="22" t="s">
        <v>40</v>
      </c>
      <c r="AO499" s="22" t="s">
        <v>40</v>
      </c>
      <c r="AP499" s="22" t="s">
        <v>40</v>
      </c>
      <c r="AQ499" s="7" t="s">
        <v>40</v>
      </c>
      <c r="AR499" s="22" t="s">
        <v>40</v>
      </c>
      <c r="AS499" s="7" t="s">
        <v>40</v>
      </c>
      <c r="AT499" s="7" t="s">
        <v>40</v>
      </c>
      <c r="AU499" s="22" t="s">
        <v>40</v>
      </c>
      <c r="AV499" s="22" t="s">
        <v>40</v>
      </c>
      <c r="AW499" s="7" t="s">
        <v>40</v>
      </c>
      <c r="AX499" s="22" t="s">
        <v>40</v>
      </c>
      <c r="AY499" s="22" t="s">
        <v>40</v>
      </c>
      <c r="AZ499" s="22" t="s">
        <v>40</v>
      </c>
      <c r="BA499" s="22" t="s">
        <v>40</v>
      </c>
      <c r="BB499" s="22" t="s">
        <v>40</v>
      </c>
      <c r="BC499" s="7" t="s">
        <v>40</v>
      </c>
      <c r="BD499" s="7" t="s">
        <v>40</v>
      </c>
    </row>
    <row r="500" spans="2:56">
      <c r="B500" s="51" t="s">
        <v>123</v>
      </c>
      <c r="C500" s="52" t="s">
        <v>109</v>
      </c>
      <c r="D500" s="53" t="s">
        <v>37</v>
      </c>
      <c r="E500" s="43"/>
      <c r="F500" s="43">
        <v>4321</v>
      </c>
      <c r="G500" s="20">
        <v>1997</v>
      </c>
      <c r="H500" s="44"/>
      <c r="I500" s="43">
        <v>4321</v>
      </c>
      <c r="J500" s="43">
        <v>2006</v>
      </c>
      <c r="K500" s="44">
        <v>4405</v>
      </c>
      <c r="L500" s="43">
        <v>0</v>
      </c>
      <c r="M500" s="20">
        <v>4405</v>
      </c>
      <c r="N500" s="44" t="s">
        <v>44</v>
      </c>
      <c r="O500" s="20" t="s">
        <v>44</v>
      </c>
      <c r="P500" s="44">
        <f t="shared" si="16"/>
        <v>4405</v>
      </c>
      <c r="Q500" s="44" t="str">
        <f>IF(AND(ISNUMBER(E500),ISNUMBER(H500),ISBLANK(F500)),E500-H500,"NA")</f>
        <v>NA</v>
      </c>
      <c r="R500" s="20">
        <f>IF(AND(ISNUMBER(F500),ISNUMBER(I500),ISBLANK(E500)),F500-I500,"NA")</f>
        <v>0</v>
      </c>
      <c r="S500" s="16">
        <f>IF(AND(ISNUMBER(G500),ISNUMBER(J500),ISBLANK(E500)),G500-J500,"NA")</f>
        <v>-9</v>
      </c>
      <c r="T500" s="45">
        <f>IF(AND(ISNUMBER(R500),ISNUMBER(S500),ISBLANK(E500)),R500+S500,"NA")</f>
        <v>-9</v>
      </c>
      <c r="U500" s="20">
        <f t="shared" si="15"/>
        <v>0</v>
      </c>
      <c r="V500" s="9">
        <f>MIN(IF(SUM(W500,AD500:AG500,AI500,AJ500:AM500,AP500:AS500,AC500,AO500,AU500,AV500:BC500)=0,0,1)+IF(O500="Smoothing ramp",1,0)+IF(SUM(W500,X500:AA500)=0,0,1),1)</f>
        <v>0</v>
      </c>
      <c r="W500" s="44" t="s">
        <v>40</v>
      </c>
      <c r="X500" s="43" t="s">
        <v>40</v>
      </c>
      <c r="Y500" s="20" t="s">
        <v>40</v>
      </c>
      <c r="Z500" s="43" t="s">
        <v>40</v>
      </c>
      <c r="AA500" s="43" t="s">
        <v>40</v>
      </c>
      <c r="AB500" s="20" t="s">
        <v>40</v>
      </c>
      <c r="AC500" s="43" t="s">
        <v>40</v>
      </c>
      <c r="AD500" s="43" t="s">
        <v>40</v>
      </c>
      <c r="AE500" s="20" t="s">
        <v>40</v>
      </c>
      <c r="AF500" s="43" t="s">
        <v>40</v>
      </c>
      <c r="AG500" s="43" t="s">
        <v>40</v>
      </c>
      <c r="AH500" s="20" t="s">
        <v>40</v>
      </c>
      <c r="AI500" s="44" t="s">
        <v>40</v>
      </c>
      <c r="AJ500" s="43" t="s">
        <v>40</v>
      </c>
      <c r="AK500" s="20" t="s">
        <v>40</v>
      </c>
      <c r="AL500" s="43" t="s">
        <v>40</v>
      </c>
      <c r="AM500" s="43" t="s">
        <v>40</v>
      </c>
      <c r="AN500" s="20" t="s">
        <v>40</v>
      </c>
      <c r="AO500" s="20" t="s">
        <v>40</v>
      </c>
      <c r="AP500" s="20" t="s">
        <v>40</v>
      </c>
      <c r="AQ500" s="6" t="s">
        <v>40</v>
      </c>
      <c r="AR500" s="20" t="s">
        <v>40</v>
      </c>
      <c r="AS500" s="6" t="s">
        <v>40</v>
      </c>
      <c r="AT500" s="6" t="s">
        <v>40</v>
      </c>
      <c r="AU500" s="20" t="s">
        <v>40</v>
      </c>
      <c r="AV500" s="20" t="s">
        <v>40</v>
      </c>
      <c r="AW500" s="6" t="s">
        <v>40</v>
      </c>
      <c r="AX500" s="20" t="s">
        <v>40</v>
      </c>
      <c r="AY500" s="20" t="s">
        <v>40</v>
      </c>
      <c r="AZ500" s="20" t="s">
        <v>40</v>
      </c>
      <c r="BA500" s="20" t="s">
        <v>40</v>
      </c>
      <c r="BB500" s="20" t="s">
        <v>40</v>
      </c>
      <c r="BC500" s="6" t="s">
        <v>40</v>
      </c>
      <c r="BD500" s="6" t="s">
        <v>40</v>
      </c>
    </row>
    <row r="501" spans="2:56">
      <c r="B501" s="54" t="s">
        <v>123</v>
      </c>
      <c r="C501" s="40" t="s">
        <v>109</v>
      </c>
      <c r="D501" s="41" t="s">
        <v>43</v>
      </c>
      <c r="E501" s="16"/>
      <c r="F501" s="16">
        <v>4321</v>
      </c>
      <c r="G501" s="21">
        <v>2161</v>
      </c>
      <c r="H501" s="42"/>
      <c r="I501" s="16">
        <v>4321</v>
      </c>
      <c r="J501" s="16">
        <v>2317</v>
      </c>
      <c r="K501" s="42">
        <v>4412</v>
      </c>
      <c r="L501" s="16">
        <v>0</v>
      </c>
      <c r="M501" s="21">
        <v>4412</v>
      </c>
      <c r="N501" s="42" t="s">
        <v>44</v>
      </c>
      <c r="O501" s="21" t="s">
        <v>44</v>
      </c>
      <c r="P501" s="42">
        <f t="shared" si="16"/>
        <v>4412</v>
      </c>
      <c r="Q501" s="42" t="str">
        <f>IF(AND(ISNUMBER(E501),ISNUMBER(H501),ISBLANK(F501)),E501-H501,"NA")</f>
        <v>NA</v>
      </c>
      <c r="R501" s="21">
        <f>IF(AND(ISNUMBER(F501),ISNUMBER(I501),ISBLANK(E501)),F501-I501,"NA")</f>
        <v>0</v>
      </c>
      <c r="S501" s="16">
        <f>IF(AND(ISNUMBER(G501),ISNUMBER(J501),ISBLANK(E501)),G501-J501,"NA")</f>
        <v>-156</v>
      </c>
      <c r="T501" s="45">
        <f>IF(AND(ISNUMBER(R501),ISNUMBER(S501),ISBLANK(E501)),R501+S501,"NA")</f>
        <v>-156</v>
      </c>
      <c r="U501" s="21">
        <f t="shared" si="15"/>
        <v>0</v>
      </c>
      <c r="V501" s="9">
        <f>MIN(IF(SUM(W501,AD501:AG501,AI501,AJ501:AM501,AP501:AS501,AC501,AO501,AU501,AV501:BC501)=0,0,1)+IF(O501="Smoothing ramp",1,0)+IF(SUM(W501,X501:AA501)=0,0,1),1)</f>
        <v>0</v>
      </c>
      <c r="W501" s="42" t="s">
        <v>40</v>
      </c>
      <c r="X501" s="16" t="s">
        <v>40</v>
      </c>
      <c r="Y501" s="21" t="s">
        <v>40</v>
      </c>
      <c r="Z501" s="16" t="s">
        <v>40</v>
      </c>
      <c r="AA501" s="16" t="s">
        <v>40</v>
      </c>
      <c r="AB501" s="21" t="s">
        <v>40</v>
      </c>
      <c r="AC501" s="16" t="s">
        <v>40</v>
      </c>
      <c r="AD501" s="16" t="s">
        <v>40</v>
      </c>
      <c r="AE501" s="21" t="s">
        <v>40</v>
      </c>
      <c r="AF501" s="16" t="s">
        <v>40</v>
      </c>
      <c r="AG501" s="16" t="s">
        <v>40</v>
      </c>
      <c r="AH501" s="21" t="s">
        <v>40</v>
      </c>
      <c r="AI501" s="42" t="s">
        <v>40</v>
      </c>
      <c r="AJ501" s="16" t="s">
        <v>40</v>
      </c>
      <c r="AK501" s="21" t="s">
        <v>40</v>
      </c>
      <c r="AL501" s="16" t="s">
        <v>40</v>
      </c>
      <c r="AM501" s="16" t="s">
        <v>40</v>
      </c>
      <c r="AN501" s="21" t="s">
        <v>40</v>
      </c>
      <c r="AO501" s="21" t="s">
        <v>40</v>
      </c>
      <c r="AP501" s="21" t="s">
        <v>40</v>
      </c>
      <c r="AQ501" s="9" t="s">
        <v>40</v>
      </c>
      <c r="AR501" s="21" t="s">
        <v>40</v>
      </c>
      <c r="AS501" s="9" t="s">
        <v>40</v>
      </c>
      <c r="AT501" s="9" t="s">
        <v>40</v>
      </c>
      <c r="AU501" s="21" t="s">
        <v>40</v>
      </c>
      <c r="AV501" s="21" t="s">
        <v>40</v>
      </c>
      <c r="AW501" s="9" t="s">
        <v>40</v>
      </c>
      <c r="AX501" s="21" t="s">
        <v>40</v>
      </c>
      <c r="AY501" s="21" t="s">
        <v>40</v>
      </c>
      <c r="AZ501" s="21" t="s">
        <v>40</v>
      </c>
      <c r="BA501" s="21" t="s">
        <v>40</v>
      </c>
      <c r="BB501" s="21" t="s">
        <v>40</v>
      </c>
      <c r="BC501" s="9" t="s">
        <v>40</v>
      </c>
      <c r="BD501" s="9" t="s">
        <v>40</v>
      </c>
    </row>
    <row r="502" spans="2:56">
      <c r="B502" s="54" t="s">
        <v>123</v>
      </c>
      <c r="C502" s="40" t="s">
        <v>109</v>
      </c>
      <c r="D502" s="41" t="s">
        <v>45</v>
      </c>
      <c r="E502" s="16"/>
      <c r="F502" s="16">
        <v>4321</v>
      </c>
      <c r="G502" s="21">
        <v>2158</v>
      </c>
      <c r="H502" s="42"/>
      <c r="I502" s="16">
        <v>4321</v>
      </c>
      <c r="J502" s="16">
        <v>2324</v>
      </c>
      <c r="K502" s="42">
        <v>4412</v>
      </c>
      <c r="L502" s="16">
        <v>0</v>
      </c>
      <c r="M502" s="21">
        <v>4412</v>
      </c>
      <c r="N502" s="42" t="s">
        <v>44</v>
      </c>
      <c r="O502" s="21" t="s">
        <v>44</v>
      </c>
      <c r="P502" s="42">
        <f t="shared" si="16"/>
        <v>4412</v>
      </c>
      <c r="Q502" s="42" t="str">
        <f>IF(AND(ISNUMBER(E502),ISNUMBER(H502),ISBLANK(F502)),E502-H502,"NA")</f>
        <v>NA</v>
      </c>
      <c r="R502" s="21">
        <f>IF(AND(ISNUMBER(F502),ISNUMBER(I502),ISBLANK(E502)),F502-I502,"NA")</f>
        <v>0</v>
      </c>
      <c r="S502" s="16">
        <f>IF(AND(ISNUMBER(G502),ISNUMBER(J502),ISBLANK(E502)),G502-J502,"NA")</f>
        <v>-166</v>
      </c>
      <c r="T502" s="45">
        <f>IF(AND(ISNUMBER(R502),ISNUMBER(S502),ISBLANK(E502)),R502+S502,"NA")</f>
        <v>-166</v>
      </c>
      <c r="U502" s="21">
        <f t="shared" si="15"/>
        <v>0</v>
      </c>
      <c r="V502" s="9">
        <f>MIN(IF(SUM(W502,AD502:AG502,AI502,AJ502:AM502,AP502:AS502,AC502,AO502,AU502,AV502:BC502)=0,0,1)+IF(O502="Smoothing ramp",1,0)+IF(SUM(W502,X502:AA502)=0,0,1),1)</f>
        <v>0</v>
      </c>
      <c r="W502" s="42" t="s">
        <v>40</v>
      </c>
      <c r="X502" s="16" t="s">
        <v>40</v>
      </c>
      <c r="Y502" s="21" t="s">
        <v>40</v>
      </c>
      <c r="Z502" s="16" t="s">
        <v>40</v>
      </c>
      <c r="AA502" s="16" t="s">
        <v>40</v>
      </c>
      <c r="AB502" s="21" t="s">
        <v>40</v>
      </c>
      <c r="AC502" s="16" t="s">
        <v>40</v>
      </c>
      <c r="AD502" s="16" t="s">
        <v>40</v>
      </c>
      <c r="AE502" s="21" t="s">
        <v>40</v>
      </c>
      <c r="AF502" s="16" t="s">
        <v>40</v>
      </c>
      <c r="AG502" s="16" t="s">
        <v>40</v>
      </c>
      <c r="AH502" s="21" t="s">
        <v>40</v>
      </c>
      <c r="AI502" s="42" t="s">
        <v>40</v>
      </c>
      <c r="AJ502" s="16" t="s">
        <v>40</v>
      </c>
      <c r="AK502" s="21" t="s">
        <v>40</v>
      </c>
      <c r="AL502" s="16" t="s">
        <v>40</v>
      </c>
      <c r="AM502" s="16" t="s">
        <v>40</v>
      </c>
      <c r="AN502" s="21" t="s">
        <v>40</v>
      </c>
      <c r="AO502" s="21" t="s">
        <v>40</v>
      </c>
      <c r="AP502" s="21" t="s">
        <v>40</v>
      </c>
      <c r="AQ502" s="9" t="s">
        <v>40</v>
      </c>
      <c r="AR502" s="21" t="s">
        <v>40</v>
      </c>
      <c r="AS502" s="9" t="s">
        <v>40</v>
      </c>
      <c r="AT502" s="9" t="s">
        <v>40</v>
      </c>
      <c r="AU502" s="21" t="s">
        <v>40</v>
      </c>
      <c r="AV502" s="21" t="s">
        <v>40</v>
      </c>
      <c r="AW502" s="9" t="s">
        <v>40</v>
      </c>
      <c r="AX502" s="21" t="s">
        <v>40</v>
      </c>
      <c r="AY502" s="21" t="s">
        <v>40</v>
      </c>
      <c r="AZ502" s="21" t="s">
        <v>40</v>
      </c>
      <c r="BA502" s="21" t="s">
        <v>40</v>
      </c>
      <c r="BB502" s="21" t="s">
        <v>40</v>
      </c>
      <c r="BC502" s="9" t="s">
        <v>40</v>
      </c>
      <c r="BD502" s="9" t="s">
        <v>40</v>
      </c>
    </row>
    <row r="503" spans="2:56">
      <c r="B503" s="54" t="s">
        <v>123</v>
      </c>
      <c r="C503" s="40" t="s">
        <v>109</v>
      </c>
      <c r="D503" s="41" t="s">
        <v>46</v>
      </c>
      <c r="E503" s="16"/>
      <c r="F503" s="16">
        <v>6189</v>
      </c>
      <c r="G503" s="21">
        <v>835</v>
      </c>
      <c r="H503" s="42"/>
      <c r="I503" s="16">
        <v>6591</v>
      </c>
      <c r="J503" s="16">
        <v>835</v>
      </c>
      <c r="K503" s="42">
        <v>0</v>
      </c>
      <c r="L503" s="16">
        <v>0</v>
      </c>
      <c r="M503" s="21">
        <v>0</v>
      </c>
      <c r="N503" s="42" t="s">
        <v>44</v>
      </c>
      <c r="O503" s="21" t="s">
        <v>44</v>
      </c>
      <c r="P503" s="42">
        <f t="shared" si="16"/>
        <v>0</v>
      </c>
      <c r="Q503" s="42" t="str">
        <f>IF(AND(ISNUMBER(E503),ISNUMBER(H503),ISBLANK(F503)),E503-H503,"NA")</f>
        <v>NA</v>
      </c>
      <c r="R503" s="21">
        <f>IF(AND(ISNUMBER(F503),ISNUMBER(I503),ISBLANK(E503)),F503-I503,"NA")</f>
        <v>-402</v>
      </c>
      <c r="S503" s="16">
        <f>IF(AND(ISNUMBER(G503),ISNUMBER(J503),ISBLANK(E503)),G503-J503,"NA")</f>
        <v>0</v>
      </c>
      <c r="T503" s="45">
        <f>IF(AND(ISNUMBER(R503),ISNUMBER(S503),ISBLANK(E503)),R503+S503,"NA")</f>
        <v>-402</v>
      </c>
      <c r="U503" s="21">
        <f t="shared" si="15"/>
        <v>0</v>
      </c>
      <c r="V503" s="9">
        <f>MIN(IF(SUM(W503,AD503:AG503,AI503,AJ503:AM503,AP503:AS503,AC503,AO503,AU503,AV503:BC503)=0,0,1)+IF(O503="Smoothing ramp",1,0)+IF(SUM(W503,X503:AA503)=0,0,1),1)</f>
        <v>1</v>
      </c>
      <c r="W503" s="42" t="s">
        <v>40</v>
      </c>
      <c r="X503" s="16" t="s">
        <v>40</v>
      </c>
      <c r="Y503" s="21" t="s">
        <v>40</v>
      </c>
      <c r="Z503" s="16" t="s">
        <v>40</v>
      </c>
      <c r="AA503" s="16" t="s">
        <v>40</v>
      </c>
      <c r="AB503" s="21" t="s">
        <v>40</v>
      </c>
      <c r="AC503" s="16" t="s">
        <v>40</v>
      </c>
      <c r="AD503" s="16">
        <v>6857</v>
      </c>
      <c r="AE503" s="21" t="s">
        <v>124</v>
      </c>
      <c r="AF503" s="16" t="s">
        <v>40</v>
      </c>
      <c r="AG503" s="16">
        <v>5785</v>
      </c>
      <c r="AH503" s="21" t="s">
        <v>124</v>
      </c>
      <c r="AI503" s="42" t="s">
        <v>40</v>
      </c>
      <c r="AJ503" s="16" t="s">
        <v>40</v>
      </c>
      <c r="AK503" s="21" t="s">
        <v>40</v>
      </c>
      <c r="AL503" s="16" t="s">
        <v>40</v>
      </c>
      <c r="AM503" s="16" t="s">
        <v>40</v>
      </c>
      <c r="AN503" s="21" t="s">
        <v>40</v>
      </c>
      <c r="AO503" s="21" t="s">
        <v>40</v>
      </c>
      <c r="AP503" s="21" t="s">
        <v>40</v>
      </c>
      <c r="AQ503" s="9" t="s">
        <v>40</v>
      </c>
      <c r="AR503" s="21" t="s">
        <v>40</v>
      </c>
      <c r="AS503" s="9" t="s">
        <v>40</v>
      </c>
      <c r="AT503" s="9" t="s">
        <v>40</v>
      </c>
      <c r="AU503" s="21" t="s">
        <v>40</v>
      </c>
      <c r="AV503" s="21" t="s">
        <v>40</v>
      </c>
      <c r="AW503" s="9" t="s">
        <v>40</v>
      </c>
      <c r="AX503" s="21" t="s">
        <v>40</v>
      </c>
      <c r="AY503" s="21" t="s">
        <v>40</v>
      </c>
      <c r="AZ503" s="21" t="s">
        <v>40</v>
      </c>
      <c r="BA503" s="21" t="s">
        <v>40</v>
      </c>
      <c r="BB503" s="21" t="s">
        <v>40</v>
      </c>
      <c r="BC503" s="9" t="s">
        <v>40</v>
      </c>
      <c r="BD503" s="9" t="s">
        <v>40</v>
      </c>
    </row>
    <row r="504" spans="2:56">
      <c r="B504" s="54" t="s">
        <v>123</v>
      </c>
      <c r="C504" s="40" t="s">
        <v>109</v>
      </c>
      <c r="D504" s="41" t="s">
        <v>47</v>
      </c>
      <c r="E504" s="16"/>
      <c r="F504" s="16">
        <v>6840</v>
      </c>
      <c r="G504" s="21">
        <v>835</v>
      </c>
      <c r="H504" s="42"/>
      <c r="I504" s="16">
        <v>7296</v>
      </c>
      <c r="J504" s="16">
        <v>835</v>
      </c>
      <c r="K504" s="42">
        <v>0</v>
      </c>
      <c r="L504" s="16">
        <v>0</v>
      </c>
      <c r="M504" s="21">
        <v>0</v>
      </c>
      <c r="N504" s="42" t="s">
        <v>44</v>
      </c>
      <c r="O504" s="21" t="s">
        <v>44</v>
      </c>
      <c r="P504" s="42">
        <f t="shared" si="16"/>
        <v>0</v>
      </c>
      <c r="Q504" s="42" t="str">
        <f>IF(AND(ISNUMBER(E504),ISNUMBER(H504),ISBLANK(F504)),E504-H504,"NA")</f>
        <v>NA</v>
      </c>
      <c r="R504" s="21">
        <f>IF(AND(ISNUMBER(F504),ISNUMBER(I504),ISBLANK(E504)),F504-I504,"NA")</f>
        <v>-456</v>
      </c>
      <c r="S504" s="16">
        <f>IF(AND(ISNUMBER(G504),ISNUMBER(J504),ISBLANK(E504)),G504-J504,"NA")</f>
        <v>0</v>
      </c>
      <c r="T504" s="45">
        <f>IF(AND(ISNUMBER(R504),ISNUMBER(S504),ISBLANK(E504)),R504+S504,"NA")</f>
        <v>-456</v>
      </c>
      <c r="U504" s="21">
        <f t="shared" si="15"/>
        <v>0</v>
      </c>
      <c r="V504" s="9">
        <f>MIN(IF(SUM(W504,AD504:AG504,AI504,AJ504:AM504,AP504:AS504,AC504,AO504,AU504,AV504:BC504)=0,0,1)+IF(O504="Smoothing ramp",1,0)+IF(SUM(W504,X504:AA504)=0,0,1),1)</f>
        <v>0</v>
      </c>
      <c r="W504" s="42" t="s">
        <v>40</v>
      </c>
      <c r="X504" s="16" t="s">
        <v>40</v>
      </c>
      <c r="Y504" s="21" t="s">
        <v>40</v>
      </c>
      <c r="Z504" s="16" t="s">
        <v>40</v>
      </c>
      <c r="AA504" s="16" t="s">
        <v>40</v>
      </c>
      <c r="AB504" s="21" t="s">
        <v>40</v>
      </c>
      <c r="AC504" s="16" t="s">
        <v>40</v>
      </c>
      <c r="AD504" s="16" t="s">
        <v>40</v>
      </c>
      <c r="AE504" s="21" t="s">
        <v>40</v>
      </c>
      <c r="AF504" s="16" t="s">
        <v>40</v>
      </c>
      <c r="AG504" s="16" t="s">
        <v>40</v>
      </c>
      <c r="AH504" s="21" t="s">
        <v>40</v>
      </c>
      <c r="AI504" s="42" t="s">
        <v>40</v>
      </c>
      <c r="AJ504" s="16" t="s">
        <v>40</v>
      </c>
      <c r="AK504" s="21" t="s">
        <v>40</v>
      </c>
      <c r="AL504" s="16" t="s">
        <v>40</v>
      </c>
      <c r="AM504" s="16" t="s">
        <v>40</v>
      </c>
      <c r="AN504" s="21" t="s">
        <v>40</v>
      </c>
      <c r="AO504" s="21" t="s">
        <v>40</v>
      </c>
      <c r="AP504" s="21" t="s">
        <v>40</v>
      </c>
      <c r="AQ504" s="9" t="s">
        <v>40</v>
      </c>
      <c r="AR504" s="21" t="s">
        <v>40</v>
      </c>
      <c r="AS504" s="9" t="s">
        <v>40</v>
      </c>
      <c r="AT504" s="9" t="s">
        <v>40</v>
      </c>
      <c r="AU504" s="21" t="s">
        <v>40</v>
      </c>
      <c r="AV504" s="21" t="s">
        <v>40</v>
      </c>
      <c r="AW504" s="9" t="s">
        <v>40</v>
      </c>
      <c r="AX504" s="21" t="s">
        <v>40</v>
      </c>
      <c r="AY504" s="21" t="s">
        <v>40</v>
      </c>
      <c r="AZ504" s="21" t="s">
        <v>40</v>
      </c>
      <c r="BA504" s="21" t="s">
        <v>40</v>
      </c>
      <c r="BB504" s="21" t="s">
        <v>40</v>
      </c>
      <c r="BC504" s="9" t="s">
        <v>40</v>
      </c>
      <c r="BD504" s="9" t="s">
        <v>40</v>
      </c>
    </row>
    <row r="505" spans="2:56">
      <c r="B505" s="54" t="s">
        <v>123</v>
      </c>
      <c r="C505" s="40" t="s">
        <v>109</v>
      </c>
      <c r="D505" s="41" t="s">
        <v>48</v>
      </c>
      <c r="E505" s="16"/>
      <c r="F505" s="16">
        <v>7345</v>
      </c>
      <c r="G505" s="21">
        <v>835</v>
      </c>
      <c r="H505" s="42"/>
      <c r="I505" s="16">
        <v>7705</v>
      </c>
      <c r="J505" s="16">
        <v>835</v>
      </c>
      <c r="K505" s="42">
        <v>0</v>
      </c>
      <c r="L505" s="16">
        <v>0</v>
      </c>
      <c r="M505" s="21">
        <v>0</v>
      </c>
      <c r="N505" s="42" t="s">
        <v>44</v>
      </c>
      <c r="O505" s="21" t="s">
        <v>44</v>
      </c>
      <c r="P505" s="42">
        <f t="shared" si="16"/>
        <v>0</v>
      </c>
      <c r="Q505" s="42" t="str">
        <f>IF(AND(ISNUMBER(E505),ISNUMBER(H505),ISBLANK(F505)),E505-H505,"NA")</f>
        <v>NA</v>
      </c>
      <c r="R505" s="21">
        <f>IF(AND(ISNUMBER(F505),ISNUMBER(I505),ISBLANK(E505)),F505-I505,"NA")</f>
        <v>-360</v>
      </c>
      <c r="S505" s="16">
        <f>IF(AND(ISNUMBER(G505),ISNUMBER(J505),ISBLANK(E505)),G505-J505,"NA")</f>
        <v>0</v>
      </c>
      <c r="T505" s="45">
        <f>IF(AND(ISNUMBER(R505),ISNUMBER(S505),ISBLANK(E505)),R505+S505,"NA")</f>
        <v>-360</v>
      </c>
      <c r="U505" s="21">
        <f t="shared" si="15"/>
        <v>0</v>
      </c>
      <c r="V505" s="9">
        <f>MIN(IF(SUM(W505,AD505:AG505,AI505,AJ505:AM505,AP505:AS505,AC505,AO505,AU505,AV505:BC505)=0,0,1)+IF(O505="Smoothing ramp",1,0)+IF(SUM(W505,X505:AA505)=0,0,1),1)</f>
        <v>0</v>
      </c>
      <c r="W505" s="42" t="s">
        <v>40</v>
      </c>
      <c r="X505" s="16" t="s">
        <v>40</v>
      </c>
      <c r="Y505" s="21" t="s">
        <v>40</v>
      </c>
      <c r="Z505" s="16" t="s">
        <v>40</v>
      </c>
      <c r="AA505" s="16" t="s">
        <v>40</v>
      </c>
      <c r="AB505" s="21" t="s">
        <v>40</v>
      </c>
      <c r="AC505" s="16" t="s">
        <v>40</v>
      </c>
      <c r="AD505" s="16" t="s">
        <v>40</v>
      </c>
      <c r="AE505" s="21" t="s">
        <v>40</v>
      </c>
      <c r="AF505" s="16" t="s">
        <v>40</v>
      </c>
      <c r="AG505" s="16" t="s">
        <v>40</v>
      </c>
      <c r="AH505" s="21" t="s">
        <v>40</v>
      </c>
      <c r="AI505" s="42" t="s">
        <v>40</v>
      </c>
      <c r="AJ505" s="16" t="s">
        <v>40</v>
      </c>
      <c r="AK505" s="21" t="s">
        <v>40</v>
      </c>
      <c r="AL505" s="16" t="s">
        <v>40</v>
      </c>
      <c r="AM505" s="16" t="s">
        <v>40</v>
      </c>
      <c r="AN505" s="21" t="s">
        <v>40</v>
      </c>
      <c r="AO505" s="21" t="s">
        <v>40</v>
      </c>
      <c r="AP505" s="21" t="s">
        <v>40</v>
      </c>
      <c r="AQ505" s="9" t="s">
        <v>40</v>
      </c>
      <c r="AR505" s="21" t="s">
        <v>40</v>
      </c>
      <c r="AS505" s="9" t="s">
        <v>40</v>
      </c>
      <c r="AT505" s="9" t="s">
        <v>40</v>
      </c>
      <c r="AU505" s="21" t="s">
        <v>40</v>
      </c>
      <c r="AV505" s="21" t="s">
        <v>40</v>
      </c>
      <c r="AW505" s="9" t="s">
        <v>40</v>
      </c>
      <c r="AX505" s="21" t="s">
        <v>40</v>
      </c>
      <c r="AY505" s="21" t="s">
        <v>40</v>
      </c>
      <c r="AZ505" s="21" t="s">
        <v>40</v>
      </c>
      <c r="BA505" s="21" t="s">
        <v>40</v>
      </c>
      <c r="BB505" s="21" t="s">
        <v>40</v>
      </c>
      <c r="BC505" s="9" t="s">
        <v>40</v>
      </c>
      <c r="BD505" s="9" t="s">
        <v>40</v>
      </c>
    </row>
    <row r="506" spans="2:56">
      <c r="B506" s="54" t="s">
        <v>123</v>
      </c>
      <c r="C506" s="40" t="s">
        <v>109</v>
      </c>
      <c r="D506" s="41" t="s">
        <v>49</v>
      </c>
      <c r="E506" s="16">
        <v>7473</v>
      </c>
      <c r="F506" s="16"/>
      <c r="G506" s="21"/>
      <c r="H506" s="42">
        <v>7475</v>
      </c>
      <c r="I506" s="16"/>
      <c r="J506" s="16"/>
      <c r="K506" s="42">
        <v>0</v>
      </c>
      <c r="L506" s="16">
        <v>0</v>
      </c>
      <c r="M506" s="21">
        <v>0</v>
      </c>
      <c r="N506" s="42" t="s">
        <v>44</v>
      </c>
      <c r="O506" s="21" t="s">
        <v>44</v>
      </c>
      <c r="P506" s="42">
        <f t="shared" si="16"/>
        <v>0</v>
      </c>
      <c r="Q506" s="42">
        <f>IF(AND(ISNUMBER(E506),ISNUMBER(H506),ISBLANK(F506)),E506-H506,"NA")</f>
        <v>-2</v>
      </c>
      <c r="R506" s="21" t="str">
        <f>IF(AND(ISNUMBER(F506),ISNUMBER(I506),ISBLANK(E506)),F506-I506,"NA")</f>
        <v>NA</v>
      </c>
      <c r="S506" s="16" t="str">
        <f>IF(AND(ISNUMBER(G506),ISNUMBER(J506),ISBLANK(E506)),G506-J506,"NA")</f>
        <v>NA</v>
      </c>
      <c r="T506" s="45" t="str">
        <f>IF(AND(ISNUMBER(R506),ISNUMBER(S506),ISBLANK(E506)),R506+S506,"NA")</f>
        <v>NA</v>
      </c>
      <c r="U506" s="21">
        <f t="shared" si="15"/>
        <v>0</v>
      </c>
      <c r="V506" s="9">
        <f>MIN(IF(SUM(W506,AD506:AG506,AI506,AJ506:AM506,AP506:AS506,AC506,AO506,AU506,AV506:BC506)=0,0,1)+IF(O506="Smoothing ramp",1,0)+IF(SUM(W506,X506:AA506)=0,0,1),1)</f>
        <v>0</v>
      </c>
      <c r="W506" s="42" t="s">
        <v>40</v>
      </c>
      <c r="X506" s="16" t="s">
        <v>40</v>
      </c>
      <c r="Y506" s="21" t="s">
        <v>40</v>
      </c>
      <c r="Z506" s="16" t="s">
        <v>40</v>
      </c>
      <c r="AA506" s="16" t="s">
        <v>40</v>
      </c>
      <c r="AB506" s="21" t="s">
        <v>40</v>
      </c>
      <c r="AC506" s="16" t="s">
        <v>40</v>
      </c>
      <c r="AD506" s="16" t="s">
        <v>40</v>
      </c>
      <c r="AE506" s="21" t="s">
        <v>40</v>
      </c>
      <c r="AF506" s="16" t="s">
        <v>40</v>
      </c>
      <c r="AG506" s="16" t="s">
        <v>40</v>
      </c>
      <c r="AH506" s="21" t="s">
        <v>40</v>
      </c>
      <c r="AI506" s="42" t="s">
        <v>40</v>
      </c>
      <c r="AJ506" s="16" t="s">
        <v>40</v>
      </c>
      <c r="AK506" s="21" t="s">
        <v>40</v>
      </c>
      <c r="AL506" s="16" t="s">
        <v>40</v>
      </c>
      <c r="AM506" s="16" t="s">
        <v>40</v>
      </c>
      <c r="AN506" s="21" t="s">
        <v>40</v>
      </c>
      <c r="AO506" s="21" t="s">
        <v>40</v>
      </c>
      <c r="AP506" s="21" t="s">
        <v>40</v>
      </c>
      <c r="AQ506" s="9" t="s">
        <v>40</v>
      </c>
      <c r="AR506" s="21" t="s">
        <v>40</v>
      </c>
      <c r="AS506" s="9" t="s">
        <v>40</v>
      </c>
      <c r="AT506" s="9" t="s">
        <v>40</v>
      </c>
      <c r="AU506" s="21" t="s">
        <v>40</v>
      </c>
      <c r="AV506" s="21" t="s">
        <v>40</v>
      </c>
      <c r="AW506" s="9" t="s">
        <v>40</v>
      </c>
      <c r="AX506" s="21" t="s">
        <v>40</v>
      </c>
      <c r="AY506" s="21" t="s">
        <v>40</v>
      </c>
      <c r="AZ506" s="21" t="s">
        <v>40</v>
      </c>
      <c r="BA506" s="21" t="s">
        <v>40</v>
      </c>
      <c r="BB506" s="21" t="s">
        <v>40</v>
      </c>
      <c r="BC506" s="9" t="s">
        <v>40</v>
      </c>
      <c r="BD506" s="9" t="s">
        <v>40</v>
      </c>
    </row>
    <row r="507" spans="2:56">
      <c r="B507" s="54" t="s">
        <v>123</v>
      </c>
      <c r="C507" s="40" t="s">
        <v>109</v>
      </c>
      <c r="D507" s="41" t="s">
        <v>51</v>
      </c>
      <c r="E507" s="16">
        <v>6447</v>
      </c>
      <c r="F507" s="16"/>
      <c r="G507" s="21"/>
      <c r="H507" s="42">
        <v>6458</v>
      </c>
      <c r="I507" s="16"/>
      <c r="J507" s="16"/>
      <c r="K507" s="42">
        <v>0</v>
      </c>
      <c r="L507" s="16">
        <v>0</v>
      </c>
      <c r="M507" s="21">
        <v>0</v>
      </c>
      <c r="N507" s="42" t="s">
        <v>44</v>
      </c>
      <c r="O507" s="21" t="s">
        <v>44</v>
      </c>
      <c r="P507" s="42">
        <f t="shared" si="16"/>
        <v>0</v>
      </c>
      <c r="Q507" s="42">
        <f>IF(AND(ISNUMBER(E507),ISNUMBER(H507),ISBLANK(F507)),E507-H507,"NA")</f>
        <v>-11</v>
      </c>
      <c r="R507" s="21" t="str">
        <f>IF(AND(ISNUMBER(F507),ISNUMBER(I507),ISBLANK(E507)),F507-I507,"NA")</f>
        <v>NA</v>
      </c>
      <c r="S507" s="16" t="str">
        <f>IF(AND(ISNUMBER(G507),ISNUMBER(J507),ISBLANK(E507)),G507-J507,"NA")</f>
        <v>NA</v>
      </c>
      <c r="T507" s="45" t="str">
        <f>IF(AND(ISNUMBER(R507),ISNUMBER(S507),ISBLANK(E507)),R507+S507,"NA")</f>
        <v>NA</v>
      </c>
      <c r="U507" s="21">
        <f t="shared" si="15"/>
        <v>0</v>
      </c>
      <c r="V507" s="9">
        <f>MIN(IF(SUM(W507,AD507:AG507,AI507,AJ507:AM507,AP507:AS507,AC507,AO507,AU507,AV507:BC507)=0,0,1)+IF(O507="Smoothing ramp",1,0)+IF(SUM(W507,X507:AA507)=0,0,1),1)</f>
        <v>0</v>
      </c>
      <c r="W507" s="42" t="s">
        <v>40</v>
      </c>
      <c r="X507" s="16" t="s">
        <v>40</v>
      </c>
      <c r="Y507" s="21" t="s">
        <v>40</v>
      </c>
      <c r="Z507" s="16" t="s">
        <v>40</v>
      </c>
      <c r="AA507" s="16" t="s">
        <v>40</v>
      </c>
      <c r="AB507" s="21" t="s">
        <v>40</v>
      </c>
      <c r="AC507" s="16" t="s">
        <v>40</v>
      </c>
      <c r="AD507" s="16" t="s">
        <v>40</v>
      </c>
      <c r="AE507" s="21" t="s">
        <v>40</v>
      </c>
      <c r="AF507" s="16" t="s">
        <v>40</v>
      </c>
      <c r="AG507" s="16" t="s">
        <v>40</v>
      </c>
      <c r="AH507" s="21" t="s">
        <v>40</v>
      </c>
      <c r="AI507" s="42" t="s">
        <v>40</v>
      </c>
      <c r="AJ507" s="16" t="s">
        <v>40</v>
      </c>
      <c r="AK507" s="21" t="s">
        <v>40</v>
      </c>
      <c r="AL507" s="16" t="s">
        <v>40</v>
      </c>
      <c r="AM507" s="16" t="s">
        <v>40</v>
      </c>
      <c r="AN507" s="21" t="s">
        <v>40</v>
      </c>
      <c r="AO507" s="21" t="s">
        <v>40</v>
      </c>
      <c r="AP507" s="21" t="s">
        <v>40</v>
      </c>
      <c r="AQ507" s="9" t="s">
        <v>40</v>
      </c>
      <c r="AR507" s="21" t="s">
        <v>40</v>
      </c>
      <c r="AS507" s="9" t="s">
        <v>40</v>
      </c>
      <c r="AT507" s="9" t="s">
        <v>40</v>
      </c>
      <c r="AU507" s="21" t="s">
        <v>40</v>
      </c>
      <c r="AV507" s="21" t="s">
        <v>40</v>
      </c>
      <c r="AW507" s="9" t="s">
        <v>40</v>
      </c>
      <c r="AX507" s="21" t="s">
        <v>40</v>
      </c>
      <c r="AY507" s="21" t="s">
        <v>40</v>
      </c>
      <c r="AZ507" s="21" t="s">
        <v>40</v>
      </c>
      <c r="BA507" s="21" t="s">
        <v>40</v>
      </c>
      <c r="BB507" s="21" t="s">
        <v>40</v>
      </c>
      <c r="BC507" s="9" t="s">
        <v>40</v>
      </c>
      <c r="BD507" s="9" t="s">
        <v>40</v>
      </c>
    </row>
    <row r="508" spans="2:56">
      <c r="B508" s="54" t="s">
        <v>123</v>
      </c>
      <c r="C508" s="40" t="s">
        <v>109</v>
      </c>
      <c r="D508" s="41" t="s">
        <v>52</v>
      </c>
      <c r="E508" s="16">
        <v>6454</v>
      </c>
      <c r="F508" s="16"/>
      <c r="G508" s="21"/>
      <c r="H508" s="42">
        <v>6461</v>
      </c>
      <c r="I508" s="16"/>
      <c r="J508" s="16"/>
      <c r="K508" s="42">
        <v>0</v>
      </c>
      <c r="L508" s="16">
        <v>0</v>
      </c>
      <c r="M508" s="21">
        <v>0</v>
      </c>
      <c r="N508" s="42" t="s">
        <v>44</v>
      </c>
      <c r="O508" s="21" t="s">
        <v>44</v>
      </c>
      <c r="P508" s="42">
        <f t="shared" si="16"/>
        <v>0</v>
      </c>
      <c r="Q508" s="42">
        <f>IF(AND(ISNUMBER(E508),ISNUMBER(H508),ISBLANK(F508)),E508-H508,"NA")</f>
        <v>-7</v>
      </c>
      <c r="R508" s="21" t="str">
        <f>IF(AND(ISNUMBER(F508),ISNUMBER(I508),ISBLANK(E508)),F508-I508,"NA")</f>
        <v>NA</v>
      </c>
      <c r="S508" s="16" t="str">
        <f>IF(AND(ISNUMBER(G508),ISNUMBER(J508),ISBLANK(E508)),G508-J508,"NA")</f>
        <v>NA</v>
      </c>
      <c r="T508" s="45" t="str">
        <f>IF(AND(ISNUMBER(R508),ISNUMBER(S508),ISBLANK(E508)),R508+S508,"NA")</f>
        <v>NA</v>
      </c>
      <c r="U508" s="21">
        <f t="shared" si="15"/>
        <v>0</v>
      </c>
      <c r="V508" s="9">
        <f>MIN(IF(SUM(W508,AD508:AG508,AI508,AJ508:AM508,AP508:AS508,AC508,AO508,AU508,AV508:BC508)=0,0,1)+IF(O508="Smoothing ramp",1,0)+IF(SUM(W508,X508:AA508)=0,0,1),1)</f>
        <v>0</v>
      </c>
      <c r="W508" s="42" t="s">
        <v>40</v>
      </c>
      <c r="X508" s="16" t="s">
        <v>40</v>
      </c>
      <c r="Y508" s="21" t="s">
        <v>40</v>
      </c>
      <c r="Z508" s="16" t="s">
        <v>40</v>
      </c>
      <c r="AA508" s="16" t="s">
        <v>40</v>
      </c>
      <c r="AB508" s="21" t="s">
        <v>40</v>
      </c>
      <c r="AC508" s="16" t="s">
        <v>40</v>
      </c>
      <c r="AD508" s="16" t="s">
        <v>40</v>
      </c>
      <c r="AE508" s="21" t="s">
        <v>40</v>
      </c>
      <c r="AF508" s="16" t="s">
        <v>40</v>
      </c>
      <c r="AG508" s="16" t="s">
        <v>40</v>
      </c>
      <c r="AH508" s="21" t="s">
        <v>40</v>
      </c>
      <c r="AI508" s="42" t="s">
        <v>40</v>
      </c>
      <c r="AJ508" s="16" t="s">
        <v>40</v>
      </c>
      <c r="AK508" s="21" t="s">
        <v>40</v>
      </c>
      <c r="AL508" s="16" t="s">
        <v>40</v>
      </c>
      <c r="AM508" s="16" t="s">
        <v>40</v>
      </c>
      <c r="AN508" s="21" t="s">
        <v>40</v>
      </c>
      <c r="AO508" s="21" t="s">
        <v>40</v>
      </c>
      <c r="AP508" s="21" t="s">
        <v>40</v>
      </c>
      <c r="AQ508" s="9" t="s">
        <v>40</v>
      </c>
      <c r="AR508" s="21" t="s">
        <v>40</v>
      </c>
      <c r="AS508" s="9" t="s">
        <v>40</v>
      </c>
      <c r="AT508" s="9" t="s">
        <v>40</v>
      </c>
      <c r="AU508" s="21" t="s">
        <v>40</v>
      </c>
      <c r="AV508" s="21" t="s">
        <v>40</v>
      </c>
      <c r="AW508" s="9" t="s">
        <v>40</v>
      </c>
      <c r="AX508" s="21" t="s">
        <v>40</v>
      </c>
      <c r="AY508" s="21" t="s">
        <v>40</v>
      </c>
      <c r="AZ508" s="21" t="s">
        <v>40</v>
      </c>
      <c r="BA508" s="21" t="s">
        <v>40</v>
      </c>
      <c r="BB508" s="21" t="s">
        <v>40</v>
      </c>
      <c r="BC508" s="9" t="s">
        <v>40</v>
      </c>
      <c r="BD508" s="9" t="s">
        <v>40</v>
      </c>
    </row>
    <row r="509" spans="2:56">
      <c r="B509" s="54" t="s">
        <v>123</v>
      </c>
      <c r="C509" s="40" t="s">
        <v>109</v>
      </c>
      <c r="D509" s="41" t="s">
        <v>53</v>
      </c>
      <c r="E509" s="16">
        <v>9746</v>
      </c>
      <c r="F509" s="16"/>
      <c r="G509" s="21"/>
      <c r="H509" s="42">
        <v>8897</v>
      </c>
      <c r="I509" s="16"/>
      <c r="J509" s="16"/>
      <c r="K509" s="42">
        <v>-5861</v>
      </c>
      <c r="L509" s="16">
        <v>-5861</v>
      </c>
      <c r="M509" s="21">
        <v>-5192</v>
      </c>
      <c r="N509" s="42" t="s">
        <v>50</v>
      </c>
      <c r="O509" s="21" t="s">
        <v>44</v>
      </c>
      <c r="P509" s="42">
        <f t="shared" si="16"/>
        <v>0</v>
      </c>
      <c r="Q509" s="42">
        <f>IF(AND(ISNUMBER(E509),ISNUMBER(H509),ISBLANK(F509)),E509-H509,"NA")</f>
        <v>849</v>
      </c>
      <c r="R509" s="21" t="str">
        <f>IF(AND(ISNUMBER(F509),ISNUMBER(I509),ISBLANK(E509)),F509-I509,"NA")</f>
        <v>NA</v>
      </c>
      <c r="S509" s="16" t="str">
        <f>IF(AND(ISNUMBER(G509),ISNUMBER(J509),ISBLANK(E509)),G509-J509,"NA")</f>
        <v>NA</v>
      </c>
      <c r="T509" s="45" t="str">
        <f>IF(AND(ISNUMBER(R509),ISNUMBER(S509),ISBLANK(E509)),R509+S509,"NA")</f>
        <v>NA</v>
      </c>
      <c r="U509" s="21">
        <f t="shared" si="15"/>
        <v>0</v>
      </c>
      <c r="V509" s="9">
        <f>MIN(IF(SUM(W509,AD509:AG509,AI509,AJ509:AM509,AP509:AS509,AC509,AO509,AU509,AV509:BC509)=0,0,1)+IF(O509="Smoothing ramp",1,0)+IF(SUM(W509,X509:AA509)=0,0,1),1)</f>
        <v>0</v>
      </c>
      <c r="W509" s="42" t="s">
        <v>40</v>
      </c>
      <c r="X509" s="16" t="s">
        <v>40</v>
      </c>
      <c r="Y509" s="21" t="s">
        <v>40</v>
      </c>
      <c r="Z509" s="16" t="s">
        <v>40</v>
      </c>
      <c r="AA509" s="16" t="s">
        <v>40</v>
      </c>
      <c r="AB509" s="21" t="s">
        <v>40</v>
      </c>
      <c r="AC509" s="16" t="s">
        <v>40</v>
      </c>
      <c r="AD509" s="16" t="s">
        <v>40</v>
      </c>
      <c r="AE509" s="21" t="s">
        <v>40</v>
      </c>
      <c r="AF509" s="16" t="s">
        <v>40</v>
      </c>
      <c r="AG509" s="16" t="s">
        <v>40</v>
      </c>
      <c r="AH509" s="21" t="s">
        <v>40</v>
      </c>
      <c r="AI509" s="42" t="s">
        <v>40</v>
      </c>
      <c r="AJ509" s="16" t="s">
        <v>40</v>
      </c>
      <c r="AK509" s="21" t="s">
        <v>40</v>
      </c>
      <c r="AL509" s="16" t="s">
        <v>40</v>
      </c>
      <c r="AM509" s="16" t="s">
        <v>40</v>
      </c>
      <c r="AN509" s="21" t="s">
        <v>40</v>
      </c>
      <c r="AO509" s="21" t="s">
        <v>40</v>
      </c>
      <c r="AP509" s="21" t="s">
        <v>40</v>
      </c>
      <c r="AQ509" s="9" t="s">
        <v>40</v>
      </c>
      <c r="AR509" s="21" t="s">
        <v>40</v>
      </c>
      <c r="AS509" s="9" t="s">
        <v>40</v>
      </c>
      <c r="AT509" s="9" t="s">
        <v>40</v>
      </c>
      <c r="AU509" s="21" t="s">
        <v>40</v>
      </c>
      <c r="AV509" s="21" t="s">
        <v>40</v>
      </c>
      <c r="AW509" s="9" t="s">
        <v>40</v>
      </c>
      <c r="AX509" s="21" t="s">
        <v>40</v>
      </c>
      <c r="AY509" s="21" t="s">
        <v>40</v>
      </c>
      <c r="AZ509" s="21" t="s">
        <v>40</v>
      </c>
      <c r="BA509" s="21" t="s">
        <v>40</v>
      </c>
      <c r="BB509" s="21" t="s">
        <v>40</v>
      </c>
      <c r="BC509" s="9" t="s">
        <v>40</v>
      </c>
      <c r="BD509" s="9" t="s">
        <v>40</v>
      </c>
    </row>
    <row r="510" spans="2:56">
      <c r="B510" s="54" t="s">
        <v>123</v>
      </c>
      <c r="C510" s="40" t="s">
        <v>109</v>
      </c>
      <c r="D510" s="41" t="s">
        <v>56</v>
      </c>
      <c r="E510" s="16">
        <v>9746</v>
      </c>
      <c r="F510" s="16"/>
      <c r="G510" s="21"/>
      <c r="H510" s="42">
        <v>9564</v>
      </c>
      <c r="I510" s="16"/>
      <c r="J510" s="16"/>
      <c r="K510" s="42">
        <v>-5861</v>
      </c>
      <c r="L510" s="16">
        <v>-5861</v>
      </c>
      <c r="M510" s="21">
        <v>-5700</v>
      </c>
      <c r="N510" s="42" t="s">
        <v>50</v>
      </c>
      <c r="O510" s="21" t="s">
        <v>44</v>
      </c>
      <c r="P510" s="42">
        <f t="shared" si="16"/>
        <v>0</v>
      </c>
      <c r="Q510" s="42">
        <f>IF(AND(ISNUMBER(E510),ISNUMBER(H510),ISBLANK(F510)),E510-H510,"NA")</f>
        <v>182</v>
      </c>
      <c r="R510" s="21" t="str">
        <f>IF(AND(ISNUMBER(F510),ISNUMBER(I510),ISBLANK(E510)),F510-I510,"NA")</f>
        <v>NA</v>
      </c>
      <c r="S510" s="16" t="str">
        <f>IF(AND(ISNUMBER(G510),ISNUMBER(J510),ISBLANK(E510)),G510-J510,"NA")</f>
        <v>NA</v>
      </c>
      <c r="T510" s="45" t="str">
        <f>IF(AND(ISNUMBER(R510),ISNUMBER(S510),ISBLANK(E510)),R510+S510,"NA")</f>
        <v>NA</v>
      </c>
      <c r="U510" s="21">
        <f t="shared" si="15"/>
        <v>0</v>
      </c>
      <c r="V510" s="9">
        <f>MIN(IF(SUM(W510,AD510:AG510,AI510,AJ510:AM510,AP510:AS510,AC510,AO510,AU510,AV510:BC510)=0,0,1)+IF(O510="Smoothing ramp",1,0)+IF(SUM(W510,X510:AA510)=0,0,1),1)</f>
        <v>0</v>
      </c>
      <c r="W510" s="42" t="s">
        <v>40</v>
      </c>
      <c r="X510" s="16" t="s">
        <v>40</v>
      </c>
      <c r="Y510" s="21" t="s">
        <v>40</v>
      </c>
      <c r="Z510" s="16" t="s">
        <v>40</v>
      </c>
      <c r="AA510" s="16" t="s">
        <v>40</v>
      </c>
      <c r="AB510" s="21" t="s">
        <v>40</v>
      </c>
      <c r="AC510" s="16" t="s">
        <v>40</v>
      </c>
      <c r="AD510" s="16" t="s">
        <v>40</v>
      </c>
      <c r="AE510" s="21" t="s">
        <v>40</v>
      </c>
      <c r="AF510" s="16" t="s">
        <v>40</v>
      </c>
      <c r="AG510" s="16" t="s">
        <v>40</v>
      </c>
      <c r="AH510" s="21" t="s">
        <v>40</v>
      </c>
      <c r="AI510" s="42" t="s">
        <v>40</v>
      </c>
      <c r="AJ510" s="16" t="s">
        <v>40</v>
      </c>
      <c r="AK510" s="21" t="s">
        <v>40</v>
      </c>
      <c r="AL510" s="16" t="s">
        <v>40</v>
      </c>
      <c r="AM510" s="16" t="s">
        <v>40</v>
      </c>
      <c r="AN510" s="21" t="s">
        <v>40</v>
      </c>
      <c r="AO510" s="21" t="s">
        <v>40</v>
      </c>
      <c r="AP510" s="21" t="s">
        <v>40</v>
      </c>
      <c r="AQ510" s="9" t="s">
        <v>40</v>
      </c>
      <c r="AR510" s="21" t="s">
        <v>40</v>
      </c>
      <c r="AS510" s="9" t="s">
        <v>40</v>
      </c>
      <c r="AT510" s="9" t="s">
        <v>40</v>
      </c>
      <c r="AU510" s="21" t="s">
        <v>40</v>
      </c>
      <c r="AV510" s="21" t="s">
        <v>40</v>
      </c>
      <c r="AW510" s="9" t="s">
        <v>40</v>
      </c>
      <c r="AX510" s="21" t="s">
        <v>40</v>
      </c>
      <c r="AY510" s="21" t="s">
        <v>40</v>
      </c>
      <c r="AZ510" s="21" t="s">
        <v>40</v>
      </c>
      <c r="BA510" s="21" t="s">
        <v>40</v>
      </c>
      <c r="BB510" s="21" t="s">
        <v>40</v>
      </c>
      <c r="BC510" s="9" t="s">
        <v>40</v>
      </c>
      <c r="BD510" s="9" t="s">
        <v>40</v>
      </c>
    </row>
    <row r="511" spans="2:56" ht="15" thickBot="1">
      <c r="B511" s="55" t="s">
        <v>123</v>
      </c>
      <c r="C511" s="47" t="s">
        <v>109</v>
      </c>
      <c r="D511" s="48" t="s">
        <v>57</v>
      </c>
      <c r="E511" s="49">
        <v>8931</v>
      </c>
      <c r="F511" s="49"/>
      <c r="G511" s="22"/>
      <c r="H511" s="50">
        <v>8929</v>
      </c>
      <c r="I511" s="49"/>
      <c r="J511" s="49"/>
      <c r="K511" s="50">
        <v>-5011</v>
      </c>
      <c r="L511" s="49">
        <v>-5011</v>
      </c>
      <c r="M511" s="22">
        <v>-5008</v>
      </c>
      <c r="N511" s="50" t="s">
        <v>50</v>
      </c>
      <c r="O511" s="22" t="s">
        <v>50</v>
      </c>
      <c r="P511" s="50">
        <f t="shared" si="16"/>
        <v>0</v>
      </c>
      <c r="Q511" s="50">
        <f>IF(AND(ISNUMBER(E511),ISNUMBER(H511),ISBLANK(F511)),E511-H511,"NA")</f>
        <v>2</v>
      </c>
      <c r="R511" s="22" t="str">
        <f>IF(AND(ISNUMBER(F511),ISNUMBER(I511),ISBLANK(E511)),F511-I511,"NA")</f>
        <v>NA</v>
      </c>
      <c r="S511" s="16" t="str">
        <f>IF(AND(ISNUMBER(G511),ISNUMBER(J511),ISBLANK(E511)),G511-J511,"NA")</f>
        <v>NA</v>
      </c>
      <c r="T511" s="45" t="str">
        <f>IF(AND(ISNUMBER(R511),ISNUMBER(S511),ISBLANK(E511)),R511+S511,"NA")</f>
        <v>NA</v>
      </c>
      <c r="U511" s="22">
        <f t="shared" si="15"/>
        <v>0</v>
      </c>
      <c r="V511" s="9">
        <f>MIN(IF(SUM(W511,AD511:AG511,AI511,AJ511:AM511,AP511:AS511,AC511,AO511,AU511,AV511:BC511)=0,0,1)+IF(O511="Smoothing ramp",1,0)+IF(SUM(W511,X511:AA511)=0,0,1),1)</f>
        <v>0</v>
      </c>
      <c r="W511" s="50" t="s">
        <v>40</v>
      </c>
      <c r="X511" s="49" t="s">
        <v>40</v>
      </c>
      <c r="Y511" s="22" t="s">
        <v>40</v>
      </c>
      <c r="Z511" s="49" t="s">
        <v>40</v>
      </c>
      <c r="AA511" s="49" t="s">
        <v>40</v>
      </c>
      <c r="AB511" s="22" t="s">
        <v>40</v>
      </c>
      <c r="AC511" s="49" t="s">
        <v>40</v>
      </c>
      <c r="AD511" s="49" t="s">
        <v>40</v>
      </c>
      <c r="AE511" s="22" t="s">
        <v>40</v>
      </c>
      <c r="AF511" s="49" t="s">
        <v>40</v>
      </c>
      <c r="AG511" s="49" t="s">
        <v>40</v>
      </c>
      <c r="AH511" s="22" t="s">
        <v>40</v>
      </c>
      <c r="AI511" s="50" t="s">
        <v>40</v>
      </c>
      <c r="AJ511" s="49" t="s">
        <v>40</v>
      </c>
      <c r="AK511" s="22" t="s">
        <v>40</v>
      </c>
      <c r="AL511" s="49" t="s">
        <v>40</v>
      </c>
      <c r="AM511" s="49" t="s">
        <v>40</v>
      </c>
      <c r="AN511" s="22" t="s">
        <v>40</v>
      </c>
      <c r="AO511" s="22" t="s">
        <v>40</v>
      </c>
      <c r="AP511" s="22" t="s">
        <v>40</v>
      </c>
      <c r="AQ511" s="7" t="s">
        <v>40</v>
      </c>
      <c r="AR511" s="22" t="s">
        <v>40</v>
      </c>
      <c r="AS511" s="7" t="s">
        <v>40</v>
      </c>
      <c r="AT511" s="7" t="s">
        <v>40</v>
      </c>
      <c r="AU511" s="22" t="s">
        <v>40</v>
      </c>
      <c r="AV511" s="22" t="s">
        <v>40</v>
      </c>
      <c r="AW511" s="7" t="s">
        <v>40</v>
      </c>
      <c r="AX511" s="22" t="s">
        <v>40</v>
      </c>
      <c r="AY511" s="22" t="s">
        <v>40</v>
      </c>
      <c r="AZ511" s="22" t="s">
        <v>40</v>
      </c>
      <c r="BA511" s="22" t="s">
        <v>40</v>
      </c>
      <c r="BB511" s="22" t="s">
        <v>40</v>
      </c>
      <c r="BC511" s="7" t="s">
        <v>40</v>
      </c>
      <c r="BD511" s="7" t="s">
        <v>40</v>
      </c>
    </row>
    <row r="512" spans="2:56">
      <c r="B512" s="51" t="s">
        <v>125</v>
      </c>
      <c r="C512" s="52" t="s">
        <v>109</v>
      </c>
      <c r="D512" s="53" t="s">
        <v>37</v>
      </c>
      <c r="E512" s="43">
        <v>5156</v>
      </c>
      <c r="F512" s="43"/>
      <c r="G512" s="20"/>
      <c r="H512" s="44">
        <v>5156</v>
      </c>
      <c r="I512" s="43"/>
      <c r="J512" s="43"/>
      <c r="K512" s="44">
        <v>4251</v>
      </c>
      <c r="L512" s="43">
        <v>-72</v>
      </c>
      <c r="M512" s="20">
        <v>4251</v>
      </c>
      <c r="N512" s="44" t="s">
        <v>50</v>
      </c>
      <c r="O512" s="20" t="s">
        <v>44</v>
      </c>
      <c r="P512" s="44">
        <f t="shared" si="16"/>
        <v>4323</v>
      </c>
      <c r="Q512" s="44">
        <f>IF(AND(ISNUMBER(E512),ISNUMBER(H512),ISBLANK(F512)),E512-H512,"NA")</f>
        <v>0</v>
      </c>
      <c r="R512" s="20" t="str">
        <f>IF(AND(ISNUMBER(F512),ISNUMBER(I512),ISBLANK(E512)),F512-I512,"NA")</f>
        <v>NA</v>
      </c>
      <c r="S512" s="16" t="str">
        <f>IF(AND(ISNUMBER(G512),ISNUMBER(J512),ISBLANK(E512)),G512-J512,"NA")</f>
        <v>NA</v>
      </c>
      <c r="T512" s="45" t="str">
        <f>IF(AND(ISNUMBER(R512),ISNUMBER(S512),ISBLANK(E512)),R512+S512,"NA")</f>
        <v>NA</v>
      </c>
      <c r="U512" s="20">
        <f t="shared" si="15"/>
        <v>-72</v>
      </c>
      <c r="V512" s="9">
        <f>MIN(IF(SUM(W512,AD512:AG512,AI512,AJ512:AM512,AP512:AS512,AC512,AO512,AU512,AV512:BC512)=0,0,1)+IF(O512="Smoothing ramp",1,0)+IF(SUM(W512,X512:AA512)=0,0,1),1)</f>
        <v>1</v>
      </c>
      <c r="W512" s="44">
        <v>120</v>
      </c>
      <c r="X512" s="43" t="s">
        <v>40</v>
      </c>
      <c r="Y512" s="20" t="s">
        <v>40</v>
      </c>
      <c r="Z512" s="43">
        <v>324</v>
      </c>
      <c r="AA512" s="43" t="s">
        <v>40</v>
      </c>
      <c r="AB512" s="20" t="s">
        <v>40</v>
      </c>
      <c r="AC512" s="43" t="s">
        <v>40</v>
      </c>
      <c r="AD512" s="43" t="s">
        <v>40</v>
      </c>
      <c r="AE512" s="20" t="s">
        <v>40</v>
      </c>
      <c r="AF512" s="43" t="s">
        <v>40</v>
      </c>
      <c r="AG512" s="43" t="s">
        <v>40</v>
      </c>
      <c r="AH512" s="20" t="s">
        <v>40</v>
      </c>
      <c r="AI512" s="44" t="s">
        <v>40</v>
      </c>
      <c r="AJ512" s="43" t="s">
        <v>40</v>
      </c>
      <c r="AK512" s="20" t="s">
        <v>40</v>
      </c>
      <c r="AL512" s="43" t="s">
        <v>40</v>
      </c>
      <c r="AM512" s="43" t="s">
        <v>40</v>
      </c>
      <c r="AN512" s="20" t="s">
        <v>40</v>
      </c>
      <c r="AO512" s="20" t="s">
        <v>40</v>
      </c>
      <c r="AP512" s="20" t="s">
        <v>40</v>
      </c>
      <c r="AQ512" s="6" t="s">
        <v>40</v>
      </c>
      <c r="AR512" s="20" t="s">
        <v>40</v>
      </c>
      <c r="AS512" s="6" t="s">
        <v>40</v>
      </c>
      <c r="AT512" s="6" t="s">
        <v>40</v>
      </c>
      <c r="AU512" s="20" t="s">
        <v>40</v>
      </c>
      <c r="AV512" s="20" t="s">
        <v>40</v>
      </c>
      <c r="AW512" s="6" t="s">
        <v>40</v>
      </c>
      <c r="AX512" s="20" t="s">
        <v>40</v>
      </c>
      <c r="AY512" s="20" t="s">
        <v>40</v>
      </c>
      <c r="AZ512" s="20" t="s">
        <v>40</v>
      </c>
      <c r="BA512" s="20" t="s">
        <v>40</v>
      </c>
      <c r="BB512" s="20" t="s">
        <v>40</v>
      </c>
      <c r="BC512" s="6" t="s">
        <v>40</v>
      </c>
      <c r="BD512" s="6" t="s">
        <v>40</v>
      </c>
    </row>
    <row r="513" spans="2:56">
      <c r="B513" s="54" t="s">
        <v>125</v>
      </c>
      <c r="C513" s="40" t="s">
        <v>109</v>
      </c>
      <c r="D513" s="41" t="s">
        <v>43</v>
      </c>
      <c r="E513" s="16">
        <v>5156</v>
      </c>
      <c r="F513" s="16"/>
      <c r="G513" s="21"/>
      <c r="H513" s="42">
        <v>5155</v>
      </c>
      <c r="I513" s="16"/>
      <c r="J513" s="16"/>
      <c r="K513" s="42">
        <v>4388</v>
      </c>
      <c r="L513" s="16">
        <v>-72</v>
      </c>
      <c r="M513" s="21">
        <v>4353</v>
      </c>
      <c r="N513" s="42" t="s">
        <v>50</v>
      </c>
      <c r="O513" s="21" t="s">
        <v>39</v>
      </c>
      <c r="P513" s="42">
        <f t="shared" si="16"/>
        <v>4460</v>
      </c>
      <c r="Q513" s="42">
        <f>IF(AND(ISNUMBER(E513),ISNUMBER(H513),ISBLANK(F513)),E513-H513,"NA")</f>
        <v>1</v>
      </c>
      <c r="R513" s="21" t="str">
        <f>IF(AND(ISNUMBER(F513),ISNUMBER(I513),ISBLANK(E513)),F513-I513,"NA")</f>
        <v>NA</v>
      </c>
      <c r="S513" s="16" t="str">
        <f>IF(AND(ISNUMBER(G513),ISNUMBER(J513),ISBLANK(E513)),G513-J513,"NA")</f>
        <v>NA</v>
      </c>
      <c r="T513" s="45" t="str">
        <f>IF(AND(ISNUMBER(R513),ISNUMBER(S513),ISBLANK(E513)),R513+S513,"NA")</f>
        <v>NA</v>
      </c>
      <c r="U513" s="21">
        <f t="shared" si="15"/>
        <v>-107</v>
      </c>
      <c r="V513" s="9">
        <f>MIN(IF(SUM(W513,AD513:AG513,AI513,AJ513:AM513,AP513:AS513,AC513,AO513,AU513,AV513:BC513)=0,0,1)+IF(O513="Smoothing ramp",1,0)+IF(SUM(W513,X513:AA513)=0,0,1),1)</f>
        <v>1</v>
      </c>
      <c r="W513" s="42">
        <v>120</v>
      </c>
      <c r="X513" s="16" t="s">
        <v>40</v>
      </c>
      <c r="Y513" s="21" t="s">
        <v>40</v>
      </c>
      <c r="Z513" s="16">
        <v>269</v>
      </c>
      <c r="AA513" s="16" t="s">
        <v>40</v>
      </c>
      <c r="AB513" s="21" t="s">
        <v>40</v>
      </c>
      <c r="AC513" s="16" t="s">
        <v>40</v>
      </c>
      <c r="AD513" s="16" t="s">
        <v>40</v>
      </c>
      <c r="AE513" s="21" t="s">
        <v>40</v>
      </c>
      <c r="AF513" s="16" t="s">
        <v>40</v>
      </c>
      <c r="AG513" s="16" t="s">
        <v>40</v>
      </c>
      <c r="AH513" s="21" t="s">
        <v>40</v>
      </c>
      <c r="AI513" s="42" t="s">
        <v>40</v>
      </c>
      <c r="AJ513" s="16" t="s">
        <v>40</v>
      </c>
      <c r="AK513" s="21" t="s">
        <v>40</v>
      </c>
      <c r="AL513" s="16" t="s">
        <v>40</v>
      </c>
      <c r="AM513" s="16" t="s">
        <v>40</v>
      </c>
      <c r="AN513" s="21" t="s">
        <v>40</v>
      </c>
      <c r="AO513" s="21" t="s">
        <v>40</v>
      </c>
      <c r="AP513" s="21" t="s">
        <v>40</v>
      </c>
      <c r="AQ513" s="9" t="s">
        <v>40</v>
      </c>
      <c r="AR513" s="21" t="s">
        <v>40</v>
      </c>
      <c r="AS513" s="9" t="s">
        <v>40</v>
      </c>
      <c r="AT513" s="9" t="s">
        <v>40</v>
      </c>
      <c r="AU513" s="21" t="s">
        <v>40</v>
      </c>
      <c r="AV513" s="21" t="s">
        <v>40</v>
      </c>
      <c r="AW513" s="9" t="s">
        <v>40</v>
      </c>
      <c r="AX513" s="21" t="s">
        <v>40</v>
      </c>
      <c r="AY513" s="21" t="s">
        <v>40</v>
      </c>
      <c r="AZ513" s="21" t="s">
        <v>40</v>
      </c>
      <c r="BA513" s="21" t="s">
        <v>40</v>
      </c>
      <c r="BB513" s="21" t="s">
        <v>40</v>
      </c>
      <c r="BC513" s="9" t="s">
        <v>40</v>
      </c>
      <c r="BD513" s="9" t="s">
        <v>40</v>
      </c>
    </row>
    <row r="514" spans="2:56">
      <c r="B514" s="54" t="s">
        <v>125</v>
      </c>
      <c r="C514" s="40" t="s">
        <v>109</v>
      </c>
      <c r="D514" s="41" t="s">
        <v>45</v>
      </c>
      <c r="E514" s="16">
        <v>5156</v>
      </c>
      <c r="F514" s="16"/>
      <c r="G514" s="21"/>
      <c r="H514" s="42">
        <v>5155</v>
      </c>
      <c r="I514" s="16"/>
      <c r="J514" s="16"/>
      <c r="K514" s="42">
        <v>4363</v>
      </c>
      <c r="L514" s="16">
        <v>-72</v>
      </c>
      <c r="M514" s="21">
        <v>4326</v>
      </c>
      <c r="N514" s="42" t="s">
        <v>50</v>
      </c>
      <c r="O514" s="21" t="s">
        <v>44</v>
      </c>
      <c r="P514" s="42">
        <f t="shared" si="16"/>
        <v>4435</v>
      </c>
      <c r="Q514" s="42">
        <f>IF(AND(ISNUMBER(E514),ISNUMBER(H514),ISBLANK(F514)),E514-H514,"NA")</f>
        <v>1</v>
      </c>
      <c r="R514" s="21" t="str">
        <f>IF(AND(ISNUMBER(F514),ISNUMBER(I514),ISBLANK(E514)),F514-I514,"NA")</f>
        <v>NA</v>
      </c>
      <c r="S514" s="16" t="str">
        <f>IF(AND(ISNUMBER(G514),ISNUMBER(J514),ISBLANK(E514)),G514-J514,"NA")</f>
        <v>NA</v>
      </c>
      <c r="T514" s="45" t="str">
        <f>IF(AND(ISNUMBER(R514),ISNUMBER(S514),ISBLANK(E514)),R514+S514,"NA")</f>
        <v>NA</v>
      </c>
      <c r="U514" s="21">
        <f t="shared" si="15"/>
        <v>-109</v>
      </c>
      <c r="V514" s="9">
        <f>MIN(IF(SUM(W514,AD514:AG514,AI514,AJ514:AM514,AP514:AS514,AC514,AO514,AU514,AV514:BC514)=0,0,1)+IF(O514="Smoothing ramp",1,0)+IF(SUM(W514,X514:AA514)=0,0,1),1)</f>
        <v>1</v>
      </c>
      <c r="W514" s="42">
        <v>120</v>
      </c>
      <c r="X514" s="16" t="s">
        <v>40</v>
      </c>
      <c r="Y514" s="21" t="s">
        <v>40</v>
      </c>
      <c r="Z514" s="16">
        <v>324</v>
      </c>
      <c r="AA514" s="16" t="s">
        <v>40</v>
      </c>
      <c r="AB514" s="21" t="s">
        <v>40</v>
      </c>
      <c r="AC514" s="16" t="s">
        <v>40</v>
      </c>
      <c r="AD514" s="16" t="s">
        <v>40</v>
      </c>
      <c r="AE514" s="21" t="s">
        <v>40</v>
      </c>
      <c r="AF514" s="16" t="s">
        <v>40</v>
      </c>
      <c r="AG514" s="16" t="s">
        <v>40</v>
      </c>
      <c r="AH514" s="21" t="s">
        <v>40</v>
      </c>
      <c r="AI514" s="42" t="s">
        <v>40</v>
      </c>
      <c r="AJ514" s="16" t="s">
        <v>40</v>
      </c>
      <c r="AK514" s="21" t="s">
        <v>40</v>
      </c>
      <c r="AL514" s="16" t="s">
        <v>40</v>
      </c>
      <c r="AM514" s="16" t="s">
        <v>40</v>
      </c>
      <c r="AN514" s="21" t="s">
        <v>40</v>
      </c>
      <c r="AO514" s="21" t="s">
        <v>40</v>
      </c>
      <c r="AP514" s="21" t="s">
        <v>40</v>
      </c>
      <c r="AQ514" s="9" t="s">
        <v>40</v>
      </c>
      <c r="AR514" s="21" t="s">
        <v>40</v>
      </c>
      <c r="AS514" s="9" t="s">
        <v>40</v>
      </c>
      <c r="AT514" s="9" t="s">
        <v>40</v>
      </c>
      <c r="AU514" s="21" t="s">
        <v>40</v>
      </c>
      <c r="AV514" s="21" t="s">
        <v>40</v>
      </c>
      <c r="AW514" s="9" t="s">
        <v>40</v>
      </c>
      <c r="AX514" s="21" t="s">
        <v>40</v>
      </c>
      <c r="AY514" s="21" t="s">
        <v>40</v>
      </c>
      <c r="AZ514" s="21" t="s">
        <v>40</v>
      </c>
      <c r="BA514" s="21" t="s">
        <v>40</v>
      </c>
      <c r="BB514" s="21" t="s">
        <v>40</v>
      </c>
      <c r="BC514" s="9" t="s">
        <v>40</v>
      </c>
      <c r="BD514" s="9" t="s">
        <v>40</v>
      </c>
    </row>
    <row r="515" spans="2:56">
      <c r="B515" s="54" t="s">
        <v>125</v>
      </c>
      <c r="C515" s="40" t="s">
        <v>109</v>
      </c>
      <c r="D515" s="41" t="s">
        <v>46</v>
      </c>
      <c r="E515" s="16"/>
      <c r="F515" s="16">
        <v>8218</v>
      </c>
      <c r="G515" s="21">
        <v>699</v>
      </c>
      <c r="H515" s="42"/>
      <c r="I515" s="16">
        <v>7133</v>
      </c>
      <c r="J515" s="16">
        <v>699</v>
      </c>
      <c r="K515" s="42">
        <v>-3810</v>
      </c>
      <c r="L515" s="16">
        <v>-3810</v>
      </c>
      <c r="M515" s="21">
        <v>-3810</v>
      </c>
      <c r="N515" s="42" t="s">
        <v>44</v>
      </c>
      <c r="O515" s="21" t="s">
        <v>44</v>
      </c>
      <c r="P515" s="42">
        <f t="shared" si="16"/>
        <v>0</v>
      </c>
      <c r="Q515" s="42" t="str">
        <f>IF(AND(ISNUMBER(E515),ISNUMBER(H515),ISBLANK(F515)),E515-H515,"NA")</f>
        <v>NA</v>
      </c>
      <c r="R515" s="21">
        <f>IF(AND(ISNUMBER(F515),ISNUMBER(I515),ISBLANK(E515)),F515-I515,"NA")</f>
        <v>1085</v>
      </c>
      <c r="S515" s="16">
        <f>IF(AND(ISNUMBER(G515),ISNUMBER(J515),ISBLANK(E515)),G515-J515,"NA")</f>
        <v>0</v>
      </c>
      <c r="T515" s="45">
        <f>IF(AND(ISNUMBER(R515),ISNUMBER(S515),ISBLANK(E515)),R515+S515,"NA")</f>
        <v>1085</v>
      </c>
      <c r="U515" s="21">
        <f t="shared" si="15"/>
        <v>0</v>
      </c>
      <c r="V515" s="9">
        <f>MIN(IF(SUM(W515,AD515:AG515,AI515,AJ515:AM515,AP515:AS515,AC515,AO515,AU515,AV515:BC515)=0,0,1)+IF(O515="Smoothing ramp",1,0)+IF(SUM(W515,X515:AA515)=0,0,1),1)</f>
        <v>1</v>
      </c>
      <c r="W515" s="42">
        <v>120</v>
      </c>
      <c r="X515" s="16" t="s">
        <v>40</v>
      </c>
      <c r="Y515" s="21" t="s">
        <v>40</v>
      </c>
      <c r="Z515" s="16">
        <v>246</v>
      </c>
      <c r="AA515" s="16" t="s">
        <v>40</v>
      </c>
      <c r="AB515" s="21" t="s">
        <v>40</v>
      </c>
      <c r="AC515" s="16" t="s">
        <v>40</v>
      </c>
      <c r="AD515" s="16" t="s">
        <v>40</v>
      </c>
      <c r="AE515" s="21" t="s">
        <v>40</v>
      </c>
      <c r="AF515" s="16" t="s">
        <v>40</v>
      </c>
      <c r="AG515" s="16" t="s">
        <v>40</v>
      </c>
      <c r="AH515" s="21" t="s">
        <v>40</v>
      </c>
      <c r="AI515" s="42" t="s">
        <v>40</v>
      </c>
      <c r="AJ515" s="16" t="s">
        <v>40</v>
      </c>
      <c r="AK515" s="21" t="s">
        <v>40</v>
      </c>
      <c r="AL515" s="16" t="s">
        <v>40</v>
      </c>
      <c r="AM515" s="16" t="s">
        <v>40</v>
      </c>
      <c r="AN515" s="21" t="s">
        <v>40</v>
      </c>
      <c r="AO515" s="21" t="s">
        <v>40</v>
      </c>
      <c r="AP515" s="21" t="s">
        <v>40</v>
      </c>
      <c r="AQ515" s="9" t="s">
        <v>40</v>
      </c>
      <c r="AR515" s="21" t="s">
        <v>40</v>
      </c>
      <c r="AS515" s="9" t="s">
        <v>40</v>
      </c>
      <c r="AT515" s="9" t="s">
        <v>40</v>
      </c>
      <c r="AU515" s="21" t="s">
        <v>40</v>
      </c>
      <c r="AV515" s="21" t="s">
        <v>40</v>
      </c>
      <c r="AW515" s="9" t="s">
        <v>40</v>
      </c>
      <c r="AX515" s="21" t="s">
        <v>40</v>
      </c>
      <c r="AY515" s="21" t="s">
        <v>40</v>
      </c>
      <c r="AZ515" s="21" t="s">
        <v>40</v>
      </c>
      <c r="BA515" s="21" t="s">
        <v>40</v>
      </c>
      <c r="BB515" s="21" t="s">
        <v>40</v>
      </c>
      <c r="BC515" s="9" t="s">
        <v>40</v>
      </c>
      <c r="BD515" s="9" t="s">
        <v>40</v>
      </c>
    </row>
    <row r="516" spans="2:56">
      <c r="B516" s="54" t="s">
        <v>125</v>
      </c>
      <c r="C516" s="40" t="s">
        <v>109</v>
      </c>
      <c r="D516" s="41" t="s">
        <v>47</v>
      </c>
      <c r="E516" s="16"/>
      <c r="F516" s="16">
        <v>8146</v>
      </c>
      <c r="G516" s="21">
        <v>699</v>
      </c>
      <c r="H516" s="42"/>
      <c r="I516" s="16">
        <v>7840</v>
      </c>
      <c r="J516" s="16">
        <v>699</v>
      </c>
      <c r="K516" s="42">
        <v>-3718</v>
      </c>
      <c r="L516" s="16">
        <v>-3718</v>
      </c>
      <c r="M516" s="21">
        <v>-3718</v>
      </c>
      <c r="N516" s="42" t="s">
        <v>44</v>
      </c>
      <c r="O516" s="21" t="s">
        <v>44</v>
      </c>
      <c r="P516" s="42">
        <f t="shared" si="16"/>
        <v>0</v>
      </c>
      <c r="Q516" s="42" t="str">
        <f>IF(AND(ISNUMBER(E516),ISNUMBER(H516),ISBLANK(F516)),E516-H516,"NA")</f>
        <v>NA</v>
      </c>
      <c r="R516" s="21">
        <f>IF(AND(ISNUMBER(F516),ISNUMBER(I516),ISBLANK(E516)),F516-I516,"NA")</f>
        <v>306</v>
      </c>
      <c r="S516" s="16">
        <f>IF(AND(ISNUMBER(G516),ISNUMBER(J516),ISBLANK(E516)),G516-J516,"NA")</f>
        <v>0</v>
      </c>
      <c r="T516" s="45">
        <f>IF(AND(ISNUMBER(R516),ISNUMBER(S516),ISBLANK(E516)),R516+S516,"NA")</f>
        <v>306</v>
      </c>
      <c r="U516" s="21">
        <f t="shared" si="15"/>
        <v>0</v>
      </c>
      <c r="V516" s="9">
        <f>MIN(IF(SUM(W516,AD516:AG516,AI516,AJ516:AM516,AP516:AS516,AC516,AO516,AU516,AV516:BC516)=0,0,1)+IF(O516="Smoothing ramp",1,0)+IF(SUM(W516,X516:AA516)=0,0,1),1)</f>
        <v>1</v>
      </c>
      <c r="W516" s="42">
        <v>120</v>
      </c>
      <c r="X516" s="16" t="s">
        <v>40</v>
      </c>
      <c r="Y516" s="21" t="s">
        <v>40</v>
      </c>
      <c r="Z516" s="16">
        <v>307</v>
      </c>
      <c r="AA516" s="16" t="s">
        <v>40</v>
      </c>
      <c r="AB516" s="21" t="s">
        <v>40</v>
      </c>
      <c r="AC516" s="16" t="s">
        <v>40</v>
      </c>
      <c r="AD516" s="16" t="s">
        <v>40</v>
      </c>
      <c r="AE516" s="21" t="s">
        <v>40</v>
      </c>
      <c r="AF516" s="16" t="s">
        <v>40</v>
      </c>
      <c r="AG516" s="16" t="s">
        <v>40</v>
      </c>
      <c r="AH516" s="21" t="s">
        <v>40</v>
      </c>
      <c r="AI516" s="42" t="s">
        <v>40</v>
      </c>
      <c r="AJ516" s="16" t="s">
        <v>40</v>
      </c>
      <c r="AK516" s="21" t="s">
        <v>40</v>
      </c>
      <c r="AL516" s="16" t="s">
        <v>40</v>
      </c>
      <c r="AM516" s="16" t="s">
        <v>40</v>
      </c>
      <c r="AN516" s="21" t="s">
        <v>40</v>
      </c>
      <c r="AO516" s="21" t="s">
        <v>40</v>
      </c>
      <c r="AP516" s="21" t="s">
        <v>40</v>
      </c>
      <c r="AQ516" s="9" t="s">
        <v>40</v>
      </c>
      <c r="AR516" s="21" t="s">
        <v>40</v>
      </c>
      <c r="AS516" s="9" t="s">
        <v>40</v>
      </c>
      <c r="AT516" s="9" t="s">
        <v>40</v>
      </c>
      <c r="AU516" s="21" t="s">
        <v>40</v>
      </c>
      <c r="AV516" s="21" t="s">
        <v>40</v>
      </c>
      <c r="AW516" s="9" t="s">
        <v>40</v>
      </c>
      <c r="AX516" s="21" t="s">
        <v>40</v>
      </c>
      <c r="AY516" s="21" t="s">
        <v>40</v>
      </c>
      <c r="AZ516" s="21" t="s">
        <v>40</v>
      </c>
      <c r="BA516" s="21" t="s">
        <v>40</v>
      </c>
      <c r="BB516" s="21" t="s">
        <v>40</v>
      </c>
      <c r="BC516" s="9" t="s">
        <v>40</v>
      </c>
      <c r="BD516" s="9" t="s">
        <v>40</v>
      </c>
    </row>
    <row r="517" spans="2:56">
      <c r="B517" s="54" t="s">
        <v>125</v>
      </c>
      <c r="C517" s="40" t="s">
        <v>109</v>
      </c>
      <c r="D517" s="41" t="s">
        <v>48</v>
      </c>
      <c r="E517" s="16"/>
      <c r="F517" s="16">
        <v>8227</v>
      </c>
      <c r="G517" s="21">
        <v>699</v>
      </c>
      <c r="H517" s="42"/>
      <c r="I517" s="16">
        <v>8254</v>
      </c>
      <c r="J517" s="16">
        <v>699</v>
      </c>
      <c r="K517" s="42">
        <v>-3818</v>
      </c>
      <c r="L517" s="16">
        <v>-3818</v>
      </c>
      <c r="M517" s="21">
        <v>-3818</v>
      </c>
      <c r="N517" s="42" t="s">
        <v>44</v>
      </c>
      <c r="O517" s="21" t="s">
        <v>44</v>
      </c>
      <c r="P517" s="42">
        <f t="shared" si="16"/>
        <v>0</v>
      </c>
      <c r="Q517" s="42" t="str">
        <f>IF(AND(ISNUMBER(E517),ISNUMBER(H517),ISBLANK(F517)),E517-H517,"NA")</f>
        <v>NA</v>
      </c>
      <c r="R517" s="21">
        <f>IF(AND(ISNUMBER(F517),ISNUMBER(I517),ISBLANK(E517)),F517-I517,"NA")</f>
        <v>-27</v>
      </c>
      <c r="S517" s="16">
        <f>IF(AND(ISNUMBER(G517),ISNUMBER(J517),ISBLANK(E517)),G517-J517,"NA")</f>
        <v>0</v>
      </c>
      <c r="T517" s="45">
        <f>IF(AND(ISNUMBER(R517),ISNUMBER(S517),ISBLANK(E517)),R517+S517,"NA")</f>
        <v>-27</v>
      </c>
      <c r="U517" s="21">
        <f t="shared" si="15"/>
        <v>0</v>
      </c>
      <c r="V517" s="9">
        <f>MIN(IF(SUM(W517,AD517:AG517,AI517,AJ517:AM517,AP517:AS517,AC517,AO517,AU517,AV517:BC517)=0,0,1)+IF(O517="Smoothing ramp",1,0)+IF(SUM(W517,X517:AA517)=0,0,1),1)</f>
        <v>1</v>
      </c>
      <c r="W517" s="42">
        <v>120</v>
      </c>
      <c r="X517" s="16" t="s">
        <v>40</v>
      </c>
      <c r="Y517" s="21" t="s">
        <v>40</v>
      </c>
      <c r="Z517" s="16">
        <v>335</v>
      </c>
      <c r="AA517" s="16" t="s">
        <v>40</v>
      </c>
      <c r="AB517" s="21" t="s">
        <v>40</v>
      </c>
      <c r="AC517" s="16" t="s">
        <v>40</v>
      </c>
      <c r="AD517" s="16" t="s">
        <v>40</v>
      </c>
      <c r="AE517" s="21" t="s">
        <v>40</v>
      </c>
      <c r="AF517" s="16" t="s">
        <v>40</v>
      </c>
      <c r="AG517" s="16" t="s">
        <v>40</v>
      </c>
      <c r="AH517" s="21" t="s">
        <v>40</v>
      </c>
      <c r="AI517" s="42" t="s">
        <v>40</v>
      </c>
      <c r="AJ517" s="16" t="s">
        <v>40</v>
      </c>
      <c r="AK517" s="21" t="s">
        <v>40</v>
      </c>
      <c r="AL517" s="16" t="s">
        <v>40</v>
      </c>
      <c r="AM517" s="16" t="s">
        <v>40</v>
      </c>
      <c r="AN517" s="21" t="s">
        <v>40</v>
      </c>
      <c r="AO517" s="21" t="s">
        <v>40</v>
      </c>
      <c r="AP517" s="21" t="s">
        <v>40</v>
      </c>
      <c r="AQ517" s="9" t="s">
        <v>40</v>
      </c>
      <c r="AR517" s="21" t="s">
        <v>40</v>
      </c>
      <c r="AS517" s="9" t="s">
        <v>40</v>
      </c>
      <c r="AT517" s="9" t="s">
        <v>40</v>
      </c>
      <c r="AU517" s="21" t="s">
        <v>40</v>
      </c>
      <c r="AV517" s="21" t="s">
        <v>40</v>
      </c>
      <c r="AW517" s="9" t="s">
        <v>40</v>
      </c>
      <c r="AX517" s="21" t="s">
        <v>40</v>
      </c>
      <c r="AY517" s="21" t="s">
        <v>40</v>
      </c>
      <c r="AZ517" s="21" t="s">
        <v>40</v>
      </c>
      <c r="BA517" s="21" t="s">
        <v>40</v>
      </c>
      <c r="BB517" s="21" t="s">
        <v>40</v>
      </c>
      <c r="BC517" s="9" t="s">
        <v>40</v>
      </c>
      <c r="BD517" s="9" t="s">
        <v>40</v>
      </c>
    </row>
    <row r="518" spans="2:56">
      <c r="B518" s="54" t="s">
        <v>125</v>
      </c>
      <c r="C518" s="40" t="s">
        <v>109</v>
      </c>
      <c r="D518" s="41" t="s">
        <v>49</v>
      </c>
      <c r="E518" s="16"/>
      <c r="F518" s="16">
        <v>7624</v>
      </c>
      <c r="G518" s="21">
        <v>869</v>
      </c>
      <c r="H518" s="42"/>
      <c r="I518" s="16">
        <v>7622</v>
      </c>
      <c r="J518" s="16">
        <v>864</v>
      </c>
      <c r="K518" s="42">
        <v>2295</v>
      </c>
      <c r="L518" s="16">
        <v>-123</v>
      </c>
      <c r="M518" s="21">
        <v>2295</v>
      </c>
      <c r="N518" s="42" t="s">
        <v>50</v>
      </c>
      <c r="O518" s="21" t="s">
        <v>50</v>
      </c>
      <c r="P518" s="42">
        <f t="shared" si="16"/>
        <v>2418</v>
      </c>
      <c r="Q518" s="42" t="str">
        <f>IF(AND(ISNUMBER(E518),ISNUMBER(H518),ISBLANK(F518)),E518-H518,"NA")</f>
        <v>NA</v>
      </c>
      <c r="R518" s="21">
        <f>IF(AND(ISNUMBER(F518),ISNUMBER(I518),ISBLANK(E518)),F518-I518,"NA")</f>
        <v>2</v>
      </c>
      <c r="S518" s="16">
        <f>IF(AND(ISNUMBER(G518),ISNUMBER(J518),ISBLANK(E518)),G518-J518,"NA")</f>
        <v>5</v>
      </c>
      <c r="T518" s="45">
        <f>IF(AND(ISNUMBER(R518),ISNUMBER(S518),ISBLANK(E518)),R518+S518,"NA")</f>
        <v>7</v>
      </c>
      <c r="U518" s="21">
        <f t="shared" si="15"/>
        <v>-123</v>
      </c>
      <c r="V518" s="9">
        <f>MIN(IF(SUM(W518,AD518:AG518,AI518,AJ518:AM518,AP518:AS518,AC518,AO518,AU518,AV518:BC518)=0,0,1)+IF(O518="Smoothing ramp",1,0)+IF(SUM(W518,X518:AA518)=0,0,1),1)</f>
        <v>1</v>
      </c>
      <c r="W518" s="42">
        <v>120</v>
      </c>
      <c r="X518" s="16" t="s">
        <v>40</v>
      </c>
      <c r="Y518" s="21" t="s">
        <v>59</v>
      </c>
      <c r="Z518" s="16">
        <v>192</v>
      </c>
      <c r="AA518" s="16" t="s">
        <v>40</v>
      </c>
      <c r="AB518" s="21" t="s">
        <v>59</v>
      </c>
      <c r="AC518" s="16" t="s">
        <v>40</v>
      </c>
      <c r="AD518" s="16" t="s">
        <v>40</v>
      </c>
      <c r="AE518" s="21" t="s">
        <v>40</v>
      </c>
      <c r="AF518" s="16" t="s">
        <v>40</v>
      </c>
      <c r="AG518" s="16" t="s">
        <v>40</v>
      </c>
      <c r="AH518" s="21" t="s">
        <v>40</v>
      </c>
      <c r="AI518" s="42" t="s">
        <v>40</v>
      </c>
      <c r="AJ518" s="16" t="s">
        <v>40</v>
      </c>
      <c r="AK518" s="21" t="s">
        <v>40</v>
      </c>
      <c r="AL518" s="16" t="s">
        <v>40</v>
      </c>
      <c r="AM518" s="16" t="s">
        <v>40</v>
      </c>
      <c r="AN518" s="21" t="s">
        <v>40</v>
      </c>
      <c r="AO518" s="21" t="s">
        <v>40</v>
      </c>
      <c r="AP518" s="21" t="s">
        <v>40</v>
      </c>
      <c r="AQ518" s="9" t="s">
        <v>40</v>
      </c>
      <c r="AR518" s="21" t="s">
        <v>40</v>
      </c>
      <c r="AS518" s="9" t="s">
        <v>40</v>
      </c>
      <c r="AT518" s="9" t="s">
        <v>40</v>
      </c>
      <c r="AU518" s="21" t="s">
        <v>40</v>
      </c>
      <c r="AV518" s="21" t="s">
        <v>40</v>
      </c>
      <c r="AW518" s="9" t="s">
        <v>40</v>
      </c>
      <c r="AX518" s="21" t="s">
        <v>40</v>
      </c>
      <c r="AY518" s="21" t="s">
        <v>40</v>
      </c>
      <c r="AZ518" s="21" t="s">
        <v>40</v>
      </c>
      <c r="BA518" s="21" t="s">
        <v>40</v>
      </c>
      <c r="BB518" s="21" t="s">
        <v>40</v>
      </c>
      <c r="BC518" s="9" t="s">
        <v>40</v>
      </c>
      <c r="BD518" s="9" t="s">
        <v>40</v>
      </c>
    </row>
    <row r="519" spans="2:56">
      <c r="B519" s="54" t="s">
        <v>125</v>
      </c>
      <c r="C519" s="40" t="s">
        <v>109</v>
      </c>
      <c r="D519" s="41" t="s">
        <v>51</v>
      </c>
      <c r="E519" s="16"/>
      <c r="F519" s="16">
        <v>7622</v>
      </c>
      <c r="G519" s="21">
        <v>854</v>
      </c>
      <c r="H519" s="42"/>
      <c r="I519" s="16">
        <v>7620</v>
      </c>
      <c r="J519" s="16">
        <v>851</v>
      </c>
      <c r="K519" s="42">
        <v>2293</v>
      </c>
      <c r="L519" s="16">
        <v>-123</v>
      </c>
      <c r="M519" s="21">
        <v>2293</v>
      </c>
      <c r="N519" s="42" t="s">
        <v>50</v>
      </c>
      <c r="O519" s="21" t="s">
        <v>50</v>
      </c>
      <c r="P519" s="42">
        <f t="shared" si="16"/>
        <v>2416</v>
      </c>
      <c r="Q519" s="42" t="str">
        <f>IF(AND(ISNUMBER(E519),ISNUMBER(H519),ISBLANK(F519)),E519-H519,"NA")</f>
        <v>NA</v>
      </c>
      <c r="R519" s="21">
        <f>IF(AND(ISNUMBER(F519),ISNUMBER(I519),ISBLANK(E519)),F519-I519,"NA")</f>
        <v>2</v>
      </c>
      <c r="S519" s="16">
        <f>IF(AND(ISNUMBER(G519),ISNUMBER(J519),ISBLANK(E519)),G519-J519,"NA")</f>
        <v>3</v>
      </c>
      <c r="T519" s="45">
        <f>IF(AND(ISNUMBER(R519),ISNUMBER(S519),ISBLANK(E519)),R519+S519,"NA")</f>
        <v>5</v>
      </c>
      <c r="U519" s="21">
        <f t="shared" si="15"/>
        <v>-123</v>
      </c>
      <c r="V519" s="9">
        <f>MIN(IF(SUM(W519,AD519:AG519,AI519,AJ519:AM519,AP519:AS519,AC519,AO519,AU519,AV519:BC519)=0,0,1)+IF(O519="Smoothing ramp",1,0)+IF(SUM(W519,X519:AA519)=0,0,1),1)</f>
        <v>1</v>
      </c>
      <c r="W519" s="42">
        <v>120</v>
      </c>
      <c r="X519" s="16" t="s">
        <v>40</v>
      </c>
      <c r="Y519" s="21" t="s">
        <v>59</v>
      </c>
      <c r="Z519" s="16">
        <v>196</v>
      </c>
      <c r="AA519" s="16" t="s">
        <v>40</v>
      </c>
      <c r="AB519" s="21" t="s">
        <v>59</v>
      </c>
      <c r="AC519" s="16" t="s">
        <v>40</v>
      </c>
      <c r="AD519" s="16" t="s">
        <v>40</v>
      </c>
      <c r="AE519" s="21" t="s">
        <v>40</v>
      </c>
      <c r="AF519" s="16" t="s">
        <v>40</v>
      </c>
      <c r="AG519" s="16" t="s">
        <v>40</v>
      </c>
      <c r="AH519" s="21" t="s">
        <v>40</v>
      </c>
      <c r="AI519" s="42" t="s">
        <v>40</v>
      </c>
      <c r="AJ519" s="16" t="s">
        <v>40</v>
      </c>
      <c r="AK519" s="21" t="s">
        <v>40</v>
      </c>
      <c r="AL519" s="16" t="s">
        <v>40</v>
      </c>
      <c r="AM519" s="16" t="s">
        <v>40</v>
      </c>
      <c r="AN519" s="21" t="s">
        <v>40</v>
      </c>
      <c r="AO519" s="21" t="s">
        <v>40</v>
      </c>
      <c r="AP519" s="21" t="s">
        <v>40</v>
      </c>
      <c r="AQ519" s="9" t="s">
        <v>40</v>
      </c>
      <c r="AR519" s="21" t="s">
        <v>40</v>
      </c>
      <c r="AS519" s="9" t="s">
        <v>40</v>
      </c>
      <c r="AT519" s="9" t="s">
        <v>40</v>
      </c>
      <c r="AU519" s="21" t="s">
        <v>40</v>
      </c>
      <c r="AV519" s="21" t="s">
        <v>40</v>
      </c>
      <c r="AW519" s="9" t="s">
        <v>40</v>
      </c>
      <c r="AX519" s="21" t="s">
        <v>40</v>
      </c>
      <c r="AY519" s="21" t="s">
        <v>40</v>
      </c>
      <c r="AZ519" s="21" t="s">
        <v>40</v>
      </c>
      <c r="BA519" s="21" t="s">
        <v>40</v>
      </c>
      <c r="BB519" s="21" t="s">
        <v>40</v>
      </c>
      <c r="BC519" s="9" t="s">
        <v>40</v>
      </c>
      <c r="BD519" s="9" t="s">
        <v>40</v>
      </c>
    </row>
    <row r="520" spans="2:56">
      <c r="B520" s="54" t="s">
        <v>125</v>
      </c>
      <c r="C520" s="40" t="s">
        <v>109</v>
      </c>
      <c r="D520" s="41" t="s">
        <v>52</v>
      </c>
      <c r="E520" s="16"/>
      <c r="F520" s="16">
        <v>7527</v>
      </c>
      <c r="G520" s="21">
        <v>869</v>
      </c>
      <c r="H520" s="42"/>
      <c r="I520" s="16">
        <v>7453</v>
      </c>
      <c r="J520" s="16">
        <v>864</v>
      </c>
      <c r="K520" s="42">
        <v>2303</v>
      </c>
      <c r="L520" s="16">
        <v>-123</v>
      </c>
      <c r="M520" s="21">
        <v>2303</v>
      </c>
      <c r="N520" s="42" t="s">
        <v>50</v>
      </c>
      <c r="O520" s="21" t="s">
        <v>44</v>
      </c>
      <c r="P520" s="42">
        <f t="shared" si="16"/>
        <v>2426</v>
      </c>
      <c r="Q520" s="42" t="str">
        <f>IF(AND(ISNUMBER(E520),ISNUMBER(H520),ISBLANK(F520)),E520-H520,"NA")</f>
        <v>NA</v>
      </c>
      <c r="R520" s="21">
        <f>IF(AND(ISNUMBER(F520),ISNUMBER(I520),ISBLANK(E520)),F520-I520,"NA")</f>
        <v>74</v>
      </c>
      <c r="S520" s="16">
        <f>IF(AND(ISNUMBER(G520),ISNUMBER(J520),ISBLANK(E520)),G520-J520,"NA")</f>
        <v>5</v>
      </c>
      <c r="T520" s="45">
        <f>IF(AND(ISNUMBER(R520),ISNUMBER(S520),ISBLANK(E520)),R520+S520,"NA")</f>
        <v>79</v>
      </c>
      <c r="U520" s="21">
        <f t="shared" ref="U520:U583" si="17">IF(M520&lt;0,0,IF(L520=K520,M520,M520-(K520-L520)))</f>
        <v>-123</v>
      </c>
      <c r="V520" s="9">
        <f>MIN(IF(SUM(W520,AD520:AG520,AI520,AJ520:AM520,AP520:AS520,AC520,AO520,AU520,AV520:BC520)=0,0,1)+IF(O520="Smoothing ramp",1,0)+IF(SUM(W520,X520:AA520)=0,0,1),1)</f>
        <v>1</v>
      </c>
      <c r="W520" s="42">
        <v>120</v>
      </c>
      <c r="X520" s="16" t="s">
        <v>40</v>
      </c>
      <c r="Y520" s="21" t="s">
        <v>59</v>
      </c>
      <c r="Z520" s="16">
        <v>317</v>
      </c>
      <c r="AA520" s="16" t="s">
        <v>40</v>
      </c>
      <c r="AB520" s="21" t="s">
        <v>59</v>
      </c>
      <c r="AC520" s="16" t="s">
        <v>40</v>
      </c>
      <c r="AD520" s="16" t="s">
        <v>40</v>
      </c>
      <c r="AE520" s="21" t="s">
        <v>40</v>
      </c>
      <c r="AF520" s="16" t="s">
        <v>40</v>
      </c>
      <c r="AG520" s="16" t="s">
        <v>40</v>
      </c>
      <c r="AH520" s="21" t="s">
        <v>40</v>
      </c>
      <c r="AI520" s="42" t="s">
        <v>40</v>
      </c>
      <c r="AJ520" s="16" t="s">
        <v>40</v>
      </c>
      <c r="AK520" s="21" t="s">
        <v>40</v>
      </c>
      <c r="AL520" s="16" t="s">
        <v>40</v>
      </c>
      <c r="AM520" s="16" t="s">
        <v>40</v>
      </c>
      <c r="AN520" s="21" t="s">
        <v>40</v>
      </c>
      <c r="AO520" s="21" t="s">
        <v>40</v>
      </c>
      <c r="AP520" s="21" t="s">
        <v>40</v>
      </c>
      <c r="AQ520" s="9" t="s">
        <v>40</v>
      </c>
      <c r="AR520" s="21" t="s">
        <v>40</v>
      </c>
      <c r="AS520" s="9" t="s">
        <v>40</v>
      </c>
      <c r="AT520" s="9" t="s">
        <v>40</v>
      </c>
      <c r="AU520" s="21" t="s">
        <v>40</v>
      </c>
      <c r="AV520" s="21" t="s">
        <v>40</v>
      </c>
      <c r="AW520" s="9" t="s">
        <v>40</v>
      </c>
      <c r="AX520" s="21" t="s">
        <v>40</v>
      </c>
      <c r="AY520" s="21" t="s">
        <v>40</v>
      </c>
      <c r="AZ520" s="21" t="s">
        <v>40</v>
      </c>
      <c r="BA520" s="21" t="s">
        <v>40</v>
      </c>
      <c r="BB520" s="21" t="s">
        <v>40</v>
      </c>
      <c r="BC520" s="9" t="s">
        <v>40</v>
      </c>
      <c r="BD520" s="9" t="s">
        <v>40</v>
      </c>
    </row>
    <row r="521" spans="2:56">
      <c r="B521" s="54" t="s">
        <v>125</v>
      </c>
      <c r="C521" s="40" t="s">
        <v>109</v>
      </c>
      <c r="D521" s="41" t="s">
        <v>53</v>
      </c>
      <c r="E521" s="16">
        <v>9509</v>
      </c>
      <c r="F521" s="16"/>
      <c r="G521" s="21"/>
      <c r="H521" s="42">
        <v>9508</v>
      </c>
      <c r="I521" s="16"/>
      <c r="J521" s="16"/>
      <c r="K521" s="42">
        <v>-2890</v>
      </c>
      <c r="L521" s="16">
        <v>-2890</v>
      </c>
      <c r="M521" s="21">
        <v>-2889</v>
      </c>
      <c r="N521" s="42" t="s">
        <v>50</v>
      </c>
      <c r="O521" s="21" t="s">
        <v>50</v>
      </c>
      <c r="P521" s="42">
        <f t="shared" si="16"/>
        <v>0</v>
      </c>
      <c r="Q521" s="42">
        <f>IF(AND(ISNUMBER(E521),ISNUMBER(H521),ISBLANK(F521)),E521-H521,"NA")</f>
        <v>1</v>
      </c>
      <c r="R521" s="21" t="str">
        <f>IF(AND(ISNUMBER(F521),ISNUMBER(I521),ISBLANK(E521)),F521-I521,"NA")</f>
        <v>NA</v>
      </c>
      <c r="S521" s="16" t="str">
        <f>IF(AND(ISNUMBER(G521),ISNUMBER(J521),ISBLANK(E521)),G521-J521,"NA")</f>
        <v>NA</v>
      </c>
      <c r="T521" s="45" t="str">
        <f>IF(AND(ISNUMBER(R521),ISNUMBER(S521),ISBLANK(E521)),R521+S521,"NA")</f>
        <v>NA</v>
      </c>
      <c r="U521" s="21">
        <f t="shared" si="17"/>
        <v>0</v>
      </c>
      <c r="V521" s="9">
        <f>MIN(IF(SUM(W521,AD521:AG521,AI521,AJ521:AM521,AP521:AS521,AC521,AO521,AU521,AV521:BC521)=0,0,1)+IF(O521="Smoothing ramp",1,0)+IF(SUM(W521,X521:AA521)=0,0,1),1)</f>
        <v>1</v>
      </c>
      <c r="W521" s="42">
        <v>120</v>
      </c>
      <c r="X521" s="16" t="s">
        <v>40</v>
      </c>
      <c r="Y521" s="21" t="s">
        <v>40</v>
      </c>
      <c r="Z521" s="16">
        <v>363</v>
      </c>
      <c r="AA521" s="16" t="s">
        <v>40</v>
      </c>
      <c r="AB521" s="21" t="s">
        <v>40</v>
      </c>
      <c r="AC521" s="16" t="s">
        <v>40</v>
      </c>
      <c r="AD521" s="16" t="s">
        <v>40</v>
      </c>
      <c r="AE521" s="21" t="s">
        <v>40</v>
      </c>
      <c r="AF521" s="16" t="s">
        <v>40</v>
      </c>
      <c r="AG521" s="16" t="s">
        <v>40</v>
      </c>
      <c r="AH521" s="21" t="s">
        <v>40</v>
      </c>
      <c r="AI521" s="42" t="s">
        <v>40</v>
      </c>
      <c r="AJ521" s="16" t="s">
        <v>40</v>
      </c>
      <c r="AK521" s="21" t="s">
        <v>40</v>
      </c>
      <c r="AL521" s="16" t="s">
        <v>40</v>
      </c>
      <c r="AM521" s="16" t="s">
        <v>40</v>
      </c>
      <c r="AN521" s="21" t="s">
        <v>40</v>
      </c>
      <c r="AO521" s="21" t="s">
        <v>40</v>
      </c>
      <c r="AP521" s="21" t="s">
        <v>40</v>
      </c>
      <c r="AQ521" s="9" t="s">
        <v>40</v>
      </c>
      <c r="AR521" s="21" t="s">
        <v>40</v>
      </c>
      <c r="AS521" s="9" t="s">
        <v>40</v>
      </c>
      <c r="AT521" s="9" t="s">
        <v>40</v>
      </c>
      <c r="AU521" s="21" t="s">
        <v>40</v>
      </c>
      <c r="AV521" s="21" t="s">
        <v>40</v>
      </c>
      <c r="AW521" s="9" t="s">
        <v>40</v>
      </c>
      <c r="AX521" s="21" t="s">
        <v>40</v>
      </c>
      <c r="AY521" s="21" t="s">
        <v>40</v>
      </c>
      <c r="AZ521" s="21" t="s">
        <v>40</v>
      </c>
      <c r="BA521" s="21" t="s">
        <v>40</v>
      </c>
      <c r="BB521" s="21" t="s">
        <v>40</v>
      </c>
      <c r="BC521" s="9" t="s">
        <v>40</v>
      </c>
      <c r="BD521" s="9" t="s">
        <v>40</v>
      </c>
    </row>
    <row r="522" spans="2:56">
      <c r="B522" s="54" t="s">
        <v>125</v>
      </c>
      <c r="C522" s="40" t="s">
        <v>109</v>
      </c>
      <c r="D522" s="41" t="s">
        <v>56</v>
      </c>
      <c r="E522" s="16">
        <v>9509</v>
      </c>
      <c r="F522" s="16"/>
      <c r="G522" s="21"/>
      <c r="H522" s="42">
        <v>9508</v>
      </c>
      <c r="I522" s="16"/>
      <c r="J522" s="16"/>
      <c r="K522" s="42">
        <v>-2890</v>
      </c>
      <c r="L522" s="16">
        <v>-2890</v>
      </c>
      <c r="M522" s="21">
        <v>-2889</v>
      </c>
      <c r="N522" s="42" t="s">
        <v>50</v>
      </c>
      <c r="O522" s="21" t="s">
        <v>50</v>
      </c>
      <c r="P522" s="42">
        <f t="shared" si="16"/>
        <v>0</v>
      </c>
      <c r="Q522" s="42">
        <f>IF(AND(ISNUMBER(E522),ISNUMBER(H522),ISBLANK(F522)),E522-H522,"NA")</f>
        <v>1</v>
      </c>
      <c r="R522" s="21" t="str">
        <f>IF(AND(ISNUMBER(F522),ISNUMBER(I522),ISBLANK(E522)),F522-I522,"NA")</f>
        <v>NA</v>
      </c>
      <c r="S522" s="16" t="str">
        <f>IF(AND(ISNUMBER(G522),ISNUMBER(J522),ISBLANK(E522)),G522-J522,"NA")</f>
        <v>NA</v>
      </c>
      <c r="T522" s="45" t="str">
        <f>IF(AND(ISNUMBER(R522),ISNUMBER(S522),ISBLANK(E522)),R522+S522,"NA")</f>
        <v>NA</v>
      </c>
      <c r="U522" s="21">
        <f t="shared" si="17"/>
        <v>0</v>
      </c>
      <c r="V522" s="9">
        <f>MIN(IF(SUM(W522,AD522:AG522,AI522,AJ522:AM522,AP522:AS522,AC522,AO522,AU522,AV522:BC522)=0,0,1)+IF(O522="Smoothing ramp",1,0)+IF(SUM(W522,X522:AA522)=0,0,1),1)</f>
        <v>1</v>
      </c>
      <c r="W522" s="42">
        <v>120</v>
      </c>
      <c r="X522" s="16" t="s">
        <v>40</v>
      </c>
      <c r="Y522" s="21" t="s">
        <v>40</v>
      </c>
      <c r="Z522" s="16">
        <v>363</v>
      </c>
      <c r="AA522" s="16" t="s">
        <v>40</v>
      </c>
      <c r="AB522" s="21" t="s">
        <v>40</v>
      </c>
      <c r="AC522" s="16" t="s">
        <v>40</v>
      </c>
      <c r="AD522" s="16" t="s">
        <v>40</v>
      </c>
      <c r="AE522" s="21" t="s">
        <v>40</v>
      </c>
      <c r="AF522" s="16" t="s">
        <v>40</v>
      </c>
      <c r="AG522" s="16" t="s">
        <v>40</v>
      </c>
      <c r="AH522" s="21" t="s">
        <v>40</v>
      </c>
      <c r="AI522" s="42" t="s">
        <v>40</v>
      </c>
      <c r="AJ522" s="16" t="s">
        <v>40</v>
      </c>
      <c r="AK522" s="21" t="s">
        <v>40</v>
      </c>
      <c r="AL522" s="16" t="s">
        <v>40</v>
      </c>
      <c r="AM522" s="16" t="s">
        <v>40</v>
      </c>
      <c r="AN522" s="21" t="s">
        <v>40</v>
      </c>
      <c r="AO522" s="21" t="s">
        <v>40</v>
      </c>
      <c r="AP522" s="21" t="s">
        <v>40</v>
      </c>
      <c r="AQ522" s="9" t="s">
        <v>40</v>
      </c>
      <c r="AR522" s="21" t="s">
        <v>40</v>
      </c>
      <c r="AS522" s="9" t="s">
        <v>40</v>
      </c>
      <c r="AT522" s="9" t="s">
        <v>40</v>
      </c>
      <c r="AU522" s="21" t="s">
        <v>40</v>
      </c>
      <c r="AV522" s="21" t="s">
        <v>40</v>
      </c>
      <c r="AW522" s="9" t="s">
        <v>40</v>
      </c>
      <c r="AX522" s="21" t="s">
        <v>40</v>
      </c>
      <c r="AY522" s="21" t="s">
        <v>40</v>
      </c>
      <c r="AZ522" s="21" t="s">
        <v>40</v>
      </c>
      <c r="BA522" s="21" t="s">
        <v>40</v>
      </c>
      <c r="BB522" s="21" t="s">
        <v>40</v>
      </c>
      <c r="BC522" s="9" t="s">
        <v>40</v>
      </c>
      <c r="BD522" s="9" t="s">
        <v>40</v>
      </c>
    </row>
    <row r="523" spans="2:56" ht="15" thickBot="1">
      <c r="B523" s="55" t="s">
        <v>125</v>
      </c>
      <c r="C523" s="47" t="s">
        <v>109</v>
      </c>
      <c r="D523" s="48" t="s">
        <v>57</v>
      </c>
      <c r="E523" s="49">
        <v>8694</v>
      </c>
      <c r="F523" s="49"/>
      <c r="G523" s="22"/>
      <c r="H523" s="50">
        <v>8692</v>
      </c>
      <c r="I523" s="49"/>
      <c r="J523" s="49"/>
      <c r="K523" s="50">
        <v>-2058</v>
      </c>
      <c r="L523" s="49">
        <v>-2058</v>
      </c>
      <c r="M523" s="22">
        <v>-2056</v>
      </c>
      <c r="N523" s="50" t="s">
        <v>50</v>
      </c>
      <c r="O523" s="22" t="s">
        <v>50</v>
      </c>
      <c r="P523" s="50">
        <f t="shared" si="16"/>
        <v>0</v>
      </c>
      <c r="Q523" s="50">
        <f>IF(AND(ISNUMBER(E523),ISNUMBER(H523),ISBLANK(F523)),E523-H523,"NA")</f>
        <v>2</v>
      </c>
      <c r="R523" s="22" t="str">
        <f>IF(AND(ISNUMBER(F523),ISNUMBER(I523),ISBLANK(E523)),F523-I523,"NA")</f>
        <v>NA</v>
      </c>
      <c r="S523" s="16" t="str">
        <f>IF(AND(ISNUMBER(G523),ISNUMBER(J523),ISBLANK(E523)),G523-J523,"NA")</f>
        <v>NA</v>
      </c>
      <c r="T523" s="45" t="str">
        <f>IF(AND(ISNUMBER(R523),ISNUMBER(S523),ISBLANK(E523)),R523+S523,"NA")</f>
        <v>NA</v>
      </c>
      <c r="U523" s="22">
        <f t="shared" si="17"/>
        <v>0</v>
      </c>
      <c r="V523" s="9">
        <f>MIN(IF(SUM(W523,AD523:AG523,AI523,AJ523:AM523,AP523:AS523,AC523,AO523,AU523,AV523:BC523)=0,0,1)+IF(O523="Smoothing ramp",1,0)+IF(SUM(W523,X523:AA523)=0,0,1),1)</f>
        <v>1</v>
      </c>
      <c r="W523" s="50">
        <v>164</v>
      </c>
      <c r="X523" s="49" t="s">
        <v>40</v>
      </c>
      <c r="Y523" s="22" t="s">
        <v>40</v>
      </c>
      <c r="Z523" s="49">
        <v>342</v>
      </c>
      <c r="AA523" s="49" t="s">
        <v>40</v>
      </c>
      <c r="AB523" s="22" t="s">
        <v>40</v>
      </c>
      <c r="AC523" s="49" t="s">
        <v>40</v>
      </c>
      <c r="AD523" s="49" t="s">
        <v>40</v>
      </c>
      <c r="AE523" s="22" t="s">
        <v>40</v>
      </c>
      <c r="AF523" s="49" t="s">
        <v>40</v>
      </c>
      <c r="AG523" s="49" t="s">
        <v>40</v>
      </c>
      <c r="AH523" s="22" t="s">
        <v>40</v>
      </c>
      <c r="AI523" s="50" t="s">
        <v>40</v>
      </c>
      <c r="AJ523" s="49" t="s">
        <v>40</v>
      </c>
      <c r="AK523" s="22" t="s">
        <v>40</v>
      </c>
      <c r="AL523" s="49" t="s">
        <v>40</v>
      </c>
      <c r="AM523" s="49" t="s">
        <v>40</v>
      </c>
      <c r="AN523" s="22" t="s">
        <v>40</v>
      </c>
      <c r="AO523" s="22" t="s">
        <v>40</v>
      </c>
      <c r="AP523" s="22" t="s">
        <v>40</v>
      </c>
      <c r="AQ523" s="7" t="s">
        <v>40</v>
      </c>
      <c r="AR523" s="22" t="s">
        <v>40</v>
      </c>
      <c r="AS523" s="7" t="s">
        <v>40</v>
      </c>
      <c r="AT523" s="7" t="s">
        <v>40</v>
      </c>
      <c r="AU523" s="22" t="s">
        <v>40</v>
      </c>
      <c r="AV523" s="22" t="s">
        <v>40</v>
      </c>
      <c r="AW523" s="7" t="s">
        <v>40</v>
      </c>
      <c r="AX523" s="22" t="s">
        <v>40</v>
      </c>
      <c r="AY523" s="22" t="s">
        <v>40</v>
      </c>
      <c r="AZ523" s="22" t="s">
        <v>40</v>
      </c>
      <c r="BA523" s="22" t="s">
        <v>40</v>
      </c>
      <c r="BB523" s="22" t="s">
        <v>40</v>
      </c>
      <c r="BC523" s="7" t="s">
        <v>40</v>
      </c>
      <c r="BD523" s="7" t="s">
        <v>40</v>
      </c>
    </row>
    <row r="524" spans="2:56">
      <c r="B524" s="51" t="s">
        <v>126</v>
      </c>
      <c r="C524" s="52" t="s">
        <v>109</v>
      </c>
      <c r="D524" s="53" t="s">
        <v>37</v>
      </c>
      <c r="E524" s="43"/>
      <c r="F524" s="43">
        <v>3423</v>
      </c>
      <c r="G524" s="20">
        <v>1531</v>
      </c>
      <c r="H524" s="44"/>
      <c r="I524" s="43">
        <v>3423</v>
      </c>
      <c r="J524" s="43">
        <v>1869</v>
      </c>
      <c r="K524" s="44">
        <v>0</v>
      </c>
      <c r="L524" s="43">
        <v>0</v>
      </c>
      <c r="M524" s="20">
        <v>0</v>
      </c>
      <c r="N524" s="44" t="s">
        <v>44</v>
      </c>
      <c r="O524" s="20" t="s">
        <v>44</v>
      </c>
      <c r="P524" s="44">
        <f t="shared" si="16"/>
        <v>0</v>
      </c>
      <c r="Q524" s="44" t="str">
        <f>IF(AND(ISNUMBER(E524),ISNUMBER(H524),ISBLANK(F524)),E524-H524,"NA")</f>
        <v>NA</v>
      </c>
      <c r="R524" s="20">
        <f>IF(AND(ISNUMBER(F524),ISNUMBER(I524),ISBLANK(E524)),F524-I524,"NA")</f>
        <v>0</v>
      </c>
      <c r="S524" s="16">
        <f>IF(AND(ISNUMBER(G524),ISNUMBER(J524),ISBLANK(E524)),G524-J524,"NA")</f>
        <v>-338</v>
      </c>
      <c r="T524" s="45">
        <f>IF(AND(ISNUMBER(R524),ISNUMBER(S524),ISBLANK(E524)),R524+S524,"NA")</f>
        <v>-338</v>
      </c>
      <c r="U524" s="20">
        <f t="shared" si="17"/>
        <v>0</v>
      </c>
      <c r="V524" s="9">
        <f>MIN(IF(SUM(W524,AD524:AG524,AI524:AM524,AP524:AS524,AC524,AO524,AU524,AV524:BC524)=0,0,1)+IF(O524="Smoothing ramp",1,0)+IF(SUM(W524,X524:AA524)=0,0,1),1)</f>
        <v>1</v>
      </c>
      <c r="W524" s="44" t="s">
        <v>40</v>
      </c>
      <c r="X524" s="43" t="s">
        <v>40</v>
      </c>
      <c r="Y524" s="20" t="s">
        <v>40</v>
      </c>
      <c r="Z524" s="43" t="s">
        <v>40</v>
      </c>
      <c r="AA524" s="43" t="s">
        <v>40</v>
      </c>
      <c r="AB524" s="20" t="s">
        <v>40</v>
      </c>
      <c r="AC524" s="43" t="s">
        <v>40</v>
      </c>
      <c r="AD524" s="43" t="s">
        <v>40</v>
      </c>
      <c r="AE524" s="20" t="s">
        <v>40</v>
      </c>
      <c r="AF524" s="43" t="s">
        <v>40</v>
      </c>
      <c r="AG524" s="43" t="s">
        <v>40</v>
      </c>
      <c r="AH524" s="20" t="s">
        <v>40</v>
      </c>
      <c r="AI524" s="43">
        <v>3200</v>
      </c>
      <c r="AJ524" s="16" t="s">
        <v>40</v>
      </c>
      <c r="AK524" s="20" t="s">
        <v>40</v>
      </c>
      <c r="AL524" s="43" t="s">
        <v>40</v>
      </c>
      <c r="AM524" s="43" t="s">
        <v>40</v>
      </c>
      <c r="AN524" s="20" t="s">
        <v>40</v>
      </c>
      <c r="AO524" s="20" t="s">
        <v>40</v>
      </c>
      <c r="AP524" s="20" t="s">
        <v>40</v>
      </c>
      <c r="AQ524" s="6" t="s">
        <v>40</v>
      </c>
      <c r="AR524" s="20" t="s">
        <v>40</v>
      </c>
      <c r="AS524" s="6" t="s">
        <v>40</v>
      </c>
      <c r="AT524" s="6" t="s">
        <v>40</v>
      </c>
      <c r="AU524" s="20" t="s">
        <v>40</v>
      </c>
      <c r="AV524" s="20" t="s">
        <v>40</v>
      </c>
      <c r="AW524" s="6" t="s">
        <v>40</v>
      </c>
      <c r="AX524" s="20" t="s">
        <v>40</v>
      </c>
      <c r="AY524" s="20" t="s">
        <v>40</v>
      </c>
      <c r="AZ524" s="20" t="s">
        <v>40</v>
      </c>
      <c r="BA524" s="20" t="s">
        <v>40</v>
      </c>
      <c r="BB524" s="20" t="s">
        <v>40</v>
      </c>
      <c r="BC524" s="6" t="s">
        <v>40</v>
      </c>
      <c r="BD524" s="6" t="s">
        <v>40</v>
      </c>
    </row>
    <row r="525" spans="2:56">
      <c r="B525" s="54" t="s">
        <v>126</v>
      </c>
      <c r="C525" s="40" t="s">
        <v>109</v>
      </c>
      <c r="D525" s="41" t="s">
        <v>43</v>
      </c>
      <c r="E525" s="16"/>
      <c r="F525" s="16">
        <v>3423</v>
      </c>
      <c r="G525" s="21">
        <v>862</v>
      </c>
      <c r="H525" s="42"/>
      <c r="I525" s="16">
        <v>3423</v>
      </c>
      <c r="J525" s="16">
        <v>971</v>
      </c>
      <c r="K525" s="42">
        <v>0</v>
      </c>
      <c r="L525" s="16">
        <v>0</v>
      </c>
      <c r="M525" s="21">
        <v>0</v>
      </c>
      <c r="N525" s="42" t="s">
        <v>44</v>
      </c>
      <c r="O525" s="21" t="s">
        <v>44</v>
      </c>
      <c r="P525" s="42">
        <f t="shared" si="16"/>
        <v>0</v>
      </c>
      <c r="Q525" s="42" t="str">
        <f>IF(AND(ISNUMBER(E525),ISNUMBER(H525),ISBLANK(F525)),E525-H525,"NA")</f>
        <v>NA</v>
      </c>
      <c r="R525" s="21">
        <f>IF(AND(ISNUMBER(F525),ISNUMBER(I525),ISBLANK(E525)),F525-I525,"NA")</f>
        <v>0</v>
      </c>
      <c r="S525" s="16">
        <f>IF(AND(ISNUMBER(G525),ISNUMBER(J525),ISBLANK(E525)),G525-J525,"NA")</f>
        <v>-109</v>
      </c>
      <c r="T525" s="45">
        <f>IF(AND(ISNUMBER(R525),ISNUMBER(S525),ISBLANK(E525)),R525+S525,"NA")</f>
        <v>-109</v>
      </c>
      <c r="U525" s="21">
        <f t="shared" si="17"/>
        <v>0</v>
      </c>
      <c r="V525" s="9">
        <f>MIN(IF(SUM(W525,AD525:AG525,AI525:AM525,AP525:AS525,AC525,AO525,AU525,AV525:BC525)=0,0,1)+IF(O525="Smoothing ramp",1,0)+IF(SUM(W525,X525:AA525)=0,0,1),1)</f>
        <v>1</v>
      </c>
      <c r="W525" s="42" t="s">
        <v>40</v>
      </c>
      <c r="X525" s="16" t="s">
        <v>40</v>
      </c>
      <c r="Y525" s="21" t="s">
        <v>40</v>
      </c>
      <c r="Z525" s="16" t="s">
        <v>40</v>
      </c>
      <c r="AA525" s="16" t="s">
        <v>40</v>
      </c>
      <c r="AB525" s="21" t="s">
        <v>40</v>
      </c>
      <c r="AC525" s="16" t="s">
        <v>40</v>
      </c>
      <c r="AD525" s="16" t="s">
        <v>40</v>
      </c>
      <c r="AE525" s="21" t="s">
        <v>40</v>
      </c>
      <c r="AF525" s="16" t="s">
        <v>40</v>
      </c>
      <c r="AG525" s="16" t="s">
        <v>40</v>
      </c>
      <c r="AH525" s="21" t="s">
        <v>40</v>
      </c>
      <c r="AI525" s="16">
        <v>3200</v>
      </c>
      <c r="AJ525" s="16" t="s">
        <v>40</v>
      </c>
      <c r="AK525" s="21" t="s">
        <v>40</v>
      </c>
      <c r="AL525" s="16" t="s">
        <v>40</v>
      </c>
      <c r="AM525" s="16" t="s">
        <v>40</v>
      </c>
      <c r="AN525" s="21" t="s">
        <v>40</v>
      </c>
      <c r="AO525" s="21" t="s">
        <v>40</v>
      </c>
      <c r="AP525" s="21" t="s">
        <v>40</v>
      </c>
      <c r="AQ525" s="9" t="s">
        <v>40</v>
      </c>
      <c r="AR525" s="21" t="s">
        <v>40</v>
      </c>
      <c r="AS525" s="9" t="s">
        <v>40</v>
      </c>
      <c r="AT525" s="9" t="s">
        <v>40</v>
      </c>
      <c r="AU525" s="21" t="s">
        <v>40</v>
      </c>
      <c r="AV525" s="21" t="s">
        <v>40</v>
      </c>
      <c r="AW525" s="9" t="s">
        <v>40</v>
      </c>
      <c r="AX525" s="21" t="s">
        <v>40</v>
      </c>
      <c r="AY525" s="21" t="s">
        <v>40</v>
      </c>
      <c r="AZ525" s="21" t="s">
        <v>40</v>
      </c>
      <c r="BA525" s="21" t="s">
        <v>40</v>
      </c>
      <c r="BB525" s="21" t="s">
        <v>40</v>
      </c>
      <c r="BC525" s="9" t="s">
        <v>40</v>
      </c>
      <c r="BD525" s="9" t="s">
        <v>40</v>
      </c>
    </row>
    <row r="526" spans="2:56">
      <c r="B526" s="54" t="s">
        <v>126</v>
      </c>
      <c r="C526" s="40" t="s">
        <v>109</v>
      </c>
      <c r="D526" s="41" t="s">
        <v>45</v>
      </c>
      <c r="E526" s="16"/>
      <c r="F526" s="16">
        <v>3423</v>
      </c>
      <c r="G526" s="21">
        <v>1246</v>
      </c>
      <c r="H526" s="42"/>
      <c r="I526" s="16">
        <v>3423</v>
      </c>
      <c r="J526" s="16">
        <v>1599</v>
      </c>
      <c r="K526" s="42">
        <v>0</v>
      </c>
      <c r="L526" s="16">
        <v>0</v>
      </c>
      <c r="M526" s="21">
        <v>0</v>
      </c>
      <c r="N526" s="42" t="s">
        <v>44</v>
      </c>
      <c r="O526" s="21" t="s">
        <v>44</v>
      </c>
      <c r="P526" s="42">
        <f t="shared" si="16"/>
        <v>0</v>
      </c>
      <c r="Q526" s="42" t="str">
        <f>IF(AND(ISNUMBER(E526),ISNUMBER(H526),ISBLANK(F526)),E526-H526,"NA")</f>
        <v>NA</v>
      </c>
      <c r="R526" s="21">
        <f>IF(AND(ISNUMBER(F526),ISNUMBER(I526),ISBLANK(E526)),F526-I526,"NA")</f>
        <v>0</v>
      </c>
      <c r="S526" s="16">
        <f>IF(AND(ISNUMBER(G526),ISNUMBER(J526),ISBLANK(E526)),G526-J526,"NA")</f>
        <v>-353</v>
      </c>
      <c r="T526" s="45">
        <f>IF(AND(ISNUMBER(R526),ISNUMBER(S526),ISBLANK(E526)),R526+S526,"NA")</f>
        <v>-353</v>
      </c>
      <c r="U526" s="21">
        <f t="shared" si="17"/>
        <v>0</v>
      </c>
      <c r="V526" s="9">
        <f>MIN(IF(SUM(W526,AD526:AG526,AI526:AM526,AP526:AS526,AC526,AO526,AU526,AV526:BC526)=0,0,1)+IF(O526="Smoothing ramp",1,0)+IF(SUM(W526,X526:AA526)=0,0,1),1)</f>
        <v>1</v>
      </c>
      <c r="W526" s="42" t="s">
        <v>40</v>
      </c>
      <c r="X526" s="16" t="s">
        <v>40</v>
      </c>
      <c r="Y526" s="21" t="s">
        <v>40</v>
      </c>
      <c r="Z526" s="16" t="s">
        <v>40</v>
      </c>
      <c r="AA526" s="16" t="s">
        <v>40</v>
      </c>
      <c r="AB526" s="21" t="s">
        <v>40</v>
      </c>
      <c r="AC526" s="16" t="s">
        <v>40</v>
      </c>
      <c r="AD526" s="16" t="s">
        <v>40</v>
      </c>
      <c r="AE526" s="21" t="s">
        <v>40</v>
      </c>
      <c r="AF526" s="16" t="s">
        <v>40</v>
      </c>
      <c r="AG526" s="16" t="s">
        <v>40</v>
      </c>
      <c r="AH526" s="21" t="s">
        <v>40</v>
      </c>
      <c r="AI526" s="16">
        <v>3200</v>
      </c>
      <c r="AJ526" s="16" t="s">
        <v>40</v>
      </c>
      <c r="AK526" s="21" t="s">
        <v>40</v>
      </c>
      <c r="AL526" s="16" t="s">
        <v>40</v>
      </c>
      <c r="AM526" s="16" t="s">
        <v>40</v>
      </c>
      <c r="AN526" s="21" t="s">
        <v>40</v>
      </c>
      <c r="AO526" s="21" t="s">
        <v>40</v>
      </c>
      <c r="AP526" s="21" t="s">
        <v>40</v>
      </c>
      <c r="AQ526" s="9" t="s">
        <v>40</v>
      </c>
      <c r="AR526" s="21" t="s">
        <v>40</v>
      </c>
      <c r="AS526" s="9" t="s">
        <v>40</v>
      </c>
      <c r="AT526" s="9" t="s">
        <v>40</v>
      </c>
      <c r="AU526" s="21" t="s">
        <v>40</v>
      </c>
      <c r="AV526" s="21" t="s">
        <v>40</v>
      </c>
      <c r="AW526" s="9" t="s">
        <v>40</v>
      </c>
      <c r="AX526" s="21" t="s">
        <v>40</v>
      </c>
      <c r="AY526" s="21" t="s">
        <v>40</v>
      </c>
      <c r="AZ526" s="21" t="s">
        <v>40</v>
      </c>
      <c r="BA526" s="21" t="s">
        <v>40</v>
      </c>
      <c r="BB526" s="21" t="s">
        <v>40</v>
      </c>
      <c r="BC526" s="9" t="s">
        <v>40</v>
      </c>
      <c r="BD526" s="9" t="s">
        <v>40</v>
      </c>
    </row>
    <row r="527" spans="2:56">
      <c r="B527" s="54" t="s">
        <v>126</v>
      </c>
      <c r="C527" s="40" t="s">
        <v>109</v>
      </c>
      <c r="D527" s="41" t="s">
        <v>46</v>
      </c>
      <c r="E527" s="16">
        <v>8678</v>
      </c>
      <c r="F527" s="16"/>
      <c r="G527" s="21"/>
      <c r="H527" s="42">
        <v>8268</v>
      </c>
      <c r="I527" s="16"/>
      <c r="J527" s="16"/>
      <c r="K527" s="42">
        <v>3556</v>
      </c>
      <c r="L527" s="16">
        <v>-74</v>
      </c>
      <c r="M527" s="21">
        <v>4463</v>
      </c>
      <c r="N527" s="42" t="s">
        <v>50</v>
      </c>
      <c r="O527" s="21" t="s">
        <v>44</v>
      </c>
      <c r="P527" s="42">
        <f t="shared" si="16"/>
        <v>3630</v>
      </c>
      <c r="Q527" s="42">
        <f>IF(AND(ISNUMBER(E527),ISNUMBER(H527),ISBLANK(F527)),E527-H527,"NA")</f>
        <v>410</v>
      </c>
      <c r="R527" s="21" t="str">
        <f>IF(AND(ISNUMBER(F527),ISNUMBER(I527),ISBLANK(E527)),F527-I527,"NA")</f>
        <v>NA</v>
      </c>
      <c r="S527" s="16" t="str">
        <f>IF(AND(ISNUMBER(G527),ISNUMBER(J527),ISBLANK(E527)),G527-J527,"NA")</f>
        <v>NA</v>
      </c>
      <c r="T527" s="45" t="str">
        <f>IF(AND(ISNUMBER(R527),ISNUMBER(S527),ISBLANK(E527)),R527+S527,"NA")</f>
        <v>NA</v>
      </c>
      <c r="U527" s="21">
        <f t="shared" si="17"/>
        <v>833</v>
      </c>
      <c r="V527" s="9">
        <f>MIN(IF(SUM(W527,AD527:AG527,AI527:AM527,AP527:AS527,AC527,AO527,AU527,AV527:BC527)=0,0,1)+IF(O527="Smoothing ramp",1,0)+IF(SUM(W527,X527:AA527)=0,0,1),1)</f>
        <v>1</v>
      </c>
      <c r="W527" s="42" t="s">
        <v>40</v>
      </c>
      <c r="X527" s="16" t="s">
        <v>40</v>
      </c>
      <c r="Y527" s="21" t="s">
        <v>40</v>
      </c>
      <c r="Z527" s="16" t="s">
        <v>40</v>
      </c>
      <c r="AA527" s="16" t="s">
        <v>40</v>
      </c>
      <c r="AB527" s="21" t="s">
        <v>40</v>
      </c>
      <c r="AC527" s="16" t="s">
        <v>40</v>
      </c>
      <c r="AD527" s="16" t="s">
        <v>40</v>
      </c>
      <c r="AE527" s="21" t="s">
        <v>40</v>
      </c>
      <c r="AF527" s="16" t="s">
        <v>40</v>
      </c>
      <c r="AG527" s="16" t="s">
        <v>40</v>
      </c>
      <c r="AH527" s="21" t="s">
        <v>40</v>
      </c>
      <c r="AI527" s="16">
        <v>3200</v>
      </c>
      <c r="AJ527" s="16" t="s">
        <v>40</v>
      </c>
      <c r="AK527" s="21" t="s">
        <v>127</v>
      </c>
      <c r="AL527" s="16" t="s">
        <v>40</v>
      </c>
      <c r="AM527" s="16" t="s">
        <v>40</v>
      </c>
      <c r="AN527" s="21" t="s">
        <v>40</v>
      </c>
      <c r="AO527" s="21" t="s">
        <v>40</v>
      </c>
      <c r="AP527" s="21" t="s">
        <v>40</v>
      </c>
      <c r="AQ527" s="9" t="s">
        <v>40</v>
      </c>
      <c r="AR527" s="21" t="s">
        <v>40</v>
      </c>
      <c r="AS527" s="9" t="s">
        <v>40</v>
      </c>
      <c r="AT527" s="9" t="s">
        <v>40</v>
      </c>
      <c r="AU527" s="21" t="s">
        <v>40</v>
      </c>
      <c r="AV527" s="21" t="s">
        <v>40</v>
      </c>
      <c r="AW527" s="9" t="s">
        <v>40</v>
      </c>
      <c r="AX527" s="21" t="s">
        <v>40</v>
      </c>
      <c r="AY527" s="21" t="s">
        <v>40</v>
      </c>
      <c r="AZ527" s="21" t="s">
        <v>40</v>
      </c>
      <c r="BA527" s="21" t="s">
        <v>40</v>
      </c>
      <c r="BB527" s="21" t="s">
        <v>40</v>
      </c>
      <c r="BC527" s="9" t="s">
        <v>40</v>
      </c>
      <c r="BD527" s="9" t="s">
        <v>40</v>
      </c>
    </row>
    <row r="528" spans="2:56">
      <c r="B528" s="54" t="s">
        <v>126</v>
      </c>
      <c r="C528" s="40" t="s">
        <v>109</v>
      </c>
      <c r="D528" s="41" t="s">
        <v>47</v>
      </c>
      <c r="E528" s="16">
        <v>8678</v>
      </c>
      <c r="F528" s="16"/>
      <c r="G528" s="21"/>
      <c r="H528" s="42">
        <v>8268</v>
      </c>
      <c r="I528" s="16"/>
      <c r="J528" s="16"/>
      <c r="K528" s="42">
        <v>3556</v>
      </c>
      <c r="L528" s="16">
        <v>-74</v>
      </c>
      <c r="M528" s="21">
        <v>4447</v>
      </c>
      <c r="N528" s="42" t="s">
        <v>50</v>
      </c>
      <c r="O528" s="21" t="s">
        <v>50</v>
      </c>
      <c r="P528" s="42">
        <f t="shared" si="16"/>
        <v>3630</v>
      </c>
      <c r="Q528" s="42">
        <f>IF(AND(ISNUMBER(E528),ISNUMBER(H528),ISBLANK(F528)),E528-H528,"NA")</f>
        <v>410</v>
      </c>
      <c r="R528" s="21" t="str">
        <f>IF(AND(ISNUMBER(F528),ISNUMBER(I528),ISBLANK(E528)),F528-I528,"NA")</f>
        <v>NA</v>
      </c>
      <c r="S528" s="16" t="str">
        <f>IF(AND(ISNUMBER(G528),ISNUMBER(J528),ISBLANK(E528)),G528-J528,"NA")</f>
        <v>NA</v>
      </c>
      <c r="T528" s="45" t="str">
        <f>IF(AND(ISNUMBER(R528),ISNUMBER(S528),ISBLANK(E528)),R528+S528,"NA")</f>
        <v>NA</v>
      </c>
      <c r="U528" s="21">
        <f t="shared" si="17"/>
        <v>817</v>
      </c>
      <c r="V528" s="9">
        <f>MIN(IF(SUM(W528,AD528:AG528,AI528:AM528,AP528:AS528,AC528,AO528,AU528,AV528:BC528)=0,0,1)+IF(O528="Smoothing ramp",1,0)+IF(SUM(W528,X528:AA528)=0,0,1),1)</f>
        <v>1</v>
      </c>
      <c r="W528" s="42" t="s">
        <v>40</v>
      </c>
      <c r="X528" s="16" t="s">
        <v>40</v>
      </c>
      <c r="Y528" s="21" t="s">
        <v>40</v>
      </c>
      <c r="Z528" s="16" t="s">
        <v>40</v>
      </c>
      <c r="AA528" s="16" t="s">
        <v>40</v>
      </c>
      <c r="AB528" s="21" t="s">
        <v>40</v>
      </c>
      <c r="AC528" s="16" t="s">
        <v>40</v>
      </c>
      <c r="AD528" s="16" t="s">
        <v>40</v>
      </c>
      <c r="AE528" s="21" t="s">
        <v>40</v>
      </c>
      <c r="AF528" s="16" t="s">
        <v>40</v>
      </c>
      <c r="AG528" s="16" t="s">
        <v>40</v>
      </c>
      <c r="AH528" s="21" t="s">
        <v>40</v>
      </c>
      <c r="AI528" s="16">
        <v>3200</v>
      </c>
      <c r="AJ528" s="16" t="s">
        <v>40</v>
      </c>
      <c r="AK528" s="21" t="s">
        <v>127</v>
      </c>
      <c r="AL528" s="16" t="s">
        <v>40</v>
      </c>
      <c r="AM528" s="16" t="s">
        <v>40</v>
      </c>
      <c r="AN528" s="21" t="s">
        <v>40</v>
      </c>
      <c r="AO528" s="21" t="s">
        <v>40</v>
      </c>
      <c r="AP528" s="21" t="s">
        <v>40</v>
      </c>
      <c r="AQ528" s="9" t="s">
        <v>40</v>
      </c>
      <c r="AR528" s="21" t="s">
        <v>40</v>
      </c>
      <c r="AS528" s="9" t="s">
        <v>40</v>
      </c>
      <c r="AT528" s="9" t="s">
        <v>40</v>
      </c>
      <c r="AU528" s="21" t="s">
        <v>40</v>
      </c>
      <c r="AV528" s="21" t="s">
        <v>40</v>
      </c>
      <c r="AW528" s="9" t="s">
        <v>40</v>
      </c>
      <c r="AX528" s="21" t="s">
        <v>40</v>
      </c>
      <c r="AY528" s="21" t="s">
        <v>40</v>
      </c>
      <c r="AZ528" s="21" t="s">
        <v>40</v>
      </c>
      <c r="BA528" s="21" t="s">
        <v>40</v>
      </c>
      <c r="BB528" s="21" t="s">
        <v>40</v>
      </c>
      <c r="BC528" s="9" t="s">
        <v>40</v>
      </c>
      <c r="BD528" s="9" t="s">
        <v>40</v>
      </c>
    </row>
    <row r="529" spans="2:56">
      <c r="B529" s="54" t="s">
        <v>126</v>
      </c>
      <c r="C529" s="40" t="s">
        <v>109</v>
      </c>
      <c r="D529" s="41" t="s">
        <v>48</v>
      </c>
      <c r="E529" s="16">
        <v>8678</v>
      </c>
      <c r="F529" s="16"/>
      <c r="G529" s="21"/>
      <c r="H529" s="42">
        <v>8676</v>
      </c>
      <c r="I529" s="16"/>
      <c r="J529" s="16"/>
      <c r="K529" s="42">
        <v>3556</v>
      </c>
      <c r="L529" s="16">
        <v>-74</v>
      </c>
      <c r="M529" s="21">
        <v>3557</v>
      </c>
      <c r="N529" s="42" t="s">
        <v>50</v>
      </c>
      <c r="O529" s="21" t="s">
        <v>50</v>
      </c>
      <c r="P529" s="42">
        <f t="shared" si="16"/>
        <v>3630</v>
      </c>
      <c r="Q529" s="42">
        <f>IF(AND(ISNUMBER(E529),ISNUMBER(H529),ISBLANK(F529)),E529-H529,"NA")</f>
        <v>2</v>
      </c>
      <c r="R529" s="21" t="str">
        <f>IF(AND(ISNUMBER(F529),ISNUMBER(I529),ISBLANK(E529)),F529-I529,"NA")</f>
        <v>NA</v>
      </c>
      <c r="S529" s="16" t="str">
        <f>IF(AND(ISNUMBER(G529),ISNUMBER(J529),ISBLANK(E529)),G529-J529,"NA")</f>
        <v>NA</v>
      </c>
      <c r="T529" s="45" t="str">
        <f>IF(AND(ISNUMBER(R529),ISNUMBER(S529),ISBLANK(E529)),R529+S529,"NA")</f>
        <v>NA</v>
      </c>
      <c r="U529" s="21">
        <f t="shared" si="17"/>
        <v>-73</v>
      </c>
      <c r="V529" s="9">
        <f>MIN(IF(SUM(W529,AD529:AG529,AI529,AJ529:AM529,AP529:AS529,AC529,AO529,AU529,AV529:BC529)=0,0,1)+IF(O529="Smoothing ramp",1,0)+IF(SUM(W529,X529:AA529)=0,0,1),1)</f>
        <v>0</v>
      </c>
      <c r="W529" s="42" t="s">
        <v>40</v>
      </c>
      <c r="X529" s="16" t="s">
        <v>40</v>
      </c>
      <c r="Y529" s="21" t="s">
        <v>40</v>
      </c>
      <c r="Z529" s="16" t="s">
        <v>40</v>
      </c>
      <c r="AA529" s="16" t="s">
        <v>40</v>
      </c>
      <c r="AB529" s="21" t="s">
        <v>40</v>
      </c>
      <c r="AC529" s="16" t="s">
        <v>40</v>
      </c>
      <c r="AD529" s="16" t="s">
        <v>40</v>
      </c>
      <c r="AE529" s="21" t="s">
        <v>40</v>
      </c>
      <c r="AF529" s="16" t="s">
        <v>40</v>
      </c>
      <c r="AG529" s="16" t="s">
        <v>40</v>
      </c>
      <c r="AH529" s="21" t="s">
        <v>40</v>
      </c>
      <c r="AI529" s="42" t="s">
        <v>40</v>
      </c>
      <c r="AJ529" s="16" t="s">
        <v>40</v>
      </c>
      <c r="AK529" s="21" t="s">
        <v>40</v>
      </c>
      <c r="AL529" s="16" t="s">
        <v>40</v>
      </c>
      <c r="AM529" s="16" t="s">
        <v>40</v>
      </c>
      <c r="AN529" s="21" t="s">
        <v>40</v>
      </c>
      <c r="AO529" s="21" t="s">
        <v>40</v>
      </c>
      <c r="AP529" s="21" t="s">
        <v>40</v>
      </c>
      <c r="AQ529" s="9" t="s">
        <v>40</v>
      </c>
      <c r="AR529" s="21" t="s">
        <v>40</v>
      </c>
      <c r="AS529" s="9" t="s">
        <v>40</v>
      </c>
      <c r="AT529" s="9" t="s">
        <v>40</v>
      </c>
      <c r="AU529" s="21" t="s">
        <v>40</v>
      </c>
      <c r="AV529" s="21" t="s">
        <v>40</v>
      </c>
      <c r="AW529" s="9" t="s">
        <v>40</v>
      </c>
      <c r="AX529" s="21" t="s">
        <v>40</v>
      </c>
      <c r="AY529" s="21" t="s">
        <v>40</v>
      </c>
      <c r="AZ529" s="21" t="s">
        <v>40</v>
      </c>
      <c r="BA529" s="21" t="s">
        <v>40</v>
      </c>
      <c r="BB529" s="21" t="s">
        <v>40</v>
      </c>
      <c r="BC529" s="9" t="s">
        <v>40</v>
      </c>
      <c r="BD529" s="9" t="s">
        <v>40</v>
      </c>
    </row>
    <row r="530" spans="2:56">
      <c r="B530" s="54" t="s">
        <v>126</v>
      </c>
      <c r="C530" s="40" t="s">
        <v>109</v>
      </c>
      <c r="D530" s="41" t="s">
        <v>49</v>
      </c>
      <c r="E530" s="16"/>
      <c r="F530" s="16">
        <v>6995</v>
      </c>
      <c r="G530" s="21">
        <v>835</v>
      </c>
      <c r="H530" s="42"/>
      <c r="I530" s="16">
        <v>7415</v>
      </c>
      <c r="J530" s="16">
        <v>835</v>
      </c>
      <c r="K530" s="42">
        <v>0</v>
      </c>
      <c r="L530" s="16">
        <v>0</v>
      </c>
      <c r="M530" s="21">
        <v>0</v>
      </c>
      <c r="N530" s="42" t="s">
        <v>44</v>
      </c>
      <c r="O530" s="21" t="s">
        <v>44</v>
      </c>
      <c r="P530" s="42">
        <f t="shared" si="16"/>
        <v>0</v>
      </c>
      <c r="Q530" s="42" t="str">
        <f>IF(AND(ISNUMBER(E530),ISNUMBER(H530),ISBLANK(F530)),E530-H530,"NA")</f>
        <v>NA</v>
      </c>
      <c r="R530" s="21">
        <f>IF(AND(ISNUMBER(F530),ISNUMBER(I530),ISBLANK(E530)),F530-I530,"NA")</f>
        <v>-420</v>
      </c>
      <c r="S530" s="16">
        <f>IF(AND(ISNUMBER(G530),ISNUMBER(J530),ISBLANK(E530)),G530-J530,"NA")</f>
        <v>0</v>
      </c>
      <c r="T530" s="45">
        <f>IF(AND(ISNUMBER(R530),ISNUMBER(S530),ISBLANK(E530)),R530+S530,"NA")</f>
        <v>-420</v>
      </c>
      <c r="U530" s="21">
        <f t="shared" si="17"/>
        <v>0</v>
      </c>
      <c r="V530" s="9">
        <f>MIN(IF(SUM(W530,AD530:AG530,AI530,AJ530:AM530,AP530:AS530,AC530,AO530,AU530,AV530:BC530)=0,0,1)+IF(O530="Smoothing ramp",1,0)+IF(SUM(W530,X530:AA530)=0,0,1),1)</f>
        <v>0</v>
      </c>
      <c r="W530" s="42" t="s">
        <v>40</v>
      </c>
      <c r="X530" s="16" t="s">
        <v>40</v>
      </c>
      <c r="Y530" s="21" t="s">
        <v>40</v>
      </c>
      <c r="Z530" s="16" t="s">
        <v>40</v>
      </c>
      <c r="AA530" s="16" t="s">
        <v>40</v>
      </c>
      <c r="AB530" s="21" t="s">
        <v>40</v>
      </c>
      <c r="AC530" s="16" t="s">
        <v>40</v>
      </c>
      <c r="AD530" s="16" t="s">
        <v>40</v>
      </c>
      <c r="AE530" s="21" t="s">
        <v>40</v>
      </c>
      <c r="AF530" s="16" t="s">
        <v>40</v>
      </c>
      <c r="AG530" s="16" t="s">
        <v>40</v>
      </c>
      <c r="AH530" s="21" t="s">
        <v>40</v>
      </c>
      <c r="AI530" s="42" t="s">
        <v>40</v>
      </c>
      <c r="AJ530" s="16" t="s">
        <v>40</v>
      </c>
      <c r="AK530" s="21" t="s">
        <v>40</v>
      </c>
      <c r="AL530" s="16" t="s">
        <v>40</v>
      </c>
      <c r="AM530" s="16" t="s">
        <v>40</v>
      </c>
      <c r="AN530" s="21" t="s">
        <v>40</v>
      </c>
      <c r="AO530" s="21" t="s">
        <v>40</v>
      </c>
      <c r="AP530" s="21" t="s">
        <v>40</v>
      </c>
      <c r="AQ530" s="9" t="s">
        <v>40</v>
      </c>
      <c r="AR530" s="21" t="s">
        <v>40</v>
      </c>
      <c r="AS530" s="9" t="s">
        <v>40</v>
      </c>
      <c r="AT530" s="9" t="s">
        <v>40</v>
      </c>
      <c r="AU530" s="21" t="s">
        <v>40</v>
      </c>
      <c r="AV530" s="21" t="s">
        <v>40</v>
      </c>
      <c r="AW530" s="9" t="s">
        <v>40</v>
      </c>
      <c r="AX530" s="21" t="s">
        <v>40</v>
      </c>
      <c r="AY530" s="21" t="s">
        <v>40</v>
      </c>
      <c r="AZ530" s="21" t="s">
        <v>40</v>
      </c>
      <c r="BA530" s="21" t="s">
        <v>40</v>
      </c>
      <c r="BB530" s="21" t="s">
        <v>40</v>
      </c>
      <c r="BC530" s="9" t="s">
        <v>40</v>
      </c>
      <c r="BD530" s="9" t="s">
        <v>40</v>
      </c>
    </row>
    <row r="531" spans="2:56">
      <c r="B531" s="54" t="s">
        <v>126</v>
      </c>
      <c r="C531" s="40" t="s">
        <v>109</v>
      </c>
      <c r="D531" s="41" t="s">
        <v>51</v>
      </c>
      <c r="E531" s="16"/>
      <c r="F531" s="16">
        <v>7804</v>
      </c>
      <c r="G531" s="21">
        <v>816</v>
      </c>
      <c r="H531" s="42"/>
      <c r="I531" s="16">
        <v>7745</v>
      </c>
      <c r="J531" s="16">
        <v>835</v>
      </c>
      <c r="K531" s="42">
        <v>0</v>
      </c>
      <c r="L531" s="16">
        <v>0</v>
      </c>
      <c r="M531" s="21">
        <v>0</v>
      </c>
      <c r="N531" s="42" t="s">
        <v>44</v>
      </c>
      <c r="O531" s="21" t="s">
        <v>44</v>
      </c>
      <c r="P531" s="42">
        <f t="shared" si="16"/>
        <v>0</v>
      </c>
      <c r="Q531" s="42" t="str">
        <f>IF(AND(ISNUMBER(E531),ISNUMBER(H531),ISBLANK(F531)),E531-H531,"NA")</f>
        <v>NA</v>
      </c>
      <c r="R531" s="21">
        <f>IF(AND(ISNUMBER(F531),ISNUMBER(I531),ISBLANK(E531)),F531-I531,"NA")</f>
        <v>59</v>
      </c>
      <c r="S531" s="16">
        <f>IF(AND(ISNUMBER(G531),ISNUMBER(J531),ISBLANK(E531)),G531-J531,"NA")</f>
        <v>-19</v>
      </c>
      <c r="T531" s="45">
        <f>IF(AND(ISNUMBER(R531),ISNUMBER(S531),ISBLANK(E531)),R531+S531,"NA")</f>
        <v>40</v>
      </c>
      <c r="U531" s="21">
        <f t="shared" si="17"/>
        <v>0</v>
      </c>
      <c r="V531" s="9">
        <f>MIN(IF(SUM(W531,AD531:AG531,AI531,AJ531:AM531,AP531:AS531,AC531,AO531,AU531,AV531:BC531)=0,0,1)+IF(O531="Smoothing ramp",1,0)+IF(SUM(W531,X531:AA531)=0,0,1),1)</f>
        <v>0</v>
      </c>
      <c r="W531" s="42" t="s">
        <v>40</v>
      </c>
      <c r="X531" s="16" t="s">
        <v>40</v>
      </c>
      <c r="Y531" s="21" t="s">
        <v>40</v>
      </c>
      <c r="Z531" s="16" t="s">
        <v>40</v>
      </c>
      <c r="AA531" s="16" t="s">
        <v>40</v>
      </c>
      <c r="AB531" s="21" t="s">
        <v>40</v>
      </c>
      <c r="AC531" s="16" t="s">
        <v>40</v>
      </c>
      <c r="AD531" s="16" t="s">
        <v>40</v>
      </c>
      <c r="AE531" s="21" t="s">
        <v>40</v>
      </c>
      <c r="AF531" s="16" t="s">
        <v>40</v>
      </c>
      <c r="AG531" s="16" t="s">
        <v>40</v>
      </c>
      <c r="AH531" s="21" t="s">
        <v>40</v>
      </c>
      <c r="AI531" s="42" t="s">
        <v>40</v>
      </c>
      <c r="AJ531" s="16" t="s">
        <v>40</v>
      </c>
      <c r="AK531" s="21" t="s">
        <v>40</v>
      </c>
      <c r="AL531" s="16" t="s">
        <v>40</v>
      </c>
      <c r="AM531" s="16" t="s">
        <v>40</v>
      </c>
      <c r="AN531" s="21" t="s">
        <v>40</v>
      </c>
      <c r="AO531" s="21" t="s">
        <v>40</v>
      </c>
      <c r="AP531" s="21" t="s">
        <v>40</v>
      </c>
      <c r="AQ531" s="9" t="s">
        <v>40</v>
      </c>
      <c r="AR531" s="21" t="s">
        <v>40</v>
      </c>
      <c r="AS531" s="9" t="s">
        <v>40</v>
      </c>
      <c r="AT531" s="9" t="s">
        <v>40</v>
      </c>
      <c r="AU531" s="21" t="s">
        <v>40</v>
      </c>
      <c r="AV531" s="21" t="s">
        <v>40</v>
      </c>
      <c r="AW531" s="9" t="s">
        <v>40</v>
      </c>
      <c r="AX531" s="21" t="s">
        <v>40</v>
      </c>
      <c r="AY531" s="21" t="s">
        <v>40</v>
      </c>
      <c r="AZ531" s="21" t="s">
        <v>40</v>
      </c>
      <c r="BA531" s="21" t="s">
        <v>40</v>
      </c>
      <c r="BB531" s="21" t="s">
        <v>40</v>
      </c>
      <c r="BC531" s="9" t="s">
        <v>40</v>
      </c>
      <c r="BD531" s="9" t="s">
        <v>40</v>
      </c>
    </row>
    <row r="532" spans="2:56">
      <c r="B532" s="54" t="s">
        <v>126</v>
      </c>
      <c r="C532" s="40" t="s">
        <v>109</v>
      </c>
      <c r="D532" s="41" t="s">
        <v>52</v>
      </c>
      <c r="E532" s="16"/>
      <c r="F532" s="16">
        <v>7387</v>
      </c>
      <c r="G532" s="21">
        <v>835</v>
      </c>
      <c r="H532" s="42"/>
      <c r="I532" s="16">
        <v>7039</v>
      </c>
      <c r="J532" s="16">
        <v>835</v>
      </c>
      <c r="K532" s="42">
        <v>0</v>
      </c>
      <c r="L532" s="16">
        <v>0</v>
      </c>
      <c r="M532" s="21">
        <v>0</v>
      </c>
      <c r="N532" s="42" t="s">
        <v>44</v>
      </c>
      <c r="O532" s="21" t="s">
        <v>44</v>
      </c>
      <c r="P532" s="42">
        <f t="shared" si="16"/>
        <v>0</v>
      </c>
      <c r="Q532" s="42" t="str">
        <f>IF(AND(ISNUMBER(E532),ISNUMBER(H532),ISBLANK(F532)),E532-H532,"NA")</f>
        <v>NA</v>
      </c>
      <c r="R532" s="21">
        <f>IF(AND(ISNUMBER(F532),ISNUMBER(I532),ISBLANK(E532)),F532-I532,"NA")</f>
        <v>348</v>
      </c>
      <c r="S532" s="16">
        <f>IF(AND(ISNUMBER(G532),ISNUMBER(J532),ISBLANK(E532)),G532-J532,"NA")</f>
        <v>0</v>
      </c>
      <c r="T532" s="45">
        <f>IF(AND(ISNUMBER(R532),ISNUMBER(S532),ISBLANK(E532)),R532+S532,"NA")</f>
        <v>348</v>
      </c>
      <c r="U532" s="21">
        <f t="shared" si="17"/>
        <v>0</v>
      </c>
      <c r="V532" s="9">
        <f>MIN(IF(SUM(W532,AD532:AG532,AI532,AJ532:AM532,AP532:AS532,AC532,AO532,AU532,AV532:BC532)=0,0,1)+IF(O532="Smoothing ramp",1,0)+IF(SUM(W532,X532:AA532)=0,0,1),1)</f>
        <v>0</v>
      </c>
      <c r="W532" s="42" t="s">
        <v>40</v>
      </c>
      <c r="X532" s="16" t="s">
        <v>40</v>
      </c>
      <c r="Y532" s="21" t="s">
        <v>40</v>
      </c>
      <c r="Z532" s="16" t="s">
        <v>40</v>
      </c>
      <c r="AA532" s="16" t="s">
        <v>40</v>
      </c>
      <c r="AB532" s="21" t="s">
        <v>40</v>
      </c>
      <c r="AC532" s="16" t="s">
        <v>40</v>
      </c>
      <c r="AD532" s="16" t="s">
        <v>40</v>
      </c>
      <c r="AE532" s="21" t="s">
        <v>40</v>
      </c>
      <c r="AF532" s="16" t="s">
        <v>40</v>
      </c>
      <c r="AG532" s="16" t="s">
        <v>40</v>
      </c>
      <c r="AH532" s="21" t="s">
        <v>40</v>
      </c>
      <c r="AI532" s="42" t="s">
        <v>40</v>
      </c>
      <c r="AJ532" s="16" t="s">
        <v>40</v>
      </c>
      <c r="AK532" s="21" t="s">
        <v>40</v>
      </c>
      <c r="AL532" s="16" t="s">
        <v>40</v>
      </c>
      <c r="AM532" s="16" t="s">
        <v>40</v>
      </c>
      <c r="AN532" s="21" t="s">
        <v>40</v>
      </c>
      <c r="AO532" s="21" t="s">
        <v>40</v>
      </c>
      <c r="AP532" s="21" t="s">
        <v>40</v>
      </c>
      <c r="AQ532" s="9" t="s">
        <v>40</v>
      </c>
      <c r="AR532" s="21" t="s">
        <v>40</v>
      </c>
      <c r="AS532" s="9" t="s">
        <v>40</v>
      </c>
      <c r="AT532" s="9" t="s">
        <v>40</v>
      </c>
      <c r="AU532" s="21" t="s">
        <v>40</v>
      </c>
      <c r="AV532" s="21" t="s">
        <v>40</v>
      </c>
      <c r="AW532" s="9" t="s">
        <v>40</v>
      </c>
      <c r="AX532" s="21" t="s">
        <v>40</v>
      </c>
      <c r="AY532" s="21" t="s">
        <v>40</v>
      </c>
      <c r="AZ532" s="21" t="s">
        <v>40</v>
      </c>
      <c r="BA532" s="21" t="s">
        <v>40</v>
      </c>
      <c r="BB532" s="21" t="s">
        <v>40</v>
      </c>
      <c r="BC532" s="9" t="s">
        <v>40</v>
      </c>
      <c r="BD532" s="9" t="s">
        <v>40</v>
      </c>
    </row>
    <row r="533" spans="2:56">
      <c r="B533" s="54" t="s">
        <v>126</v>
      </c>
      <c r="C533" s="40" t="s">
        <v>109</v>
      </c>
      <c r="D533" s="41" t="s">
        <v>53</v>
      </c>
      <c r="E533" s="16">
        <v>5149</v>
      </c>
      <c r="F533" s="16"/>
      <c r="G533" s="21"/>
      <c r="H533" s="42">
        <v>5157</v>
      </c>
      <c r="I533" s="16"/>
      <c r="J533" s="16"/>
      <c r="K533" s="42">
        <v>0</v>
      </c>
      <c r="L533" s="16">
        <v>0</v>
      </c>
      <c r="M533" s="21">
        <v>0</v>
      </c>
      <c r="N533" s="42" t="s">
        <v>44</v>
      </c>
      <c r="O533" s="21" t="s">
        <v>44</v>
      </c>
      <c r="P533" s="42">
        <f t="shared" si="16"/>
        <v>0</v>
      </c>
      <c r="Q533" s="42">
        <f>IF(AND(ISNUMBER(E533),ISNUMBER(H533),ISBLANK(F533)),E533-H533,"NA")</f>
        <v>-8</v>
      </c>
      <c r="R533" s="21" t="str">
        <f>IF(AND(ISNUMBER(F533),ISNUMBER(I533),ISBLANK(E533)),F533-I533,"NA")</f>
        <v>NA</v>
      </c>
      <c r="S533" s="16" t="str">
        <f>IF(AND(ISNUMBER(G533),ISNUMBER(J533),ISBLANK(E533)),G533-J533,"NA")</f>
        <v>NA</v>
      </c>
      <c r="T533" s="45" t="str">
        <f>IF(AND(ISNUMBER(R533),ISNUMBER(S533),ISBLANK(E533)),R533+S533,"NA")</f>
        <v>NA</v>
      </c>
      <c r="U533" s="21">
        <f t="shared" si="17"/>
        <v>0</v>
      </c>
      <c r="V533" s="9">
        <f>MIN(IF(SUM(W533,AD533:AG533,AI533,AJ533:AM533,AP533:AS533,AC533,AO533,AU533,AV533:BC533)=0,0,1)+IF(O533="Smoothing ramp",1,0)+IF(SUM(W533,X533:AA533)=0,0,1),1)</f>
        <v>0</v>
      </c>
      <c r="W533" s="42" t="s">
        <v>40</v>
      </c>
      <c r="X533" s="16" t="s">
        <v>40</v>
      </c>
      <c r="Y533" s="21" t="s">
        <v>40</v>
      </c>
      <c r="Z533" s="16" t="s">
        <v>40</v>
      </c>
      <c r="AA533" s="16" t="s">
        <v>40</v>
      </c>
      <c r="AB533" s="21" t="s">
        <v>40</v>
      </c>
      <c r="AC533" s="16" t="s">
        <v>40</v>
      </c>
      <c r="AD533" s="16" t="s">
        <v>40</v>
      </c>
      <c r="AE533" s="21" t="s">
        <v>40</v>
      </c>
      <c r="AF533" s="16" t="s">
        <v>40</v>
      </c>
      <c r="AG533" s="16" t="s">
        <v>40</v>
      </c>
      <c r="AH533" s="21" t="s">
        <v>40</v>
      </c>
      <c r="AI533" s="42" t="s">
        <v>40</v>
      </c>
      <c r="AJ533" s="16" t="s">
        <v>40</v>
      </c>
      <c r="AK533" s="21" t="s">
        <v>40</v>
      </c>
      <c r="AL533" s="16" t="s">
        <v>40</v>
      </c>
      <c r="AM533" s="16" t="s">
        <v>40</v>
      </c>
      <c r="AN533" s="21" t="s">
        <v>40</v>
      </c>
      <c r="AO533" s="21" t="s">
        <v>40</v>
      </c>
      <c r="AP533" s="21" t="s">
        <v>40</v>
      </c>
      <c r="AQ533" s="9" t="s">
        <v>40</v>
      </c>
      <c r="AR533" s="21" t="s">
        <v>40</v>
      </c>
      <c r="AS533" s="9" t="s">
        <v>40</v>
      </c>
      <c r="AT533" s="9" t="s">
        <v>40</v>
      </c>
      <c r="AU533" s="21" t="s">
        <v>40</v>
      </c>
      <c r="AV533" s="21" t="s">
        <v>40</v>
      </c>
      <c r="AW533" s="9" t="s">
        <v>40</v>
      </c>
      <c r="AX533" s="21" t="s">
        <v>40</v>
      </c>
      <c r="AY533" s="21" t="s">
        <v>40</v>
      </c>
      <c r="AZ533" s="21" t="s">
        <v>40</v>
      </c>
      <c r="BA533" s="21" t="s">
        <v>40</v>
      </c>
      <c r="BB533" s="21" t="s">
        <v>40</v>
      </c>
      <c r="BC533" s="9" t="s">
        <v>40</v>
      </c>
      <c r="BD533" s="9" t="s">
        <v>40</v>
      </c>
    </row>
    <row r="534" spans="2:56">
      <c r="B534" s="54" t="s">
        <v>126</v>
      </c>
      <c r="C534" s="40" t="s">
        <v>109</v>
      </c>
      <c r="D534" s="41" t="s">
        <v>56</v>
      </c>
      <c r="E534" s="16">
        <v>5160</v>
      </c>
      <c r="F534" s="16"/>
      <c r="G534" s="21"/>
      <c r="H534" s="42">
        <v>5160</v>
      </c>
      <c r="I534" s="16"/>
      <c r="J534" s="16"/>
      <c r="K534" s="42">
        <v>0</v>
      </c>
      <c r="L534" s="16">
        <v>0</v>
      </c>
      <c r="M534" s="21">
        <v>0</v>
      </c>
      <c r="N534" s="42" t="s">
        <v>44</v>
      </c>
      <c r="O534" s="21" t="s">
        <v>44</v>
      </c>
      <c r="P534" s="42">
        <f t="shared" si="16"/>
        <v>0</v>
      </c>
      <c r="Q534" s="42">
        <f>IF(AND(ISNUMBER(E534),ISNUMBER(H534),ISBLANK(F534)),E534-H534,"NA")</f>
        <v>0</v>
      </c>
      <c r="R534" s="21" t="str">
        <f>IF(AND(ISNUMBER(F534),ISNUMBER(I534),ISBLANK(E534)),F534-I534,"NA")</f>
        <v>NA</v>
      </c>
      <c r="S534" s="16" t="str">
        <f>IF(AND(ISNUMBER(G534),ISNUMBER(J534),ISBLANK(E534)),G534-J534,"NA")</f>
        <v>NA</v>
      </c>
      <c r="T534" s="45" t="str">
        <f>IF(AND(ISNUMBER(R534),ISNUMBER(S534),ISBLANK(E534)),R534+S534,"NA")</f>
        <v>NA</v>
      </c>
      <c r="U534" s="21">
        <f t="shared" si="17"/>
        <v>0</v>
      </c>
      <c r="V534" s="9">
        <f>MIN(IF(SUM(W534,AD534:AG534,AI534,AJ534:AM534,AP534:AS534,AC534,AO534,AU534,AV534:BC534)=0,0,1)+IF(O534="Smoothing ramp",1,0)+IF(SUM(W534,X534:AA534)=0,0,1),1)</f>
        <v>0</v>
      </c>
      <c r="W534" s="42" t="s">
        <v>40</v>
      </c>
      <c r="X534" s="16" t="s">
        <v>40</v>
      </c>
      <c r="Y534" s="21" t="s">
        <v>40</v>
      </c>
      <c r="Z534" s="16" t="s">
        <v>40</v>
      </c>
      <c r="AA534" s="16" t="s">
        <v>40</v>
      </c>
      <c r="AB534" s="21" t="s">
        <v>40</v>
      </c>
      <c r="AC534" s="16" t="s">
        <v>40</v>
      </c>
      <c r="AD534" s="16" t="s">
        <v>40</v>
      </c>
      <c r="AE534" s="21" t="s">
        <v>40</v>
      </c>
      <c r="AF534" s="16" t="s">
        <v>40</v>
      </c>
      <c r="AG534" s="16" t="s">
        <v>40</v>
      </c>
      <c r="AH534" s="21" t="s">
        <v>40</v>
      </c>
      <c r="AI534" s="42" t="s">
        <v>40</v>
      </c>
      <c r="AJ534" s="16" t="s">
        <v>40</v>
      </c>
      <c r="AK534" s="21" t="s">
        <v>40</v>
      </c>
      <c r="AL534" s="16" t="s">
        <v>40</v>
      </c>
      <c r="AM534" s="16" t="s">
        <v>40</v>
      </c>
      <c r="AN534" s="21" t="s">
        <v>40</v>
      </c>
      <c r="AO534" s="21" t="s">
        <v>40</v>
      </c>
      <c r="AP534" s="21" t="s">
        <v>40</v>
      </c>
      <c r="AQ534" s="9" t="s">
        <v>40</v>
      </c>
      <c r="AR534" s="21" t="s">
        <v>40</v>
      </c>
      <c r="AS534" s="9" t="s">
        <v>40</v>
      </c>
      <c r="AT534" s="9" t="s">
        <v>40</v>
      </c>
      <c r="AU534" s="21" t="s">
        <v>40</v>
      </c>
      <c r="AV534" s="21" t="s">
        <v>40</v>
      </c>
      <c r="AW534" s="9" t="s">
        <v>40</v>
      </c>
      <c r="AX534" s="21" t="s">
        <v>40</v>
      </c>
      <c r="AY534" s="21" t="s">
        <v>40</v>
      </c>
      <c r="AZ534" s="21" t="s">
        <v>40</v>
      </c>
      <c r="BA534" s="21" t="s">
        <v>40</v>
      </c>
      <c r="BB534" s="21" t="s">
        <v>40</v>
      </c>
      <c r="BC534" s="9" t="s">
        <v>40</v>
      </c>
      <c r="BD534" s="9" t="s">
        <v>40</v>
      </c>
    </row>
    <row r="535" spans="2:56" ht="15" thickBot="1">
      <c r="B535" s="55" t="s">
        <v>126</v>
      </c>
      <c r="C535" s="47" t="s">
        <v>109</v>
      </c>
      <c r="D535" s="48" t="s">
        <v>57</v>
      </c>
      <c r="E535" s="49">
        <v>5473</v>
      </c>
      <c r="F535" s="49"/>
      <c r="G535" s="22"/>
      <c r="H535" s="50">
        <v>5477</v>
      </c>
      <c r="I535" s="49"/>
      <c r="J535" s="49"/>
      <c r="K535" s="50">
        <v>0</v>
      </c>
      <c r="L535" s="49">
        <v>0</v>
      </c>
      <c r="M535" s="22">
        <v>0</v>
      </c>
      <c r="N535" s="50" t="s">
        <v>44</v>
      </c>
      <c r="O535" s="22" t="s">
        <v>44</v>
      </c>
      <c r="P535" s="50">
        <f t="shared" si="16"/>
        <v>0</v>
      </c>
      <c r="Q535" s="50">
        <f>IF(AND(ISNUMBER(E535),ISNUMBER(H535),ISBLANK(F535)),E535-H535,"NA")</f>
        <v>-4</v>
      </c>
      <c r="R535" s="22" t="str">
        <f>IF(AND(ISNUMBER(F535),ISNUMBER(I535),ISBLANK(E535)),F535-I535,"NA")</f>
        <v>NA</v>
      </c>
      <c r="S535" s="16" t="str">
        <f>IF(AND(ISNUMBER(G535),ISNUMBER(J535),ISBLANK(E535)),G535-J535,"NA")</f>
        <v>NA</v>
      </c>
      <c r="T535" s="45" t="str">
        <f>IF(AND(ISNUMBER(R535),ISNUMBER(S535),ISBLANK(E535)),R535+S535,"NA")</f>
        <v>NA</v>
      </c>
      <c r="U535" s="22">
        <f t="shared" si="17"/>
        <v>0</v>
      </c>
      <c r="V535" s="9">
        <f>MIN(IF(SUM(W535,AD535:AG535,AI535,AJ535:AM535,AP535:AS535,AC535,AO535,AU535,AV535:BC535)=0,0,1)+IF(O535="Smoothing ramp",1,0)+IF(SUM(W535,X535:AA535)=0,0,1),1)</f>
        <v>0</v>
      </c>
      <c r="W535" s="50" t="s">
        <v>40</v>
      </c>
      <c r="X535" s="49" t="s">
        <v>40</v>
      </c>
      <c r="Y535" s="22" t="s">
        <v>40</v>
      </c>
      <c r="Z535" s="49" t="s">
        <v>40</v>
      </c>
      <c r="AA535" s="49" t="s">
        <v>40</v>
      </c>
      <c r="AB535" s="22" t="s">
        <v>40</v>
      </c>
      <c r="AC535" s="49" t="s">
        <v>40</v>
      </c>
      <c r="AD535" s="49" t="s">
        <v>40</v>
      </c>
      <c r="AE535" s="22" t="s">
        <v>40</v>
      </c>
      <c r="AF535" s="49" t="s">
        <v>40</v>
      </c>
      <c r="AG535" s="49" t="s">
        <v>40</v>
      </c>
      <c r="AH535" s="22" t="s">
        <v>40</v>
      </c>
      <c r="AI535" s="50" t="s">
        <v>40</v>
      </c>
      <c r="AJ535" s="49" t="s">
        <v>40</v>
      </c>
      <c r="AK535" s="22" t="s">
        <v>40</v>
      </c>
      <c r="AL535" s="49" t="s">
        <v>40</v>
      </c>
      <c r="AM535" s="49" t="s">
        <v>40</v>
      </c>
      <c r="AN535" s="22" t="s">
        <v>40</v>
      </c>
      <c r="AO535" s="22" t="s">
        <v>40</v>
      </c>
      <c r="AP535" s="22" t="s">
        <v>40</v>
      </c>
      <c r="AQ535" s="7" t="s">
        <v>40</v>
      </c>
      <c r="AR535" s="22" t="s">
        <v>40</v>
      </c>
      <c r="AS535" s="7" t="s">
        <v>40</v>
      </c>
      <c r="AT535" s="7" t="s">
        <v>40</v>
      </c>
      <c r="AU535" s="22" t="s">
        <v>40</v>
      </c>
      <c r="AV535" s="22" t="s">
        <v>40</v>
      </c>
      <c r="AW535" s="7" t="s">
        <v>40</v>
      </c>
      <c r="AX535" s="22" t="s">
        <v>40</v>
      </c>
      <c r="AY535" s="22" t="s">
        <v>40</v>
      </c>
      <c r="AZ535" s="22" t="s">
        <v>40</v>
      </c>
      <c r="BA535" s="22" t="s">
        <v>40</v>
      </c>
      <c r="BB535" s="22" t="s">
        <v>40</v>
      </c>
      <c r="BC535" s="7" t="s">
        <v>40</v>
      </c>
      <c r="BD535" s="7" t="s">
        <v>40</v>
      </c>
    </row>
    <row r="536" spans="2:56">
      <c r="B536" s="51" t="s">
        <v>128</v>
      </c>
      <c r="C536" s="52" t="s">
        <v>109</v>
      </c>
      <c r="D536" s="53" t="s">
        <v>37</v>
      </c>
      <c r="E536" s="43">
        <v>7839</v>
      </c>
      <c r="F536" s="43"/>
      <c r="G536" s="20"/>
      <c r="H536" s="44">
        <v>7839</v>
      </c>
      <c r="I536" s="43"/>
      <c r="J536" s="43"/>
      <c r="K536" s="44">
        <v>0</v>
      </c>
      <c r="L536" s="43">
        <v>0</v>
      </c>
      <c r="M536" s="20">
        <v>-6036</v>
      </c>
      <c r="N536" s="44" t="s">
        <v>50</v>
      </c>
      <c r="O536" s="20" t="s">
        <v>44</v>
      </c>
      <c r="P536" s="44">
        <f t="shared" si="16"/>
        <v>0</v>
      </c>
      <c r="Q536" s="44">
        <f>IF(AND(ISNUMBER(E536),ISNUMBER(H536),ISBLANK(F536)),E536-H536,"NA")</f>
        <v>0</v>
      </c>
      <c r="R536" s="20" t="str">
        <f>IF(AND(ISNUMBER(F536),ISNUMBER(I536),ISBLANK(E536)),F536-I536,"NA")</f>
        <v>NA</v>
      </c>
      <c r="S536" s="16" t="str">
        <f>IF(AND(ISNUMBER(G536),ISNUMBER(J536),ISBLANK(E536)),G536-J536,"NA")</f>
        <v>NA</v>
      </c>
      <c r="T536" s="45" t="str">
        <f>IF(AND(ISNUMBER(R536),ISNUMBER(S536),ISBLANK(E536)),R536+S536,"NA")</f>
        <v>NA</v>
      </c>
      <c r="U536" s="20">
        <f t="shared" si="17"/>
        <v>0</v>
      </c>
      <c r="V536" s="9">
        <f>MIN(IF(SUM(W536,AD536:AG536,AI536,AJ536:AM536,AP536:AS536,AC536,AO536,AU536,AV536:BC536)=0,0,1)+IF(O536="Smoothing ramp",1,0)+IF(SUM(W536,X536:AA536)=0,0,1),1)</f>
        <v>0</v>
      </c>
      <c r="W536" s="44" t="s">
        <v>40</v>
      </c>
      <c r="X536" s="43" t="s">
        <v>40</v>
      </c>
      <c r="Y536" s="20" t="s">
        <v>40</v>
      </c>
      <c r="Z536" s="43" t="s">
        <v>40</v>
      </c>
      <c r="AA536" s="43" t="s">
        <v>40</v>
      </c>
      <c r="AB536" s="20" t="s">
        <v>40</v>
      </c>
      <c r="AC536" s="43" t="s">
        <v>40</v>
      </c>
      <c r="AD536" s="43" t="s">
        <v>40</v>
      </c>
      <c r="AE536" s="20" t="s">
        <v>40</v>
      </c>
      <c r="AF536" s="43" t="s">
        <v>40</v>
      </c>
      <c r="AG536" s="43" t="s">
        <v>40</v>
      </c>
      <c r="AH536" s="20" t="s">
        <v>40</v>
      </c>
      <c r="AI536" s="44" t="s">
        <v>40</v>
      </c>
      <c r="AJ536" s="43" t="s">
        <v>40</v>
      </c>
      <c r="AK536" s="20" t="s">
        <v>40</v>
      </c>
      <c r="AL536" s="43" t="s">
        <v>40</v>
      </c>
      <c r="AM536" s="43" t="s">
        <v>40</v>
      </c>
      <c r="AN536" s="20" t="s">
        <v>40</v>
      </c>
      <c r="AO536" s="20" t="s">
        <v>40</v>
      </c>
      <c r="AP536" s="20" t="s">
        <v>40</v>
      </c>
      <c r="AQ536" s="6" t="s">
        <v>40</v>
      </c>
      <c r="AR536" s="20" t="s">
        <v>40</v>
      </c>
      <c r="AS536" s="6" t="s">
        <v>40</v>
      </c>
      <c r="AT536" s="6" t="s">
        <v>40</v>
      </c>
      <c r="AU536" s="20" t="s">
        <v>40</v>
      </c>
      <c r="AV536" s="20" t="s">
        <v>40</v>
      </c>
      <c r="AW536" s="6" t="s">
        <v>40</v>
      </c>
      <c r="AX536" s="20" t="s">
        <v>40</v>
      </c>
      <c r="AY536" s="20" t="s">
        <v>40</v>
      </c>
      <c r="AZ536" s="20" t="s">
        <v>40</v>
      </c>
      <c r="BA536" s="20" t="s">
        <v>40</v>
      </c>
      <c r="BB536" s="20" t="s">
        <v>40</v>
      </c>
      <c r="BC536" s="6" t="s">
        <v>40</v>
      </c>
      <c r="BD536" s="6" t="s">
        <v>40</v>
      </c>
    </row>
    <row r="537" spans="2:56">
      <c r="B537" s="54" t="s">
        <v>128</v>
      </c>
      <c r="C537" s="40" t="s">
        <v>109</v>
      </c>
      <c r="D537" s="41" t="s">
        <v>43</v>
      </c>
      <c r="E537" s="16">
        <v>7839</v>
      </c>
      <c r="F537" s="16"/>
      <c r="G537" s="21"/>
      <c r="H537" s="42">
        <v>7839</v>
      </c>
      <c r="I537" s="16"/>
      <c r="J537" s="16"/>
      <c r="K537" s="42">
        <v>0</v>
      </c>
      <c r="L537" s="16">
        <v>0</v>
      </c>
      <c r="M537" s="21">
        <v>-6036</v>
      </c>
      <c r="N537" s="42" t="s">
        <v>50</v>
      </c>
      <c r="O537" s="21" t="s">
        <v>44</v>
      </c>
      <c r="P537" s="42">
        <f t="shared" si="16"/>
        <v>0</v>
      </c>
      <c r="Q537" s="42">
        <f>IF(AND(ISNUMBER(E537),ISNUMBER(H537),ISBLANK(F537)),E537-H537,"NA")</f>
        <v>0</v>
      </c>
      <c r="R537" s="21" t="str">
        <f>IF(AND(ISNUMBER(F537),ISNUMBER(I537),ISBLANK(E537)),F537-I537,"NA")</f>
        <v>NA</v>
      </c>
      <c r="S537" s="16" t="str">
        <f>IF(AND(ISNUMBER(G537),ISNUMBER(J537),ISBLANK(E537)),G537-J537,"NA")</f>
        <v>NA</v>
      </c>
      <c r="T537" s="45" t="str">
        <f>IF(AND(ISNUMBER(R537),ISNUMBER(S537),ISBLANK(E537)),R537+S537,"NA")</f>
        <v>NA</v>
      </c>
      <c r="U537" s="21">
        <f t="shared" si="17"/>
        <v>0</v>
      </c>
      <c r="V537" s="9">
        <f>MIN(IF(SUM(W537,AD537:AG537,AI537,AJ537:AM537,AP537:AS537,AC537,AO537,AU537,AV537:BC537)=0,0,1)+IF(O537="Smoothing ramp",1,0)+IF(SUM(W537,X537:AA537)=0,0,1),1)</f>
        <v>0</v>
      </c>
      <c r="W537" s="42" t="s">
        <v>40</v>
      </c>
      <c r="X537" s="16" t="s">
        <v>40</v>
      </c>
      <c r="Y537" s="21" t="s">
        <v>40</v>
      </c>
      <c r="Z537" s="16" t="s">
        <v>40</v>
      </c>
      <c r="AA537" s="16" t="s">
        <v>40</v>
      </c>
      <c r="AB537" s="21" t="s">
        <v>40</v>
      </c>
      <c r="AC537" s="16" t="s">
        <v>40</v>
      </c>
      <c r="AD537" s="16" t="s">
        <v>40</v>
      </c>
      <c r="AE537" s="21" t="s">
        <v>40</v>
      </c>
      <c r="AF537" s="16" t="s">
        <v>40</v>
      </c>
      <c r="AG537" s="16" t="s">
        <v>40</v>
      </c>
      <c r="AH537" s="21" t="s">
        <v>40</v>
      </c>
      <c r="AI537" s="42" t="s">
        <v>40</v>
      </c>
      <c r="AJ537" s="16" t="s">
        <v>40</v>
      </c>
      <c r="AK537" s="21" t="s">
        <v>40</v>
      </c>
      <c r="AL537" s="16" t="s">
        <v>40</v>
      </c>
      <c r="AM537" s="16" t="s">
        <v>40</v>
      </c>
      <c r="AN537" s="21" t="s">
        <v>40</v>
      </c>
      <c r="AO537" s="21" t="s">
        <v>40</v>
      </c>
      <c r="AP537" s="21" t="s">
        <v>40</v>
      </c>
      <c r="AQ537" s="9" t="s">
        <v>40</v>
      </c>
      <c r="AR537" s="21" t="s">
        <v>40</v>
      </c>
      <c r="AS537" s="9" t="s">
        <v>40</v>
      </c>
      <c r="AT537" s="9" t="s">
        <v>40</v>
      </c>
      <c r="AU537" s="21" t="s">
        <v>40</v>
      </c>
      <c r="AV537" s="21" t="s">
        <v>40</v>
      </c>
      <c r="AW537" s="9" t="s">
        <v>40</v>
      </c>
      <c r="AX537" s="21" t="s">
        <v>40</v>
      </c>
      <c r="AY537" s="21" t="s">
        <v>40</v>
      </c>
      <c r="AZ537" s="21" t="s">
        <v>40</v>
      </c>
      <c r="BA537" s="21" t="s">
        <v>40</v>
      </c>
      <c r="BB537" s="21" t="s">
        <v>40</v>
      </c>
      <c r="BC537" s="9" t="s">
        <v>40</v>
      </c>
      <c r="BD537" s="9" t="s">
        <v>40</v>
      </c>
    </row>
    <row r="538" spans="2:56">
      <c r="B538" s="54" t="s">
        <v>128</v>
      </c>
      <c r="C538" s="40" t="s">
        <v>109</v>
      </c>
      <c r="D538" s="41" t="s">
        <v>45</v>
      </c>
      <c r="E538" s="16">
        <v>7839</v>
      </c>
      <c r="F538" s="16"/>
      <c r="G538" s="21"/>
      <c r="H538" s="42">
        <v>7496</v>
      </c>
      <c r="I538" s="16"/>
      <c r="J538" s="16"/>
      <c r="K538" s="42">
        <v>0</v>
      </c>
      <c r="L538" s="16">
        <v>0</v>
      </c>
      <c r="M538" s="21">
        <v>-5775</v>
      </c>
      <c r="N538" s="42" t="s">
        <v>50</v>
      </c>
      <c r="O538" s="21" t="s">
        <v>44</v>
      </c>
      <c r="P538" s="42">
        <f t="shared" si="16"/>
        <v>0</v>
      </c>
      <c r="Q538" s="42">
        <f>IF(AND(ISNUMBER(E538),ISNUMBER(H538),ISBLANK(F538)),E538-H538,"NA")</f>
        <v>343</v>
      </c>
      <c r="R538" s="21" t="str">
        <f>IF(AND(ISNUMBER(F538),ISNUMBER(I538),ISBLANK(E538)),F538-I538,"NA")</f>
        <v>NA</v>
      </c>
      <c r="S538" s="16" t="str">
        <f>IF(AND(ISNUMBER(G538),ISNUMBER(J538),ISBLANK(E538)),G538-J538,"NA")</f>
        <v>NA</v>
      </c>
      <c r="T538" s="45" t="str">
        <f>IF(AND(ISNUMBER(R538),ISNUMBER(S538),ISBLANK(E538)),R538+S538,"NA")</f>
        <v>NA</v>
      </c>
      <c r="U538" s="21">
        <f t="shared" si="17"/>
        <v>0</v>
      </c>
      <c r="V538" s="9">
        <f>MIN(IF(SUM(W538,AD538:AG538,AI538,AJ538:AM538,AP538:AS538,AC538,AO538,AU538,AV538:BC538)=0,0,1)+IF(O538="Smoothing ramp",1,0)+IF(SUM(W538,X538:AA538)=0,0,1),1)</f>
        <v>0</v>
      </c>
      <c r="W538" s="42" t="s">
        <v>40</v>
      </c>
      <c r="X538" s="16" t="s">
        <v>40</v>
      </c>
      <c r="Y538" s="21" t="s">
        <v>40</v>
      </c>
      <c r="Z538" s="16" t="s">
        <v>40</v>
      </c>
      <c r="AA538" s="16" t="s">
        <v>40</v>
      </c>
      <c r="AB538" s="21" t="s">
        <v>40</v>
      </c>
      <c r="AC538" s="16" t="s">
        <v>40</v>
      </c>
      <c r="AD538" s="16" t="s">
        <v>40</v>
      </c>
      <c r="AE538" s="21" t="s">
        <v>40</v>
      </c>
      <c r="AF538" s="16" t="s">
        <v>40</v>
      </c>
      <c r="AG538" s="16" t="s">
        <v>40</v>
      </c>
      <c r="AH538" s="21" t="s">
        <v>40</v>
      </c>
      <c r="AI538" s="42" t="s">
        <v>40</v>
      </c>
      <c r="AJ538" s="16" t="s">
        <v>40</v>
      </c>
      <c r="AK538" s="21" t="s">
        <v>40</v>
      </c>
      <c r="AL538" s="16" t="s">
        <v>40</v>
      </c>
      <c r="AM538" s="16" t="s">
        <v>40</v>
      </c>
      <c r="AN538" s="21" t="s">
        <v>40</v>
      </c>
      <c r="AO538" s="21" t="s">
        <v>40</v>
      </c>
      <c r="AP538" s="21" t="s">
        <v>40</v>
      </c>
      <c r="AQ538" s="9" t="s">
        <v>40</v>
      </c>
      <c r="AR538" s="21" t="s">
        <v>40</v>
      </c>
      <c r="AS538" s="9" t="s">
        <v>40</v>
      </c>
      <c r="AT538" s="9" t="s">
        <v>40</v>
      </c>
      <c r="AU538" s="21" t="s">
        <v>40</v>
      </c>
      <c r="AV538" s="21" t="s">
        <v>40</v>
      </c>
      <c r="AW538" s="9" t="s">
        <v>40</v>
      </c>
      <c r="AX538" s="21" t="s">
        <v>40</v>
      </c>
      <c r="AY538" s="21" t="s">
        <v>40</v>
      </c>
      <c r="AZ538" s="21" t="s">
        <v>40</v>
      </c>
      <c r="BA538" s="21" t="s">
        <v>40</v>
      </c>
      <c r="BB538" s="21" t="s">
        <v>40</v>
      </c>
      <c r="BC538" s="9" t="s">
        <v>40</v>
      </c>
      <c r="BD538" s="9" t="s">
        <v>40</v>
      </c>
    </row>
    <row r="539" spans="2:56">
      <c r="B539" s="54" t="s">
        <v>128</v>
      </c>
      <c r="C539" s="40" t="s">
        <v>109</v>
      </c>
      <c r="D539" s="41" t="s">
        <v>46</v>
      </c>
      <c r="E539" s="16">
        <v>5521</v>
      </c>
      <c r="F539" s="16"/>
      <c r="G539" s="21"/>
      <c r="H539" s="42">
        <v>5521</v>
      </c>
      <c r="I539" s="16"/>
      <c r="J539" s="16"/>
      <c r="K539" s="42">
        <v>0</v>
      </c>
      <c r="L539" s="16">
        <v>0</v>
      </c>
      <c r="M539" s="21">
        <v>0</v>
      </c>
      <c r="N539" s="42" t="s">
        <v>44</v>
      </c>
      <c r="O539" s="21" t="s">
        <v>44</v>
      </c>
      <c r="P539" s="42">
        <f t="shared" si="16"/>
        <v>0</v>
      </c>
      <c r="Q539" s="42">
        <f>IF(AND(ISNUMBER(E539),ISNUMBER(H539),ISBLANK(F539)),E539-H539,"NA")</f>
        <v>0</v>
      </c>
      <c r="R539" s="21" t="str">
        <f>IF(AND(ISNUMBER(F539),ISNUMBER(I539),ISBLANK(E539)),F539-I539,"NA")</f>
        <v>NA</v>
      </c>
      <c r="S539" s="16" t="str">
        <f>IF(AND(ISNUMBER(G539),ISNUMBER(J539),ISBLANK(E539)),G539-J539,"NA")</f>
        <v>NA</v>
      </c>
      <c r="T539" s="45" t="str">
        <f>IF(AND(ISNUMBER(R539),ISNUMBER(S539),ISBLANK(E539)),R539+S539,"NA")</f>
        <v>NA</v>
      </c>
      <c r="U539" s="21">
        <f t="shared" si="17"/>
        <v>0</v>
      </c>
      <c r="V539" s="9">
        <f>MIN(IF(SUM(W539,AD539:AG539,AI539,AJ539:AM539,AP539:AS539,AC539,AO539,AU539,AV539:BC539)=0,0,1)+IF(O539="Smoothing ramp",1,0)+IF(SUM(W539,X539:AA539)=0,0,1),1)</f>
        <v>0</v>
      </c>
      <c r="W539" s="42" t="s">
        <v>40</v>
      </c>
      <c r="X539" s="16" t="s">
        <v>40</v>
      </c>
      <c r="Y539" s="21" t="s">
        <v>40</v>
      </c>
      <c r="Z539" s="16" t="s">
        <v>40</v>
      </c>
      <c r="AA539" s="16" t="s">
        <v>40</v>
      </c>
      <c r="AB539" s="21" t="s">
        <v>40</v>
      </c>
      <c r="AC539" s="16" t="s">
        <v>40</v>
      </c>
      <c r="AD539" s="16" t="s">
        <v>40</v>
      </c>
      <c r="AE539" s="21" t="s">
        <v>40</v>
      </c>
      <c r="AF539" s="16" t="s">
        <v>40</v>
      </c>
      <c r="AG539" s="16" t="s">
        <v>40</v>
      </c>
      <c r="AH539" s="21" t="s">
        <v>40</v>
      </c>
      <c r="AI539" s="42" t="s">
        <v>40</v>
      </c>
      <c r="AJ539" s="16" t="s">
        <v>40</v>
      </c>
      <c r="AK539" s="21" t="s">
        <v>40</v>
      </c>
      <c r="AL539" s="16" t="s">
        <v>40</v>
      </c>
      <c r="AM539" s="16" t="s">
        <v>40</v>
      </c>
      <c r="AN539" s="21" t="s">
        <v>40</v>
      </c>
      <c r="AO539" s="21" t="s">
        <v>40</v>
      </c>
      <c r="AP539" s="21" t="s">
        <v>40</v>
      </c>
      <c r="AQ539" s="9" t="s">
        <v>40</v>
      </c>
      <c r="AR539" s="21" t="s">
        <v>40</v>
      </c>
      <c r="AS539" s="9" t="s">
        <v>40</v>
      </c>
      <c r="AT539" s="9" t="s">
        <v>40</v>
      </c>
      <c r="AU539" s="21" t="s">
        <v>40</v>
      </c>
      <c r="AV539" s="21" t="s">
        <v>40</v>
      </c>
      <c r="AW539" s="9" t="s">
        <v>40</v>
      </c>
      <c r="AX539" s="21" t="s">
        <v>40</v>
      </c>
      <c r="AY539" s="21" t="s">
        <v>40</v>
      </c>
      <c r="AZ539" s="21" t="s">
        <v>40</v>
      </c>
      <c r="BA539" s="21" t="s">
        <v>40</v>
      </c>
      <c r="BB539" s="21" t="s">
        <v>40</v>
      </c>
      <c r="BC539" s="9" t="s">
        <v>40</v>
      </c>
      <c r="BD539" s="9" t="s">
        <v>40</v>
      </c>
    </row>
    <row r="540" spans="2:56">
      <c r="B540" s="54" t="s">
        <v>128</v>
      </c>
      <c r="C540" s="40" t="s">
        <v>109</v>
      </c>
      <c r="D540" s="41" t="s">
        <v>47</v>
      </c>
      <c r="E540" s="16">
        <v>5302</v>
      </c>
      <c r="F540" s="16"/>
      <c r="G540" s="21"/>
      <c r="H540" s="42">
        <v>5441</v>
      </c>
      <c r="I540" s="16"/>
      <c r="J540" s="16"/>
      <c r="K540" s="42">
        <v>0</v>
      </c>
      <c r="L540" s="16">
        <v>0</v>
      </c>
      <c r="M540" s="21">
        <v>0</v>
      </c>
      <c r="N540" s="42" t="s">
        <v>44</v>
      </c>
      <c r="O540" s="21" t="s">
        <v>44</v>
      </c>
      <c r="P540" s="42">
        <f t="shared" si="16"/>
        <v>0</v>
      </c>
      <c r="Q540" s="42">
        <f>IF(AND(ISNUMBER(E540),ISNUMBER(H540),ISBLANK(F540)),E540-H540,"NA")</f>
        <v>-139</v>
      </c>
      <c r="R540" s="21" t="str">
        <f>IF(AND(ISNUMBER(F540),ISNUMBER(I540),ISBLANK(E540)),F540-I540,"NA")</f>
        <v>NA</v>
      </c>
      <c r="S540" s="16" t="str">
        <f>IF(AND(ISNUMBER(G540),ISNUMBER(J540),ISBLANK(E540)),G540-J540,"NA")</f>
        <v>NA</v>
      </c>
      <c r="T540" s="45" t="str">
        <f>IF(AND(ISNUMBER(R540),ISNUMBER(S540),ISBLANK(E540)),R540+S540,"NA")</f>
        <v>NA</v>
      </c>
      <c r="U540" s="21">
        <f t="shared" si="17"/>
        <v>0</v>
      </c>
      <c r="V540" s="9">
        <f>MIN(IF(SUM(W540,AD540:AG540,AI540,AJ540:AM540,AP540:AS540,AC540,AO540,AU540,AV540:BC540)=0,0,1)+IF(O540="Smoothing ramp",1,0)+IF(SUM(W540,X540:AA540)=0,0,1),1)</f>
        <v>0</v>
      </c>
      <c r="W540" s="42" t="s">
        <v>40</v>
      </c>
      <c r="X540" s="16" t="s">
        <v>40</v>
      </c>
      <c r="Y540" s="21" t="s">
        <v>40</v>
      </c>
      <c r="Z540" s="16" t="s">
        <v>40</v>
      </c>
      <c r="AA540" s="16" t="s">
        <v>40</v>
      </c>
      <c r="AB540" s="21" t="s">
        <v>40</v>
      </c>
      <c r="AC540" s="16" t="s">
        <v>40</v>
      </c>
      <c r="AD540" s="16" t="s">
        <v>40</v>
      </c>
      <c r="AE540" s="21" t="s">
        <v>40</v>
      </c>
      <c r="AF540" s="16" t="s">
        <v>40</v>
      </c>
      <c r="AG540" s="16" t="s">
        <v>40</v>
      </c>
      <c r="AH540" s="21" t="s">
        <v>40</v>
      </c>
      <c r="AI540" s="42" t="s">
        <v>40</v>
      </c>
      <c r="AJ540" s="16" t="s">
        <v>40</v>
      </c>
      <c r="AK540" s="21" t="s">
        <v>40</v>
      </c>
      <c r="AL540" s="16" t="s">
        <v>40</v>
      </c>
      <c r="AM540" s="16" t="s">
        <v>40</v>
      </c>
      <c r="AN540" s="21" t="s">
        <v>40</v>
      </c>
      <c r="AO540" s="21" t="s">
        <v>40</v>
      </c>
      <c r="AP540" s="21" t="s">
        <v>40</v>
      </c>
      <c r="AQ540" s="9" t="s">
        <v>40</v>
      </c>
      <c r="AR540" s="21" t="s">
        <v>40</v>
      </c>
      <c r="AS540" s="9" t="s">
        <v>40</v>
      </c>
      <c r="AT540" s="9" t="s">
        <v>40</v>
      </c>
      <c r="AU540" s="21" t="s">
        <v>40</v>
      </c>
      <c r="AV540" s="21" t="s">
        <v>40</v>
      </c>
      <c r="AW540" s="9" t="s">
        <v>40</v>
      </c>
      <c r="AX540" s="21" t="s">
        <v>40</v>
      </c>
      <c r="AY540" s="21" t="s">
        <v>40</v>
      </c>
      <c r="AZ540" s="21" t="s">
        <v>40</v>
      </c>
      <c r="BA540" s="21" t="s">
        <v>40</v>
      </c>
      <c r="BB540" s="21" t="s">
        <v>40</v>
      </c>
      <c r="BC540" s="9" t="s">
        <v>40</v>
      </c>
      <c r="BD540" s="9" t="s">
        <v>40</v>
      </c>
    </row>
    <row r="541" spans="2:56">
      <c r="B541" s="54" t="s">
        <v>128</v>
      </c>
      <c r="C541" s="40" t="s">
        <v>109</v>
      </c>
      <c r="D541" s="41" t="s">
        <v>48</v>
      </c>
      <c r="E541" s="16">
        <v>5257</v>
      </c>
      <c r="F541" s="16"/>
      <c r="G541" s="21"/>
      <c r="H541" s="42">
        <v>5282</v>
      </c>
      <c r="I541" s="16"/>
      <c r="J541" s="16"/>
      <c r="K541" s="42">
        <v>0</v>
      </c>
      <c r="L541" s="16">
        <v>0</v>
      </c>
      <c r="M541" s="21">
        <v>0</v>
      </c>
      <c r="N541" s="42" t="s">
        <v>44</v>
      </c>
      <c r="O541" s="21" t="s">
        <v>44</v>
      </c>
      <c r="P541" s="42">
        <f t="shared" si="16"/>
        <v>0</v>
      </c>
      <c r="Q541" s="42">
        <f>IF(AND(ISNUMBER(E541),ISNUMBER(H541),ISBLANK(F541)),E541-H541,"NA")</f>
        <v>-25</v>
      </c>
      <c r="R541" s="21" t="str">
        <f>IF(AND(ISNUMBER(F541),ISNUMBER(I541),ISBLANK(E541)),F541-I541,"NA")</f>
        <v>NA</v>
      </c>
      <c r="S541" s="16" t="str">
        <f>IF(AND(ISNUMBER(G541),ISNUMBER(J541),ISBLANK(E541)),G541-J541,"NA")</f>
        <v>NA</v>
      </c>
      <c r="T541" s="45" t="str">
        <f>IF(AND(ISNUMBER(R541),ISNUMBER(S541),ISBLANK(E541)),R541+S541,"NA")</f>
        <v>NA</v>
      </c>
      <c r="U541" s="21">
        <f t="shared" si="17"/>
        <v>0</v>
      </c>
      <c r="V541" s="9">
        <f>MIN(IF(SUM(W541,AD541:AG541,AI541,AJ541:AM541,AP541:AS541,AC541,AO541,AU541,AV541:BC541)=0,0,1)+IF(O541="Smoothing ramp",1,0)+IF(SUM(W541,X541:AA541)=0,0,1),1)</f>
        <v>0</v>
      </c>
      <c r="W541" s="42" t="s">
        <v>40</v>
      </c>
      <c r="X541" s="16" t="s">
        <v>40</v>
      </c>
      <c r="Y541" s="21" t="s">
        <v>40</v>
      </c>
      <c r="Z541" s="16" t="s">
        <v>40</v>
      </c>
      <c r="AA541" s="16" t="s">
        <v>40</v>
      </c>
      <c r="AB541" s="21" t="s">
        <v>40</v>
      </c>
      <c r="AC541" s="16" t="s">
        <v>40</v>
      </c>
      <c r="AD541" s="16" t="s">
        <v>40</v>
      </c>
      <c r="AE541" s="21" t="s">
        <v>40</v>
      </c>
      <c r="AF541" s="16" t="s">
        <v>40</v>
      </c>
      <c r="AG541" s="16" t="s">
        <v>40</v>
      </c>
      <c r="AH541" s="21" t="s">
        <v>40</v>
      </c>
      <c r="AI541" s="42" t="s">
        <v>40</v>
      </c>
      <c r="AJ541" s="16" t="s">
        <v>40</v>
      </c>
      <c r="AK541" s="21" t="s">
        <v>40</v>
      </c>
      <c r="AL541" s="16" t="s">
        <v>40</v>
      </c>
      <c r="AM541" s="16" t="s">
        <v>40</v>
      </c>
      <c r="AN541" s="21" t="s">
        <v>40</v>
      </c>
      <c r="AO541" s="21" t="s">
        <v>40</v>
      </c>
      <c r="AP541" s="21" t="s">
        <v>40</v>
      </c>
      <c r="AQ541" s="9" t="s">
        <v>40</v>
      </c>
      <c r="AR541" s="21" t="s">
        <v>40</v>
      </c>
      <c r="AS541" s="9" t="s">
        <v>40</v>
      </c>
      <c r="AT541" s="9" t="s">
        <v>40</v>
      </c>
      <c r="AU541" s="21" t="s">
        <v>40</v>
      </c>
      <c r="AV541" s="21" t="s">
        <v>40</v>
      </c>
      <c r="AW541" s="9" t="s">
        <v>40</v>
      </c>
      <c r="AX541" s="21" t="s">
        <v>40</v>
      </c>
      <c r="AY541" s="21" t="s">
        <v>40</v>
      </c>
      <c r="AZ541" s="21" t="s">
        <v>40</v>
      </c>
      <c r="BA541" s="21" t="s">
        <v>40</v>
      </c>
      <c r="BB541" s="21" t="s">
        <v>40</v>
      </c>
      <c r="BC541" s="9" t="s">
        <v>40</v>
      </c>
      <c r="BD541" s="9" t="s">
        <v>40</v>
      </c>
    </row>
    <row r="542" spans="2:56">
      <c r="B542" s="54" t="s">
        <v>128</v>
      </c>
      <c r="C542" s="40" t="s">
        <v>109</v>
      </c>
      <c r="D542" s="41" t="s">
        <v>49</v>
      </c>
      <c r="E542" s="16">
        <v>8016</v>
      </c>
      <c r="F542" s="16"/>
      <c r="G542" s="21"/>
      <c r="H542" s="42">
        <v>7473</v>
      </c>
      <c r="I542" s="16"/>
      <c r="J542" s="16"/>
      <c r="K542" s="42">
        <v>-3097</v>
      </c>
      <c r="L542" s="16">
        <v>-3097</v>
      </c>
      <c r="M542" s="21">
        <v>-2682</v>
      </c>
      <c r="N542" s="42" t="s">
        <v>50</v>
      </c>
      <c r="O542" s="21" t="s">
        <v>44</v>
      </c>
      <c r="P542" s="42">
        <f t="shared" si="16"/>
        <v>0</v>
      </c>
      <c r="Q542" s="42">
        <f>IF(AND(ISNUMBER(E542),ISNUMBER(H542),ISBLANK(F542)),E542-H542,"NA")</f>
        <v>543</v>
      </c>
      <c r="R542" s="21" t="str">
        <f>IF(AND(ISNUMBER(F542),ISNUMBER(I542),ISBLANK(E542)),F542-I542,"NA")</f>
        <v>NA</v>
      </c>
      <c r="S542" s="16" t="str">
        <f>IF(AND(ISNUMBER(G542),ISNUMBER(J542),ISBLANK(E542)),G542-J542,"NA")</f>
        <v>NA</v>
      </c>
      <c r="T542" s="45" t="str">
        <f>IF(AND(ISNUMBER(R542),ISNUMBER(S542),ISBLANK(E542)),R542+S542,"NA")</f>
        <v>NA</v>
      </c>
      <c r="U542" s="21">
        <f t="shared" si="17"/>
        <v>0</v>
      </c>
      <c r="V542" s="9">
        <f>MIN(IF(SUM(W542,AD542:AG542,AI542,AJ542:AM542,AP542:AS542,AC542,AO542,AU542,AV542:BC542)=0,0,1)+IF(O542="Smoothing ramp",1,0)+IF(SUM(W542,X542:AA542)=0,0,1),1)</f>
        <v>0</v>
      </c>
      <c r="W542" s="42" t="s">
        <v>40</v>
      </c>
      <c r="X542" s="16" t="s">
        <v>40</v>
      </c>
      <c r="Y542" s="21" t="s">
        <v>40</v>
      </c>
      <c r="Z542" s="16" t="s">
        <v>40</v>
      </c>
      <c r="AA542" s="16" t="s">
        <v>40</v>
      </c>
      <c r="AB542" s="21" t="s">
        <v>40</v>
      </c>
      <c r="AC542" s="16" t="s">
        <v>40</v>
      </c>
      <c r="AD542" s="16" t="s">
        <v>40</v>
      </c>
      <c r="AE542" s="21" t="s">
        <v>40</v>
      </c>
      <c r="AF542" s="16" t="s">
        <v>40</v>
      </c>
      <c r="AG542" s="16" t="s">
        <v>40</v>
      </c>
      <c r="AH542" s="21" t="s">
        <v>40</v>
      </c>
      <c r="AI542" s="42" t="s">
        <v>40</v>
      </c>
      <c r="AJ542" s="16" t="s">
        <v>40</v>
      </c>
      <c r="AK542" s="21" t="s">
        <v>40</v>
      </c>
      <c r="AL542" s="16" t="s">
        <v>40</v>
      </c>
      <c r="AM542" s="16" t="s">
        <v>40</v>
      </c>
      <c r="AN542" s="21" t="s">
        <v>40</v>
      </c>
      <c r="AO542" s="21" t="s">
        <v>40</v>
      </c>
      <c r="AP542" s="21" t="s">
        <v>40</v>
      </c>
      <c r="AQ542" s="9" t="s">
        <v>40</v>
      </c>
      <c r="AR542" s="21" t="s">
        <v>40</v>
      </c>
      <c r="AS542" s="9" t="s">
        <v>40</v>
      </c>
      <c r="AT542" s="9" t="s">
        <v>40</v>
      </c>
      <c r="AU542" s="21" t="s">
        <v>40</v>
      </c>
      <c r="AV542" s="21" t="s">
        <v>40</v>
      </c>
      <c r="AW542" s="9" t="s">
        <v>40</v>
      </c>
      <c r="AX542" s="21" t="s">
        <v>40</v>
      </c>
      <c r="AY542" s="21" t="s">
        <v>40</v>
      </c>
      <c r="AZ542" s="21" t="s">
        <v>40</v>
      </c>
      <c r="BA542" s="21" t="s">
        <v>40</v>
      </c>
      <c r="BB542" s="21" t="s">
        <v>40</v>
      </c>
      <c r="BC542" s="9" t="s">
        <v>40</v>
      </c>
      <c r="BD542" s="9" t="s">
        <v>40</v>
      </c>
    </row>
    <row r="543" spans="2:56">
      <c r="B543" s="54" t="s">
        <v>128</v>
      </c>
      <c r="C543" s="40" t="s">
        <v>109</v>
      </c>
      <c r="D543" s="41" t="s">
        <v>51</v>
      </c>
      <c r="E543" s="16">
        <v>8016</v>
      </c>
      <c r="F543" s="16"/>
      <c r="G543" s="21"/>
      <c r="H543" s="42">
        <v>8014</v>
      </c>
      <c r="I543" s="16"/>
      <c r="J543" s="16"/>
      <c r="K543" s="42">
        <v>-3098</v>
      </c>
      <c r="L543" s="16">
        <v>-3098</v>
      </c>
      <c r="M543" s="21">
        <v>-3096</v>
      </c>
      <c r="N543" s="42" t="s">
        <v>50</v>
      </c>
      <c r="O543" s="21" t="s">
        <v>44</v>
      </c>
      <c r="P543" s="42">
        <f t="shared" si="16"/>
        <v>0</v>
      </c>
      <c r="Q543" s="42">
        <f>IF(AND(ISNUMBER(E543),ISNUMBER(H543),ISBLANK(F543)),E543-H543,"NA")</f>
        <v>2</v>
      </c>
      <c r="R543" s="21" t="str">
        <f>IF(AND(ISNUMBER(F543),ISNUMBER(I543),ISBLANK(E543)),F543-I543,"NA")</f>
        <v>NA</v>
      </c>
      <c r="S543" s="16" t="str">
        <f>IF(AND(ISNUMBER(G543),ISNUMBER(J543),ISBLANK(E543)),G543-J543,"NA")</f>
        <v>NA</v>
      </c>
      <c r="T543" s="45" t="str">
        <f>IF(AND(ISNUMBER(R543),ISNUMBER(S543),ISBLANK(E543)),R543+S543,"NA")</f>
        <v>NA</v>
      </c>
      <c r="U543" s="21">
        <f t="shared" si="17"/>
        <v>0</v>
      </c>
      <c r="V543" s="9">
        <f>MIN(IF(SUM(W543,AD543:AG543,AI543,AJ543:AM543,AP543:AS543,AC543,AO543,AU543,AV543:BC543)=0,0,1)+IF(O543="Smoothing ramp",1,0)+IF(SUM(W543,X543:AA543)=0,0,1),1)</f>
        <v>0</v>
      </c>
      <c r="W543" s="42" t="s">
        <v>40</v>
      </c>
      <c r="X543" s="16" t="s">
        <v>40</v>
      </c>
      <c r="Y543" s="21" t="s">
        <v>40</v>
      </c>
      <c r="Z543" s="16" t="s">
        <v>40</v>
      </c>
      <c r="AA543" s="16" t="s">
        <v>40</v>
      </c>
      <c r="AB543" s="21" t="s">
        <v>40</v>
      </c>
      <c r="AC543" s="16" t="s">
        <v>40</v>
      </c>
      <c r="AD543" s="16" t="s">
        <v>40</v>
      </c>
      <c r="AE543" s="21" t="s">
        <v>40</v>
      </c>
      <c r="AF543" s="16" t="s">
        <v>40</v>
      </c>
      <c r="AG543" s="16" t="s">
        <v>40</v>
      </c>
      <c r="AH543" s="21" t="s">
        <v>40</v>
      </c>
      <c r="AI543" s="42" t="s">
        <v>40</v>
      </c>
      <c r="AJ543" s="16" t="s">
        <v>40</v>
      </c>
      <c r="AK543" s="21" t="s">
        <v>40</v>
      </c>
      <c r="AL543" s="16" t="s">
        <v>40</v>
      </c>
      <c r="AM543" s="16" t="s">
        <v>40</v>
      </c>
      <c r="AN543" s="21" t="s">
        <v>40</v>
      </c>
      <c r="AO543" s="21" t="s">
        <v>40</v>
      </c>
      <c r="AP543" s="21" t="s">
        <v>40</v>
      </c>
      <c r="AQ543" s="9" t="s">
        <v>40</v>
      </c>
      <c r="AR543" s="21" t="s">
        <v>40</v>
      </c>
      <c r="AS543" s="9" t="s">
        <v>40</v>
      </c>
      <c r="AT543" s="9" t="s">
        <v>40</v>
      </c>
      <c r="AU543" s="21" t="s">
        <v>40</v>
      </c>
      <c r="AV543" s="21" t="s">
        <v>40</v>
      </c>
      <c r="AW543" s="9" t="s">
        <v>40</v>
      </c>
      <c r="AX543" s="21" t="s">
        <v>40</v>
      </c>
      <c r="AY543" s="21" t="s">
        <v>40</v>
      </c>
      <c r="AZ543" s="21" t="s">
        <v>40</v>
      </c>
      <c r="BA543" s="21" t="s">
        <v>40</v>
      </c>
      <c r="BB543" s="21" t="s">
        <v>40</v>
      </c>
      <c r="BC543" s="9" t="s">
        <v>40</v>
      </c>
      <c r="BD543" s="9" t="s">
        <v>40</v>
      </c>
    </row>
    <row r="544" spans="2:56">
      <c r="B544" s="54" t="s">
        <v>128</v>
      </c>
      <c r="C544" s="40" t="s">
        <v>109</v>
      </c>
      <c r="D544" s="41" t="s">
        <v>52</v>
      </c>
      <c r="E544" s="16">
        <v>8016</v>
      </c>
      <c r="F544" s="16"/>
      <c r="G544" s="21"/>
      <c r="H544" s="42">
        <v>7789</v>
      </c>
      <c r="I544" s="16"/>
      <c r="J544" s="16"/>
      <c r="K544" s="42">
        <v>-3098</v>
      </c>
      <c r="L544" s="16">
        <v>-3098</v>
      </c>
      <c r="M544" s="21">
        <v>-2927</v>
      </c>
      <c r="N544" s="42" t="s">
        <v>50</v>
      </c>
      <c r="O544" s="21" t="s">
        <v>44</v>
      </c>
      <c r="P544" s="42">
        <f t="shared" si="16"/>
        <v>0</v>
      </c>
      <c r="Q544" s="42">
        <f>IF(AND(ISNUMBER(E544),ISNUMBER(H544),ISBLANK(F544)),E544-H544,"NA")</f>
        <v>227</v>
      </c>
      <c r="R544" s="21" t="str">
        <f>IF(AND(ISNUMBER(F544),ISNUMBER(I544),ISBLANK(E544)),F544-I544,"NA")</f>
        <v>NA</v>
      </c>
      <c r="S544" s="16" t="str">
        <f>IF(AND(ISNUMBER(G544),ISNUMBER(J544),ISBLANK(E544)),G544-J544,"NA")</f>
        <v>NA</v>
      </c>
      <c r="T544" s="45" t="str">
        <f>IF(AND(ISNUMBER(R544),ISNUMBER(S544),ISBLANK(E544)),R544+S544,"NA")</f>
        <v>NA</v>
      </c>
      <c r="U544" s="21">
        <f t="shared" si="17"/>
        <v>0</v>
      </c>
      <c r="V544" s="9">
        <f>MIN(IF(SUM(W544,AD544:AG544,AI544,AJ544:AM544,AP544:AS544,AC544,AO544,AU544,AV544:BC544)=0,0,1)+IF(O544="Smoothing ramp",1,0)+IF(SUM(W544,X544:AA544)=0,0,1),1)</f>
        <v>0</v>
      </c>
      <c r="W544" s="42" t="s">
        <v>40</v>
      </c>
      <c r="X544" s="16" t="s">
        <v>40</v>
      </c>
      <c r="Y544" s="21" t="s">
        <v>40</v>
      </c>
      <c r="Z544" s="16" t="s">
        <v>40</v>
      </c>
      <c r="AA544" s="16" t="s">
        <v>40</v>
      </c>
      <c r="AB544" s="21" t="s">
        <v>40</v>
      </c>
      <c r="AC544" s="16" t="s">
        <v>40</v>
      </c>
      <c r="AD544" s="16" t="s">
        <v>40</v>
      </c>
      <c r="AE544" s="21" t="s">
        <v>40</v>
      </c>
      <c r="AF544" s="16" t="s">
        <v>40</v>
      </c>
      <c r="AG544" s="16" t="s">
        <v>40</v>
      </c>
      <c r="AH544" s="21" t="s">
        <v>40</v>
      </c>
      <c r="AI544" s="42" t="s">
        <v>40</v>
      </c>
      <c r="AJ544" s="16" t="s">
        <v>40</v>
      </c>
      <c r="AK544" s="21" t="s">
        <v>40</v>
      </c>
      <c r="AL544" s="16" t="s">
        <v>40</v>
      </c>
      <c r="AM544" s="16" t="s">
        <v>40</v>
      </c>
      <c r="AN544" s="21" t="s">
        <v>40</v>
      </c>
      <c r="AO544" s="21" t="s">
        <v>40</v>
      </c>
      <c r="AP544" s="21" t="s">
        <v>40</v>
      </c>
      <c r="AQ544" s="9" t="s">
        <v>40</v>
      </c>
      <c r="AR544" s="21" t="s">
        <v>40</v>
      </c>
      <c r="AS544" s="9" t="s">
        <v>40</v>
      </c>
      <c r="AT544" s="9" t="s">
        <v>40</v>
      </c>
      <c r="AU544" s="21" t="s">
        <v>40</v>
      </c>
      <c r="AV544" s="21" t="s">
        <v>40</v>
      </c>
      <c r="AW544" s="9" t="s">
        <v>40</v>
      </c>
      <c r="AX544" s="21" t="s">
        <v>40</v>
      </c>
      <c r="AY544" s="21" t="s">
        <v>40</v>
      </c>
      <c r="AZ544" s="21" t="s">
        <v>40</v>
      </c>
      <c r="BA544" s="21" t="s">
        <v>40</v>
      </c>
      <c r="BB544" s="21" t="s">
        <v>40</v>
      </c>
      <c r="BC544" s="9" t="s">
        <v>40</v>
      </c>
      <c r="BD544" s="9" t="s">
        <v>40</v>
      </c>
    </row>
    <row r="545" spans="2:56">
      <c r="B545" s="54" t="s">
        <v>128</v>
      </c>
      <c r="C545" s="40" t="s">
        <v>109</v>
      </c>
      <c r="D545" s="41" t="s">
        <v>53</v>
      </c>
      <c r="E545" s="16">
        <v>6028</v>
      </c>
      <c r="F545" s="16"/>
      <c r="G545" s="21"/>
      <c r="H545" s="42">
        <v>6047</v>
      </c>
      <c r="I545" s="16"/>
      <c r="J545" s="16"/>
      <c r="K545" s="42">
        <v>0</v>
      </c>
      <c r="L545" s="16">
        <v>0</v>
      </c>
      <c r="M545" s="21">
        <v>0</v>
      </c>
      <c r="N545" s="42" t="s">
        <v>44</v>
      </c>
      <c r="O545" s="21" t="s">
        <v>44</v>
      </c>
      <c r="P545" s="42">
        <f t="shared" si="16"/>
        <v>0</v>
      </c>
      <c r="Q545" s="42">
        <f>IF(AND(ISNUMBER(E545),ISNUMBER(H545),ISBLANK(F545)),E545-H545,"NA")</f>
        <v>-19</v>
      </c>
      <c r="R545" s="21" t="str">
        <f>IF(AND(ISNUMBER(F545),ISNUMBER(I545),ISBLANK(E545)),F545-I545,"NA")</f>
        <v>NA</v>
      </c>
      <c r="S545" s="16" t="str">
        <f>IF(AND(ISNUMBER(G545),ISNUMBER(J545),ISBLANK(E545)),G545-J545,"NA")</f>
        <v>NA</v>
      </c>
      <c r="T545" s="45" t="str">
        <f>IF(AND(ISNUMBER(R545),ISNUMBER(S545),ISBLANK(E545)),R545+S545,"NA")</f>
        <v>NA</v>
      </c>
      <c r="U545" s="21">
        <f t="shared" si="17"/>
        <v>0</v>
      </c>
      <c r="V545" s="9">
        <f>MIN(IF(SUM(W545,AD545:AG545,AI545,AJ545:AM545,AP545:AS545,AC545,AO545,AU545,AV545:BC545)=0,0,1)+IF(O545="Smoothing ramp",1,0)+IF(SUM(W545,X545:AA545)=0,0,1),1)</f>
        <v>0</v>
      </c>
      <c r="W545" s="42" t="s">
        <v>40</v>
      </c>
      <c r="X545" s="16" t="s">
        <v>40</v>
      </c>
      <c r="Y545" s="21" t="s">
        <v>40</v>
      </c>
      <c r="Z545" s="16" t="s">
        <v>40</v>
      </c>
      <c r="AA545" s="16" t="s">
        <v>40</v>
      </c>
      <c r="AB545" s="21" t="s">
        <v>40</v>
      </c>
      <c r="AC545" s="16" t="s">
        <v>40</v>
      </c>
      <c r="AD545" s="16" t="s">
        <v>40</v>
      </c>
      <c r="AE545" s="21" t="s">
        <v>40</v>
      </c>
      <c r="AF545" s="16" t="s">
        <v>40</v>
      </c>
      <c r="AG545" s="16" t="s">
        <v>40</v>
      </c>
      <c r="AH545" s="21" t="s">
        <v>40</v>
      </c>
      <c r="AI545" s="42" t="s">
        <v>40</v>
      </c>
      <c r="AJ545" s="16" t="s">
        <v>40</v>
      </c>
      <c r="AK545" s="21" t="s">
        <v>40</v>
      </c>
      <c r="AL545" s="16" t="s">
        <v>40</v>
      </c>
      <c r="AM545" s="16" t="s">
        <v>40</v>
      </c>
      <c r="AN545" s="21" t="s">
        <v>40</v>
      </c>
      <c r="AO545" s="21" t="s">
        <v>40</v>
      </c>
      <c r="AP545" s="21" t="s">
        <v>40</v>
      </c>
      <c r="AQ545" s="9" t="s">
        <v>40</v>
      </c>
      <c r="AR545" s="21" t="s">
        <v>40</v>
      </c>
      <c r="AS545" s="9" t="s">
        <v>40</v>
      </c>
      <c r="AT545" s="9" t="s">
        <v>40</v>
      </c>
      <c r="AU545" s="21" t="s">
        <v>40</v>
      </c>
      <c r="AV545" s="21" t="s">
        <v>40</v>
      </c>
      <c r="AW545" s="9" t="s">
        <v>40</v>
      </c>
      <c r="AX545" s="21" t="s">
        <v>40</v>
      </c>
      <c r="AY545" s="21" t="s">
        <v>40</v>
      </c>
      <c r="AZ545" s="21" t="s">
        <v>40</v>
      </c>
      <c r="BA545" s="21" t="s">
        <v>40</v>
      </c>
      <c r="BB545" s="21" t="s">
        <v>40</v>
      </c>
      <c r="BC545" s="9" t="s">
        <v>40</v>
      </c>
      <c r="BD545" s="9" t="s">
        <v>40</v>
      </c>
    </row>
    <row r="546" spans="2:56">
      <c r="B546" s="54" t="s">
        <v>128</v>
      </c>
      <c r="C546" s="40" t="s">
        <v>109</v>
      </c>
      <c r="D546" s="41" t="s">
        <v>56</v>
      </c>
      <c r="E546" s="16">
        <v>5269</v>
      </c>
      <c r="F546" s="16"/>
      <c r="G546" s="21"/>
      <c r="H546" s="42">
        <v>5293</v>
      </c>
      <c r="I546" s="16"/>
      <c r="J546" s="16"/>
      <c r="K546" s="42">
        <v>0</v>
      </c>
      <c r="L546" s="16">
        <v>0</v>
      </c>
      <c r="M546" s="21">
        <v>0</v>
      </c>
      <c r="N546" s="42" t="s">
        <v>44</v>
      </c>
      <c r="O546" s="21" t="s">
        <v>44</v>
      </c>
      <c r="P546" s="42">
        <f t="shared" si="16"/>
        <v>0</v>
      </c>
      <c r="Q546" s="42">
        <f>IF(AND(ISNUMBER(E546),ISNUMBER(H546),ISBLANK(F546)),E546-H546,"NA")</f>
        <v>-24</v>
      </c>
      <c r="R546" s="21" t="str">
        <f>IF(AND(ISNUMBER(F546),ISNUMBER(I546),ISBLANK(E546)),F546-I546,"NA")</f>
        <v>NA</v>
      </c>
      <c r="S546" s="16" t="str">
        <f>IF(AND(ISNUMBER(G546),ISNUMBER(J546),ISBLANK(E546)),G546-J546,"NA")</f>
        <v>NA</v>
      </c>
      <c r="T546" s="45" t="str">
        <f>IF(AND(ISNUMBER(R546),ISNUMBER(S546),ISBLANK(E546)),R546+S546,"NA")</f>
        <v>NA</v>
      </c>
      <c r="U546" s="21">
        <f t="shared" si="17"/>
        <v>0</v>
      </c>
      <c r="V546" s="9">
        <f>MIN(IF(SUM(W546,AD546:AG546,AI546,AJ546:AM546,AP546:AS546,AC546,AO546,AU546,AV546:BC546)=0,0,1)+IF(O546="Smoothing ramp",1,0)+IF(SUM(W546,X546:AA546)=0,0,1),1)</f>
        <v>0</v>
      </c>
      <c r="W546" s="42" t="s">
        <v>40</v>
      </c>
      <c r="X546" s="16" t="s">
        <v>40</v>
      </c>
      <c r="Y546" s="21" t="s">
        <v>40</v>
      </c>
      <c r="Z546" s="16" t="s">
        <v>40</v>
      </c>
      <c r="AA546" s="16" t="s">
        <v>40</v>
      </c>
      <c r="AB546" s="21" t="s">
        <v>40</v>
      </c>
      <c r="AC546" s="16" t="s">
        <v>40</v>
      </c>
      <c r="AD546" s="16" t="s">
        <v>40</v>
      </c>
      <c r="AE546" s="21" t="s">
        <v>40</v>
      </c>
      <c r="AF546" s="16" t="s">
        <v>40</v>
      </c>
      <c r="AG546" s="16" t="s">
        <v>40</v>
      </c>
      <c r="AH546" s="21" t="s">
        <v>40</v>
      </c>
      <c r="AI546" s="42" t="s">
        <v>40</v>
      </c>
      <c r="AJ546" s="16" t="s">
        <v>40</v>
      </c>
      <c r="AK546" s="21" t="s">
        <v>40</v>
      </c>
      <c r="AL546" s="16" t="s">
        <v>40</v>
      </c>
      <c r="AM546" s="16" t="s">
        <v>40</v>
      </c>
      <c r="AN546" s="21" t="s">
        <v>40</v>
      </c>
      <c r="AO546" s="21" t="s">
        <v>40</v>
      </c>
      <c r="AP546" s="21" t="s">
        <v>40</v>
      </c>
      <c r="AQ546" s="9" t="s">
        <v>40</v>
      </c>
      <c r="AR546" s="21" t="s">
        <v>40</v>
      </c>
      <c r="AS546" s="9" t="s">
        <v>40</v>
      </c>
      <c r="AT546" s="9" t="s">
        <v>40</v>
      </c>
      <c r="AU546" s="21" t="s">
        <v>40</v>
      </c>
      <c r="AV546" s="21" t="s">
        <v>40</v>
      </c>
      <c r="AW546" s="9" t="s">
        <v>40</v>
      </c>
      <c r="AX546" s="21" t="s">
        <v>40</v>
      </c>
      <c r="AY546" s="21" t="s">
        <v>40</v>
      </c>
      <c r="AZ546" s="21" t="s">
        <v>40</v>
      </c>
      <c r="BA546" s="21" t="s">
        <v>40</v>
      </c>
      <c r="BB546" s="21" t="s">
        <v>40</v>
      </c>
      <c r="BC546" s="9" t="s">
        <v>40</v>
      </c>
      <c r="BD546" s="9" t="s">
        <v>40</v>
      </c>
    </row>
    <row r="547" spans="2:56" ht="15" thickBot="1">
      <c r="B547" s="55" t="s">
        <v>128</v>
      </c>
      <c r="C547" s="47" t="s">
        <v>109</v>
      </c>
      <c r="D547" s="48" t="s">
        <v>57</v>
      </c>
      <c r="E547" s="49">
        <v>6100</v>
      </c>
      <c r="F547" s="49"/>
      <c r="G547" s="22"/>
      <c r="H547" s="50">
        <v>6100</v>
      </c>
      <c r="I547" s="49"/>
      <c r="J547" s="49"/>
      <c r="K547" s="50">
        <v>0</v>
      </c>
      <c r="L547" s="49">
        <v>0</v>
      </c>
      <c r="M547" s="22">
        <v>0</v>
      </c>
      <c r="N547" s="50" t="s">
        <v>44</v>
      </c>
      <c r="O547" s="22" t="s">
        <v>44</v>
      </c>
      <c r="P547" s="50">
        <f t="shared" si="16"/>
        <v>0</v>
      </c>
      <c r="Q547" s="50">
        <f>IF(AND(ISNUMBER(E547),ISNUMBER(H547),ISBLANK(F547)),E547-H547,"NA")</f>
        <v>0</v>
      </c>
      <c r="R547" s="22" t="str">
        <f>IF(AND(ISNUMBER(F547),ISNUMBER(I547),ISBLANK(E547)),F547-I547,"NA")</f>
        <v>NA</v>
      </c>
      <c r="S547" s="16" t="str">
        <f>IF(AND(ISNUMBER(G547),ISNUMBER(J547),ISBLANK(E547)),G547-J547,"NA")</f>
        <v>NA</v>
      </c>
      <c r="T547" s="45" t="str">
        <f>IF(AND(ISNUMBER(R547),ISNUMBER(S547),ISBLANK(E547)),R547+S547,"NA")</f>
        <v>NA</v>
      </c>
      <c r="U547" s="22">
        <f t="shared" si="17"/>
        <v>0</v>
      </c>
      <c r="V547" s="9">
        <f>MIN(IF(SUM(W547,AD547:AG547,AI547,AJ547:AM547,AP547:AS547,AC547,AO547,AU547,AV547:BC547)=0,0,1)+IF(O547="Smoothing ramp",1,0)+IF(SUM(W547,X547:AA547)=0,0,1),1)</f>
        <v>0</v>
      </c>
      <c r="W547" s="50" t="s">
        <v>40</v>
      </c>
      <c r="X547" s="49" t="s">
        <v>40</v>
      </c>
      <c r="Y547" s="22" t="s">
        <v>40</v>
      </c>
      <c r="Z547" s="49" t="s">
        <v>40</v>
      </c>
      <c r="AA547" s="49" t="s">
        <v>40</v>
      </c>
      <c r="AB547" s="22" t="s">
        <v>40</v>
      </c>
      <c r="AC547" s="49" t="s">
        <v>40</v>
      </c>
      <c r="AD547" s="49" t="s">
        <v>40</v>
      </c>
      <c r="AE547" s="22" t="s">
        <v>40</v>
      </c>
      <c r="AF547" s="49" t="s">
        <v>40</v>
      </c>
      <c r="AG547" s="49" t="s">
        <v>40</v>
      </c>
      <c r="AH547" s="22" t="s">
        <v>40</v>
      </c>
      <c r="AI547" s="50" t="s">
        <v>40</v>
      </c>
      <c r="AJ547" s="49" t="s">
        <v>40</v>
      </c>
      <c r="AK547" s="22" t="s">
        <v>40</v>
      </c>
      <c r="AL547" s="49" t="s">
        <v>40</v>
      </c>
      <c r="AM547" s="49" t="s">
        <v>40</v>
      </c>
      <c r="AN547" s="22" t="s">
        <v>40</v>
      </c>
      <c r="AO547" s="22" t="s">
        <v>40</v>
      </c>
      <c r="AP547" s="22" t="s">
        <v>40</v>
      </c>
      <c r="AQ547" s="7" t="s">
        <v>40</v>
      </c>
      <c r="AR547" s="22" t="s">
        <v>40</v>
      </c>
      <c r="AS547" s="7" t="s">
        <v>40</v>
      </c>
      <c r="AT547" s="7" t="s">
        <v>40</v>
      </c>
      <c r="AU547" s="22" t="s">
        <v>40</v>
      </c>
      <c r="AV547" s="22" t="s">
        <v>40</v>
      </c>
      <c r="AW547" s="7" t="s">
        <v>40</v>
      </c>
      <c r="AX547" s="22" t="s">
        <v>40</v>
      </c>
      <c r="AY547" s="22" t="s">
        <v>40</v>
      </c>
      <c r="AZ547" s="22" t="s">
        <v>40</v>
      </c>
      <c r="BA547" s="22" t="s">
        <v>40</v>
      </c>
      <c r="BB547" s="22" t="s">
        <v>40</v>
      </c>
      <c r="BC547" s="7" t="s">
        <v>40</v>
      </c>
      <c r="BD547" s="7" t="s">
        <v>40</v>
      </c>
    </row>
    <row r="548" spans="2:56">
      <c r="B548" s="51" t="s">
        <v>129</v>
      </c>
      <c r="C548" s="52" t="s">
        <v>109</v>
      </c>
      <c r="D548" s="53" t="s">
        <v>37</v>
      </c>
      <c r="E548" s="43"/>
      <c r="F548" s="43">
        <v>4125</v>
      </c>
      <c r="G548" s="20">
        <v>2793</v>
      </c>
      <c r="H548" s="44"/>
      <c r="I548" s="43">
        <v>4125</v>
      </c>
      <c r="J548" s="43">
        <v>2853</v>
      </c>
      <c r="K548" s="44">
        <v>1670</v>
      </c>
      <c r="L548" s="43">
        <v>0</v>
      </c>
      <c r="M548" s="20">
        <v>1670</v>
      </c>
      <c r="N548" s="44" t="s">
        <v>44</v>
      </c>
      <c r="O548" s="20" t="s">
        <v>39</v>
      </c>
      <c r="P548" s="44">
        <f t="shared" si="16"/>
        <v>1670</v>
      </c>
      <c r="Q548" s="44" t="str">
        <f>IF(AND(ISNUMBER(E548),ISNUMBER(H548),ISBLANK(F548)),E548-H548,"NA")</f>
        <v>NA</v>
      </c>
      <c r="R548" s="20">
        <f>IF(AND(ISNUMBER(F548),ISNUMBER(I548),ISBLANK(E548)),F548-I548,"NA")</f>
        <v>0</v>
      </c>
      <c r="S548" s="16">
        <f>IF(AND(ISNUMBER(G548),ISNUMBER(J548),ISBLANK(E548)),G548-J548,"NA")</f>
        <v>-60</v>
      </c>
      <c r="T548" s="45">
        <f>IF(AND(ISNUMBER(R548),ISNUMBER(S548),ISBLANK(E548)),R548+S548,"NA")</f>
        <v>-60</v>
      </c>
      <c r="U548" s="20">
        <f t="shared" si="17"/>
        <v>0</v>
      </c>
      <c r="V548" s="9">
        <f>MIN(IF(SUM(W548,AD548:AG548,AI548,AJ548:AM548,AP548:AS548,AC548,AO548,AU548,AV548:BC548)=0,0,1)+IF(O548="Smoothing ramp",1,0)+IF(SUM(W548,X548:AA548)=0,0,1),1)</f>
        <v>1</v>
      </c>
      <c r="W548" s="44" t="s">
        <v>40</v>
      </c>
      <c r="X548" s="43" t="s">
        <v>40</v>
      </c>
      <c r="Y548" s="20" t="s">
        <v>40</v>
      </c>
      <c r="Z548" s="43" t="s">
        <v>40</v>
      </c>
      <c r="AA548" s="43" t="s">
        <v>40</v>
      </c>
      <c r="AB548" s="20" t="s">
        <v>40</v>
      </c>
      <c r="AC548" s="43" t="s">
        <v>40</v>
      </c>
      <c r="AD548" s="43" t="s">
        <v>40</v>
      </c>
      <c r="AE548" s="20" t="s">
        <v>40</v>
      </c>
      <c r="AF548" s="43" t="s">
        <v>40</v>
      </c>
      <c r="AG548" s="43" t="s">
        <v>40</v>
      </c>
      <c r="AH548" s="20" t="s">
        <v>40</v>
      </c>
      <c r="AI548" s="44" t="s">
        <v>40</v>
      </c>
      <c r="AJ548" s="43" t="s">
        <v>40</v>
      </c>
      <c r="AK548" s="20" t="s">
        <v>40</v>
      </c>
      <c r="AL548" s="43" t="s">
        <v>40</v>
      </c>
      <c r="AM548" s="43" t="s">
        <v>40</v>
      </c>
      <c r="AN548" s="20" t="s">
        <v>40</v>
      </c>
      <c r="AO548" s="20" t="s">
        <v>40</v>
      </c>
      <c r="AP548" s="20" t="s">
        <v>40</v>
      </c>
      <c r="AQ548" s="6" t="s">
        <v>40</v>
      </c>
      <c r="AR548" s="20" t="s">
        <v>40</v>
      </c>
      <c r="AS548" s="6" t="s">
        <v>40</v>
      </c>
      <c r="AT548" s="6" t="s">
        <v>40</v>
      </c>
      <c r="AU548" s="20">
        <v>-10000</v>
      </c>
      <c r="AV548" s="20" t="s">
        <v>42</v>
      </c>
      <c r="AW548" s="6">
        <v>-10000</v>
      </c>
      <c r="AX548" s="20" t="s">
        <v>42</v>
      </c>
      <c r="AY548" s="20">
        <v>-10000</v>
      </c>
      <c r="AZ548" s="20" t="s">
        <v>42</v>
      </c>
      <c r="BA548" s="20">
        <v>-10000</v>
      </c>
      <c r="BB548" s="20" t="s">
        <v>42</v>
      </c>
      <c r="BC548" s="6" t="s">
        <v>40</v>
      </c>
      <c r="BD548" s="6" t="s">
        <v>40</v>
      </c>
    </row>
    <row r="549" spans="2:56">
      <c r="B549" s="54" t="s">
        <v>129</v>
      </c>
      <c r="C549" s="40" t="s">
        <v>109</v>
      </c>
      <c r="D549" s="41" t="s">
        <v>43</v>
      </c>
      <c r="E549" s="16"/>
      <c r="F549" s="16">
        <v>4125</v>
      </c>
      <c r="G549" s="21">
        <v>3051</v>
      </c>
      <c r="H549" s="42"/>
      <c r="I549" s="16">
        <v>4125</v>
      </c>
      <c r="J549" s="16">
        <v>3052</v>
      </c>
      <c r="K549" s="42">
        <v>1608</v>
      </c>
      <c r="L549" s="16">
        <v>0</v>
      </c>
      <c r="M549" s="21">
        <v>1608</v>
      </c>
      <c r="N549" s="42" t="s">
        <v>44</v>
      </c>
      <c r="O549" s="21" t="s">
        <v>39</v>
      </c>
      <c r="P549" s="42">
        <f t="shared" si="16"/>
        <v>1608</v>
      </c>
      <c r="Q549" s="42" t="str">
        <f>IF(AND(ISNUMBER(E549),ISNUMBER(H549),ISBLANK(F549)),E549-H549,"NA")</f>
        <v>NA</v>
      </c>
      <c r="R549" s="21">
        <f>IF(AND(ISNUMBER(F549),ISNUMBER(I549),ISBLANK(E549)),F549-I549,"NA")</f>
        <v>0</v>
      </c>
      <c r="S549" s="16">
        <f>IF(AND(ISNUMBER(G549),ISNUMBER(J549),ISBLANK(E549)),G549-J549,"NA")</f>
        <v>-1</v>
      </c>
      <c r="T549" s="45">
        <f>IF(AND(ISNUMBER(R549),ISNUMBER(S549),ISBLANK(E549)),R549+S549,"NA")</f>
        <v>-1</v>
      </c>
      <c r="U549" s="21">
        <f t="shared" si="17"/>
        <v>0</v>
      </c>
      <c r="V549" s="9">
        <f>MIN(IF(SUM(W549,AD549:AG549,AI549,AJ549:AM549,AP549:AS549,AC549,AO549,AU549,AV549:BC549)=0,0,1)+IF(O549="Smoothing ramp",1,0)+IF(SUM(W549,X549:AA549)=0,0,1),1)</f>
        <v>1</v>
      </c>
      <c r="W549" s="42" t="s">
        <v>40</v>
      </c>
      <c r="X549" s="16" t="s">
        <v>40</v>
      </c>
      <c r="Y549" s="21" t="s">
        <v>40</v>
      </c>
      <c r="Z549" s="16" t="s">
        <v>40</v>
      </c>
      <c r="AA549" s="16" t="s">
        <v>40</v>
      </c>
      <c r="AB549" s="21" t="s">
        <v>40</v>
      </c>
      <c r="AC549" s="16" t="s">
        <v>40</v>
      </c>
      <c r="AD549" s="16" t="s">
        <v>40</v>
      </c>
      <c r="AE549" s="21" t="s">
        <v>40</v>
      </c>
      <c r="AF549" s="16" t="s">
        <v>40</v>
      </c>
      <c r="AG549" s="16" t="s">
        <v>40</v>
      </c>
      <c r="AH549" s="21" t="s">
        <v>40</v>
      </c>
      <c r="AI549" s="42" t="s">
        <v>40</v>
      </c>
      <c r="AJ549" s="16" t="s">
        <v>40</v>
      </c>
      <c r="AK549" s="21" t="s">
        <v>40</v>
      </c>
      <c r="AL549" s="16" t="s">
        <v>40</v>
      </c>
      <c r="AM549" s="16" t="s">
        <v>40</v>
      </c>
      <c r="AN549" s="21" t="s">
        <v>40</v>
      </c>
      <c r="AO549" s="21" t="s">
        <v>40</v>
      </c>
      <c r="AP549" s="21" t="s">
        <v>40</v>
      </c>
      <c r="AQ549" s="9" t="s">
        <v>40</v>
      </c>
      <c r="AR549" s="21" t="s">
        <v>40</v>
      </c>
      <c r="AS549" s="9" t="s">
        <v>40</v>
      </c>
      <c r="AT549" s="9" t="s">
        <v>40</v>
      </c>
      <c r="AU549" s="21">
        <v>-10000</v>
      </c>
      <c r="AV549" s="21" t="s">
        <v>42</v>
      </c>
      <c r="AW549" s="9">
        <v>-10000</v>
      </c>
      <c r="AX549" s="21" t="s">
        <v>42</v>
      </c>
      <c r="AY549" s="21">
        <v>-10000</v>
      </c>
      <c r="AZ549" s="21" t="s">
        <v>42</v>
      </c>
      <c r="BA549" s="21">
        <v>-10000</v>
      </c>
      <c r="BB549" s="21" t="s">
        <v>42</v>
      </c>
      <c r="BC549" s="9" t="s">
        <v>40</v>
      </c>
      <c r="BD549" s="9" t="s">
        <v>40</v>
      </c>
    </row>
    <row r="550" spans="2:56">
      <c r="B550" s="54" t="s">
        <v>129</v>
      </c>
      <c r="C550" s="40" t="s">
        <v>109</v>
      </c>
      <c r="D550" s="41" t="s">
        <v>45</v>
      </c>
      <c r="E550" s="16"/>
      <c r="F550" s="16">
        <v>4125</v>
      </c>
      <c r="G550" s="21">
        <v>2797</v>
      </c>
      <c r="H550" s="42"/>
      <c r="I550" s="16">
        <v>4125</v>
      </c>
      <c r="J550" s="16">
        <v>2859</v>
      </c>
      <c r="K550" s="42">
        <v>1669</v>
      </c>
      <c r="L550" s="16">
        <v>0</v>
      </c>
      <c r="M550" s="21">
        <v>1669</v>
      </c>
      <c r="N550" s="42" t="s">
        <v>44</v>
      </c>
      <c r="O550" s="21" t="s">
        <v>39</v>
      </c>
      <c r="P550" s="42">
        <f t="shared" si="16"/>
        <v>1669</v>
      </c>
      <c r="Q550" s="42" t="str">
        <f>IF(AND(ISNUMBER(E550),ISNUMBER(H550),ISBLANK(F550)),E550-H550,"NA")</f>
        <v>NA</v>
      </c>
      <c r="R550" s="21">
        <f>IF(AND(ISNUMBER(F550),ISNUMBER(I550),ISBLANK(E550)),F550-I550,"NA")</f>
        <v>0</v>
      </c>
      <c r="S550" s="16">
        <f>IF(AND(ISNUMBER(G550),ISNUMBER(J550),ISBLANK(E550)),G550-J550,"NA")</f>
        <v>-62</v>
      </c>
      <c r="T550" s="45">
        <f>IF(AND(ISNUMBER(R550),ISNUMBER(S550),ISBLANK(E550)),R550+S550,"NA")</f>
        <v>-62</v>
      </c>
      <c r="U550" s="21">
        <f t="shared" si="17"/>
        <v>0</v>
      </c>
      <c r="V550" s="9">
        <f>MIN(IF(SUM(W550,AD550:AG550,AI550,AJ550:AM550,AP550:AS550,AC550,AO550,AU550,AV550:BC550)=0,0,1)+IF(O550="Smoothing ramp",1,0)+IF(SUM(W550,X550:AA550)=0,0,1),1)</f>
        <v>1</v>
      </c>
      <c r="W550" s="42" t="s">
        <v>40</v>
      </c>
      <c r="X550" s="16" t="s">
        <v>40</v>
      </c>
      <c r="Y550" s="21" t="s">
        <v>40</v>
      </c>
      <c r="Z550" s="16" t="s">
        <v>40</v>
      </c>
      <c r="AA550" s="16" t="s">
        <v>40</v>
      </c>
      <c r="AB550" s="21" t="s">
        <v>40</v>
      </c>
      <c r="AC550" s="16" t="s">
        <v>40</v>
      </c>
      <c r="AD550" s="16" t="s">
        <v>40</v>
      </c>
      <c r="AE550" s="21" t="s">
        <v>40</v>
      </c>
      <c r="AF550" s="16" t="s">
        <v>40</v>
      </c>
      <c r="AG550" s="16" t="s">
        <v>40</v>
      </c>
      <c r="AH550" s="21" t="s">
        <v>40</v>
      </c>
      <c r="AI550" s="42" t="s">
        <v>40</v>
      </c>
      <c r="AJ550" s="16" t="s">
        <v>40</v>
      </c>
      <c r="AK550" s="21" t="s">
        <v>40</v>
      </c>
      <c r="AL550" s="16" t="s">
        <v>40</v>
      </c>
      <c r="AM550" s="16" t="s">
        <v>40</v>
      </c>
      <c r="AN550" s="21" t="s">
        <v>40</v>
      </c>
      <c r="AO550" s="21" t="s">
        <v>40</v>
      </c>
      <c r="AP550" s="21" t="s">
        <v>40</v>
      </c>
      <c r="AQ550" s="9" t="s">
        <v>40</v>
      </c>
      <c r="AR550" s="21" t="s">
        <v>40</v>
      </c>
      <c r="AS550" s="9" t="s">
        <v>40</v>
      </c>
      <c r="AT550" s="9" t="s">
        <v>40</v>
      </c>
      <c r="AU550" s="21">
        <v>-10000</v>
      </c>
      <c r="AV550" s="21" t="s">
        <v>42</v>
      </c>
      <c r="AW550" s="9">
        <v>-10000</v>
      </c>
      <c r="AX550" s="21" t="s">
        <v>42</v>
      </c>
      <c r="AY550" s="21">
        <v>-10000</v>
      </c>
      <c r="AZ550" s="21" t="s">
        <v>42</v>
      </c>
      <c r="BA550" s="21">
        <v>-10000</v>
      </c>
      <c r="BB550" s="21" t="s">
        <v>42</v>
      </c>
      <c r="BC550" s="9" t="s">
        <v>40</v>
      </c>
      <c r="BD550" s="9" t="s">
        <v>40</v>
      </c>
    </row>
    <row r="551" spans="2:56">
      <c r="B551" s="54" t="s">
        <v>129</v>
      </c>
      <c r="C551" s="40" t="s">
        <v>109</v>
      </c>
      <c r="D551" s="41" t="s">
        <v>46</v>
      </c>
      <c r="E551" s="16">
        <v>3250</v>
      </c>
      <c r="F551" s="16"/>
      <c r="G551" s="21"/>
      <c r="H551" s="42">
        <v>3250</v>
      </c>
      <c r="I551" s="16"/>
      <c r="J551" s="16"/>
      <c r="K551" s="42">
        <v>0</v>
      </c>
      <c r="L551" s="16">
        <v>0</v>
      </c>
      <c r="M551" s="21">
        <v>0</v>
      </c>
      <c r="N551" s="42" t="s">
        <v>44</v>
      </c>
      <c r="O551" s="21" t="s">
        <v>39</v>
      </c>
      <c r="P551" s="42">
        <f t="shared" si="16"/>
        <v>0</v>
      </c>
      <c r="Q551" s="42">
        <f>IF(AND(ISNUMBER(E551),ISNUMBER(H551),ISBLANK(F551)),E551-H551,"NA")</f>
        <v>0</v>
      </c>
      <c r="R551" s="21" t="str">
        <f>IF(AND(ISNUMBER(F551),ISNUMBER(I551),ISBLANK(E551)),F551-I551,"NA")</f>
        <v>NA</v>
      </c>
      <c r="S551" s="16" t="str">
        <f>IF(AND(ISNUMBER(G551),ISNUMBER(J551),ISBLANK(E551)),G551-J551,"NA")</f>
        <v>NA</v>
      </c>
      <c r="T551" s="45" t="str">
        <f>IF(AND(ISNUMBER(R551),ISNUMBER(S551),ISBLANK(E551)),R551+S551,"NA")</f>
        <v>NA</v>
      </c>
      <c r="U551" s="21">
        <f t="shared" si="17"/>
        <v>0</v>
      </c>
      <c r="V551" s="9">
        <f>MIN(IF(SUM(W551,AD551:AG551,AI551,AJ551:AM551,AP551:AS551,AC551,AO551,AU551,AV551:BC551)=0,0,1)+IF(O551="Smoothing ramp",1,0)+IF(SUM(W551,X551:AA551)=0,0,1),1)</f>
        <v>1</v>
      </c>
      <c r="W551" s="42" t="s">
        <v>40</v>
      </c>
      <c r="X551" s="16" t="s">
        <v>40</v>
      </c>
      <c r="Y551" s="21" t="s">
        <v>40</v>
      </c>
      <c r="Z551" s="16" t="s">
        <v>40</v>
      </c>
      <c r="AA551" s="16" t="s">
        <v>40</v>
      </c>
      <c r="AB551" s="21" t="s">
        <v>40</v>
      </c>
      <c r="AC551" s="16" t="s">
        <v>40</v>
      </c>
      <c r="AD551" s="16" t="s">
        <v>40</v>
      </c>
      <c r="AE551" s="21" t="s">
        <v>40</v>
      </c>
      <c r="AF551" s="16" t="s">
        <v>40</v>
      </c>
      <c r="AG551" s="16" t="s">
        <v>40</v>
      </c>
      <c r="AH551" s="21" t="s">
        <v>40</v>
      </c>
      <c r="AI551" s="42" t="s">
        <v>40</v>
      </c>
      <c r="AJ551" s="16" t="s">
        <v>40</v>
      </c>
      <c r="AK551" s="21" t="s">
        <v>40</v>
      </c>
      <c r="AL551" s="16" t="s">
        <v>40</v>
      </c>
      <c r="AM551" s="16" t="s">
        <v>40</v>
      </c>
      <c r="AN551" s="21" t="s">
        <v>40</v>
      </c>
      <c r="AO551" s="21" t="s">
        <v>40</v>
      </c>
      <c r="AP551" s="21" t="s">
        <v>40</v>
      </c>
      <c r="AQ551" s="9" t="s">
        <v>40</v>
      </c>
      <c r="AR551" s="21" t="s">
        <v>40</v>
      </c>
      <c r="AS551" s="9" t="s">
        <v>40</v>
      </c>
      <c r="AT551" s="9" t="s">
        <v>40</v>
      </c>
      <c r="AU551" s="21">
        <v>-10000</v>
      </c>
      <c r="AV551" s="21" t="s">
        <v>42</v>
      </c>
      <c r="AW551" s="9">
        <v>-10000</v>
      </c>
      <c r="AX551" s="21" t="s">
        <v>42</v>
      </c>
      <c r="AY551" s="21">
        <v>-10000</v>
      </c>
      <c r="AZ551" s="21" t="s">
        <v>42</v>
      </c>
      <c r="BA551" s="21">
        <v>-10000</v>
      </c>
      <c r="BB551" s="21" t="s">
        <v>42</v>
      </c>
      <c r="BC551" s="9" t="s">
        <v>40</v>
      </c>
      <c r="BD551" s="9" t="s">
        <v>40</v>
      </c>
    </row>
    <row r="552" spans="2:56">
      <c r="B552" s="54" t="s">
        <v>129</v>
      </c>
      <c r="C552" s="40" t="s">
        <v>109</v>
      </c>
      <c r="D552" s="41" t="s">
        <v>47</v>
      </c>
      <c r="E552" s="16">
        <v>4395</v>
      </c>
      <c r="F552" s="16"/>
      <c r="G552" s="21"/>
      <c r="H552" s="42">
        <v>4387</v>
      </c>
      <c r="I552" s="16"/>
      <c r="J552" s="16"/>
      <c r="K552" s="42">
        <v>0</v>
      </c>
      <c r="L552" s="16">
        <v>0</v>
      </c>
      <c r="M552" s="21">
        <v>0</v>
      </c>
      <c r="N552" s="42" t="s">
        <v>44</v>
      </c>
      <c r="O552" s="21" t="s">
        <v>39</v>
      </c>
      <c r="P552" s="42">
        <f t="shared" si="16"/>
        <v>0</v>
      </c>
      <c r="Q552" s="42">
        <f>IF(AND(ISNUMBER(E552),ISNUMBER(H552),ISBLANK(F552)),E552-H552,"NA")</f>
        <v>8</v>
      </c>
      <c r="R552" s="21" t="str">
        <f>IF(AND(ISNUMBER(F552),ISNUMBER(I552),ISBLANK(E552)),F552-I552,"NA")</f>
        <v>NA</v>
      </c>
      <c r="S552" s="16" t="str">
        <f>IF(AND(ISNUMBER(G552),ISNUMBER(J552),ISBLANK(E552)),G552-J552,"NA")</f>
        <v>NA</v>
      </c>
      <c r="T552" s="45" t="str">
        <f>IF(AND(ISNUMBER(R552),ISNUMBER(S552),ISBLANK(E552)),R552+S552,"NA")</f>
        <v>NA</v>
      </c>
      <c r="U552" s="21">
        <f t="shared" si="17"/>
        <v>0</v>
      </c>
      <c r="V552" s="9">
        <f>MIN(IF(SUM(W552,AD552:AG552,AI552,AJ552:AM552,AP552:AS552,AC552,AO552,AU552,AV552:BC552)=0,0,1)+IF(O552="Smoothing ramp",1,0)+IF(SUM(W552,X552:AA552)=0,0,1),1)</f>
        <v>1</v>
      </c>
      <c r="W552" s="42" t="s">
        <v>40</v>
      </c>
      <c r="X552" s="16" t="s">
        <v>40</v>
      </c>
      <c r="Y552" s="21" t="s">
        <v>40</v>
      </c>
      <c r="Z552" s="16" t="s">
        <v>40</v>
      </c>
      <c r="AA552" s="16" t="s">
        <v>40</v>
      </c>
      <c r="AB552" s="21" t="s">
        <v>40</v>
      </c>
      <c r="AC552" s="16" t="s">
        <v>40</v>
      </c>
      <c r="AD552" s="16" t="s">
        <v>40</v>
      </c>
      <c r="AE552" s="21" t="s">
        <v>40</v>
      </c>
      <c r="AF552" s="16" t="s">
        <v>40</v>
      </c>
      <c r="AG552" s="16" t="s">
        <v>40</v>
      </c>
      <c r="AH552" s="21" t="s">
        <v>40</v>
      </c>
      <c r="AI552" s="42" t="s">
        <v>40</v>
      </c>
      <c r="AJ552" s="16" t="s">
        <v>40</v>
      </c>
      <c r="AK552" s="21" t="s">
        <v>40</v>
      </c>
      <c r="AL552" s="16" t="s">
        <v>40</v>
      </c>
      <c r="AM552" s="16" t="s">
        <v>40</v>
      </c>
      <c r="AN552" s="21" t="s">
        <v>40</v>
      </c>
      <c r="AO552" s="21" t="s">
        <v>40</v>
      </c>
      <c r="AP552" s="21" t="s">
        <v>40</v>
      </c>
      <c r="AQ552" s="9" t="s">
        <v>40</v>
      </c>
      <c r="AR552" s="21" t="s">
        <v>40</v>
      </c>
      <c r="AS552" s="9" t="s">
        <v>40</v>
      </c>
      <c r="AT552" s="9" t="s">
        <v>40</v>
      </c>
      <c r="AU552" s="21">
        <v>-10000</v>
      </c>
      <c r="AV552" s="21" t="s">
        <v>42</v>
      </c>
      <c r="AW552" s="9">
        <v>-10000</v>
      </c>
      <c r="AX552" s="21" t="s">
        <v>42</v>
      </c>
      <c r="AY552" s="21">
        <v>-10000</v>
      </c>
      <c r="AZ552" s="21" t="s">
        <v>42</v>
      </c>
      <c r="BA552" s="21">
        <v>-10000</v>
      </c>
      <c r="BB552" s="21" t="s">
        <v>42</v>
      </c>
      <c r="BC552" s="9" t="s">
        <v>40</v>
      </c>
      <c r="BD552" s="9" t="s">
        <v>40</v>
      </c>
    </row>
    <row r="553" spans="2:56">
      <c r="B553" s="54" t="s">
        <v>129</v>
      </c>
      <c r="C553" s="40" t="s">
        <v>109</v>
      </c>
      <c r="D553" s="41" t="s">
        <v>48</v>
      </c>
      <c r="E553" s="16">
        <v>5704</v>
      </c>
      <c r="F553" s="16"/>
      <c r="G553" s="21"/>
      <c r="H553" s="42">
        <v>5708</v>
      </c>
      <c r="I553" s="16"/>
      <c r="J553" s="16"/>
      <c r="K553" s="42">
        <v>0</v>
      </c>
      <c r="L553" s="16">
        <v>0</v>
      </c>
      <c r="M553" s="21">
        <v>0</v>
      </c>
      <c r="N553" s="42" t="s">
        <v>44</v>
      </c>
      <c r="O553" s="21" t="s">
        <v>44</v>
      </c>
      <c r="P553" s="42">
        <f t="shared" si="16"/>
        <v>0</v>
      </c>
      <c r="Q553" s="42">
        <f>IF(AND(ISNUMBER(E553),ISNUMBER(H553),ISBLANK(F553)),E553-H553,"NA")</f>
        <v>-4</v>
      </c>
      <c r="R553" s="21" t="str">
        <f>IF(AND(ISNUMBER(F553),ISNUMBER(I553),ISBLANK(E553)),F553-I553,"NA")</f>
        <v>NA</v>
      </c>
      <c r="S553" s="16" t="str">
        <f>IF(AND(ISNUMBER(G553),ISNUMBER(J553),ISBLANK(E553)),G553-J553,"NA")</f>
        <v>NA</v>
      </c>
      <c r="T553" s="45" t="str">
        <f>IF(AND(ISNUMBER(R553),ISNUMBER(S553),ISBLANK(E553)),R553+S553,"NA")</f>
        <v>NA</v>
      </c>
      <c r="U553" s="21">
        <f t="shared" si="17"/>
        <v>0</v>
      </c>
      <c r="V553" s="9">
        <f>MIN(IF(SUM(W553,AD553:AG553,AI553,AJ553:AM553,AP553:AS553,AC553,AO553,AU553,AV553:BC553)=0,0,1)+IF(O553="Smoothing ramp",1,0)+IF(SUM(W553,X553:AA553)=0,0,1),1)</f>
        <v>0</v>
      </c>
      <c r="W553" s="42" t="s">
        <v>40</v>
      </c>
      <c r="X553" s="16" t="s">
        <v>40</v>
      </c>
      <c r="Y553" s="21" t="s">
        <v>40</v>
      </c>
      <c r="Z553" s="16" t="s">
        <v>40</v>
      </c>
      <c r="AA553" s="16" t="s">
        <v>40</v>
      </c>
      <c r="AB553" s="21" t="s">
        <v>40</v>
      </c>
      <c r="AC553" s="16" t="s">
        <v>40</v>
      </c>
      <c r="AD553" s="16" t="s">
        <v>40</v>
      </c>
      <c r="AE553" s="21" t="s">
        <v>40</v>
      </c>
      <c r="AF553" s="16" t="s">
        <v>40</v>
      </c>
      <c r="AG553" s="16" t="s">
        <v>40</v>
      </c>
      <c r="AH553" s="21" t="s">
        <v>40</v>
      </c>
      <c r="AI553" s="42" t="s">
        <v>40</v>
      </c>
      <c r="AJ553" s="16" t="s">
        <v>40</v>
      </c>
      <c r="AK553" s="21" t="s">
        <v>40</v>
      </c>
      <c r="AL553" s="16" t="s">
        <v>40</v>
      </c>
      <c r="AM553" s="16" t="s">
        <v>40</v>
      </c>
      <c r="AN553" s="21" t="s">
        <v>40</v>
      </c>
      <c r="AO553" s="21" t="s">
        <v>40</v>
      </c>
      <c r="AP553" s="21" t="s">
        <v>40</v>
      </c>
      <c r="AQ553" s="9" t="s">
        <v>40</v>
      </c>
      <c r="AR553" s="21" t="s">
        <v>40</v>
      </c>
      <c r="AS553" s="9" t="s">
        <v>40</v>
      </c>
      <c r="AT553" s="9" t="s">
        <v>40</v>
      </c>
      <c r="AU553" s="21" t="s">
        <v>40</v>
      </c>
      <c r="AV553" s="21" t="s">
        <v>40</v>
      </c>
      <c r="AW553" s="9" t="s">
        <v>40</v>
      </c>
      <c r="AX553" s="21" t="s">
        <v>40</v>
      </c>
      <c r="AY553" s="21" t="s">
        <v>40</v>
      </c>
      <c r="AZ553" s="21" t="s">
        <v>40</v>
      </c>
      <c r="BA553" s="21" t="s">
        <v>40</v>
      </c>
      <c r="BB553" s="21" t="s">
        <v>40</v>
      </c>
      <c r="BC553" s="9" t="s">
        <v>40</v>
      </c>
      <c r="BD553" s="9" t="s">
        <v>40</v>
      </c>
    </row>
    <row r="554" spans="2:56">
      <c r="B554" s="54" t="s">
        <v>129</v>
      </c>
      <c r="C554" s="40" t="s">
        <v>109</v>
      </c>
      <c r="D554" s="41" t="s">
        <v>49</v>
      </c>
      <c r="E554" s="16">
        <v>8763</v>
      </c>
      <c r="F554" s="16"/>
      <c r="G554" s="21"/>
      <c r="H554" s="42">
        <v>7910</v>
      </c>
      <c r="I554" s="16"/>
      <c r="J554" s="16"/>
      <c r="K554" s="42">
        <v>-1986</v>
      </c>
      <c r="L554" s="16">
        <v>-1986</v>
      </c>
      <c r="M554" s="21">
        <v>-1405</v>
      </c>
      <c r="N554" s="42" t="s">
        <v>50</v>
      </c>
      <c r="O554" s="21" t="s">
        <v>44</v>
      </c>
      <c r="P554" s="42">
        <f t="shared" si="16"/>
        <v>0</v>
      </c>
      <c r="Q554" s="42">
        <f>IF(AND(ISNUMBER(E554),ISNUMBER(H554),ISBLANK(F554)),E554-H554,"NA")</f>
        <v>853</v>
      </c>
      <c r="R554" s="21" t="str">
        <f>IF(AND(ISNUMBER(F554),ISNUMBER(I554),ISBLANK(E554)),F554-I554,"NA")</f>
        <v>NA</v>
      </c>
      <c r="S554" s="16" t="str">
        <f>IF(AND(ISNUMBER(G554),ISNUMBER(J554),ISBLANK(E554)),G554-J554,"NA")</f>
        <v>NA</v>
      </c>
      <c r="T554" s="45" t="str">
        <f>IF(AND(ISNUMBER(R554),ISNUMBER(S554),ISBLANK(E554)),R554+S554,"NA")</f>
        <v>NA</v>
      </c>
      <c r="U554" s="21">
        <f t="shared" si="17"/>
        <v>0</v>
      </c>
      <c r="V554" s="9">
        <f>MIN(IF(SUM(W554,AD554:AG554,AI554,AJ554:AM554,AP554:AS554,AC554,AO554,AU554,AV554:BC554)=0,0,1)+IF(O554="Smoothing ramp",1,0)+IF(SUM(W554,X554:AA554)=0,0,1),1)</f>
        <v>0</v>
      </c>
      <c r="W554" s="42" t="s">
        <v>40</v>
      </c>
      <c r="X554" s="16" t="s">
        <v>40</v>
      </c>
      <c r="Y554" s="21" t="s">
        <v>40</v>
      </c>
      <c r="Z554" s="16" t="s">
        <v>40</v>
      </c>
      <c r="AA554" s="16" t="s">
        <v>40</v>
      </c>
      <c r="AB554" s="21" t="s">
        <v>40</v>
      </c>
      <c r="AC554" s="16" t="s">
        <v>40</v>
      </c>
      <c r="AD554" s="16" t="s">
        <v>40</v>
      </c>
      <c r="AE554" s="21" t="s">
        <v>40</v>
      </c>
      <c r="AF554" s="16" t="s">
        <v>40</v>
      </c>
      <c r="AG554" s="16" t="s">
        <v>40</v>
      </c>
      <c r="AH554" s="21" t="s">
        <v>40</v>
      </c>
      <c r="AI554" s="42" t="s">
        <v>40</v>
      </c>
      <c r="AJ554" s="16" t="s">
        <v>40</v>
      </c>
      <c r="AK554" s="21" t="s">
        <v>40</v>
      </c>
      <c r="AL554" s="16" t="s">
        <v>40</v>
      </c>
      <c r="AM554" s="16" t="s">
        <v>40</v>
      </c>
      <c r="AN554" s="21" t="s">
        <v>40</v>
      </c>
      <c r="AO554" s="21" t="s">
        <v>40</v>
      </c>
      <c r="AP554" s="21" t="s">
        <v>40</v>
      </c>
      <c r="AQ554" s="9" t="s">
        <v>40</v>
      </c>
      <c r="AR554" s="21" t="s">
        <v>40</v>
      </c>
      <c r="AS554" s="9" t="s">
        <v>40</v>
      </c>
      <c r="AT554" s="9" t="s">
        <v>40</v>
      </c>
      <c r="AU554" s="21" t="s">
        <v>40</v>
      </c>
      <c r="AV554" s="21" t="s">
        <v>40</v>
      </c>
      <c r="AW554" s="9" t="s">
        <v>40</v>
      </c>
      <c r="AX554" s="21" t="s">
        <v>40</v>
      </c>
      <c r="AY554" s="21" t="s">
        <v>40</v>
      </c>
      <c r="AZ554" s="21" t="s">
        <v>40</v>
      </c>
      <c r="BA554" s="21" t="s">
        <v>40</v>
      </c>
      <c r="BB554" s="21" t="s">
        <v>40</v>
      </c>
      <c r="BC554" s="9" t="s">
        <v>40</v>
      </c>
      <c r="BD554" s="9" t="s">
        <v>40</v>
      </c>
    </row>
    <row r="555" spans="2:56">
      <c r="B555" s="54" t="s">
        <v>129</v>
      </c>
      <c r="C555" s="40" t="s">
        <v>109</v>
      </c>
      <c r="D555" s="41" t="s">
        <v>51</v>
      </c>
      <c r="E555" s="16">
        <v>8763</v>
      </c>
      <c r="F555" s="16"/>
      <c r="G555" s="21"/>
      <c r="H555" s="42">
        <v>8706</v>
      </c>
      <c r="I555" s="16"/>
      <c r="J555" s="16"/>
      <c r="K555" s="42">
        <v>-1986</v>
      </c>
      <c r="L555" s="16">
        <v>-1986</v>
      </c>
      <c r="M555" s="21">
        <v>-1930</v>
      </c>
      <c r="N555" s="42" t="s">
        <v>50</v>
      </c>
      <c r="O555" s="21" t="s">
        <v>60</v>
      </c>
      <c r="P555" s="42">
        <f t="shared" si="16"/>
        <v>0</v>
      </c>
      <c r="Q555" s="42">
        <f>IF(AND(ISNUMBER(E555),ISNUMBER(H555),ISBLANK(F555)),E555-H555,"NA")</f>
        <v>57</v>
      </c>
      <c r="R555" s="21" t="str">
        <f>IF(AND(ISNUMBER(F555),ISNUMBER(I555),ISBLANK(E555)),F555-I555,"NA")</f>
        <v>NA</v>
      </c>
      <c r="S555" s="16" t="str">
        <f>IF(AND(ISNUMBER(G555),ISNUMBER(J555),ISBLANK(E555)),G555-J555,"NA")</f>
        <v>NA</v>
      </c>
      <c r="T555" s="45" t="str">
        <f>IF(AND(ISNUMBER(R555),ISNUMBER(S555),ISBLANK(E555)),R555+S555,"NA")</f>
        <v>NA</v>
      </c>
      <c r="U555" s="21">
        <f t="shared" si="17"/>
        <v>0</v>
      </c>
      <c r="V555" s="9">
        <f>MIN(IF(SUM(W555,AD555:AG555,AI555,AJ555:AM555,AP555:AS555,AC555,AO555,AU555,AV555:BC555)=0,0,1)+IF(O555="Smoothing ramp",1,0)+IF(SUM(W555,X555:AA555)=0,0,1),1)</f>
        <v>1</v>
      </c>
      <c r="W555" s="42" t="s">
        <v>40</v>
      </c>
      <c r="X555" s="16" t="s">
        <v>40</v>
      </c>
      <c r="Y555" s="21" t="s">
        <v>40</v>
      </c>
      <c r="Z555" s="16" t="s">
        <v>40</v>
      </c>
      <c r="AA555" s="16" t="s">
        <v>40</v>
      </c>
      <c r="AB555" s="21" t="s">
        <v>40</v>
      </c>
      <c r="AC555" s="16" t="s">
        <v>40</v>
      </c>
      <c r="AD555" s="16" t="s">
        <v>40</v>
      </c>
      <c r="AE555" s="21" t="s">
        <v>40</v>
      </c>
      <c r="AF555" s="16" t="s">
        <v>40</v>
      </c>
      <c r="AG555" s="16" t="s">
        <v>40</v>
      </c>
      <c r="AH555" s="21" t="s">
        <v>40</v>
      </c>
      <c r="AI555" s="42" t="s">
        <v>40</v>
      </c>
      <c r="AJ555" s="16" t="s">
        <v>40</v>
      </c>
      <c r="AK555" s="21" t="s">
        <v>40</v>
      </c>
      <c r="AL555" s="16" t="s">
        <v>40</v>
      </c>
      <c r="AM555" s="16" t="s">
        <v>40</v>
      </c>
      <c r="AN555" s="21" t="s">
        <v>40</v>
      </c>
      <c r="AO555" s="21" t="s">
        <v>40</v>
      </c>
      <c r="AP555" s="21" t="s">
        <v>40</v>
      </c>
      <c r="AQ555" s="9" t="s">
        <v>40</v>
      </c>
      <c r="AR555" s="21" t="s">
        <v>40</v>
      </c>
      <c r="AS555" s="9" t="s">
        <v>40</v>
      </c>
      <c r="AT555" s="9" t="s">
        <v>40</v>
      </c>
      <c r="AU555" s="21" t="s">
        <v>40</v>
      </c>
      <c r="AV555" s="21" t="s">
        <v>40</v>
      </c>
      <c r="AW555" s="9" t="s">
        <v>40</v>
      </c>
      <c r="AX555" s="21" t="s">
        <v>40</v>
      </c>
      <c r="AY555" s="21" t="s">
        <v>40</v>
      </c>
      <c r="AZ555" s="21" t="s">
        <v>40</v>
      </c>
      <c r="BA555" s="21" t="s">
        <v>40</v>
      </c>
      <c r="BB555" s="21" t="s">
        <v>40</v>
      </c>
      <c r="BC555" s="9" t="s">
        <v>40</v>
      </c>
      <c r="BD555" s="9" t="s">
        <v>40</v>
      </c>
    </row>
    <row r="556" spans="2:56">
      <c r="B556" s="54" t="s">
        <v>129</v>
      </c>
      <c r="C556" s="40" t="s">
        <v>109</v>
      </c>
      <c r="D556" s="41" t="s">
        <v>52</v>
      </c>
      <c r="E556" s="16">
        <v>8763</v>
      </c>
      <c r="F556" s="16"/>
      <c r="G556" s="21"/>
      <c r="H556" s="42">
        <v>8762</v>
      </c>
      <c r="I556" s="16"/>
      <c r="J556" s="16"/>
      <c r="K556" s="42">
        <v>-1986</v>
      </c>
      <c r="L556" s="16">
        <v>-1986</v>
      </c>
      <c r="M556" s="21">
        <v>-1984</v>
      </c>
      <c r="N556" s="42" t="s">
        <v>50</v>
      </c>
      <c r="O556" s="21" t="s">
        <v>50</v>
      </c>
      <c r="P556" s="42">
        <f t="shared" si="16"/>
        <v>0</v>
      </c>
      <c r="Q556" s="42">
        <f>IF(AND(ISNUMBER(E556),ISNUMBER(H556),ISBLANK(F556)),E556-H556,"NA")</f>
        <v>1</v>
      </c>
      <c r="R556" s="21" t="str">
        <f>IF(AND(ISNUMBER(F556),ISNUMBER(I556),ISBLANK(E556)),F556-I556,"NA")</f>
        <v>NA</v>
      </c>
      <c r="S556" s="16" t="str">
        <f>IF(AND(ISNUMBER(G556),ISNUMBER(J556),ISBLANK(E556)),G556-J556,"NA")</f>
        <v>NA</v>
      </c>
      <c r="T556" s="45" t="str">
        <f>IF(AND(ISNUMBER(R556),ISNUMBER(S556),ISBLANK(E556)),R556+S556,"NA")</f>
        <v>NA</v>
      </c>
      <c r="U556" s="21">
        <f t="shared" si="17"/>
        <v>0</v>
      </c>
      <c r="V556" s="9">
        <f>MIN(IF(SUM(W556,AD556:AG556,AI556,AJ556:AM556,AP556:AS556,AC556,AO556,AU556,AV556:BC556)=0,0,1)+IF(O556="Smoothing ramp",1,0)+IF(SUM(W556,X556:AA556)=0,0,1),1)</f>
        <v>0</v>
      </c>
      <c r="W556" s="42" t="s">
        <v>40</v>
      </c>
      <c r="X556" s="16" t="s">
        <v>40</v>
      </c>
      <c r="Y556" s="21" t="s">
        <v>40</v>
      </c>
      <c r="Z556" s="16" t="s">
        <v>40</v>
      </c>
      <c r="AA556" s="16" t="s">
        <v>40</v>
      </c>
      <c r="AB556" s="21" t="s">
        <v>40</v>
      </c>
      <c r="AC556" s="16" t="s">
        <v>40</v>
      </c>
      <c r="AD556" s="16" t="s">
        <v>40</v>
      </c>
      <c r="AE556" s="21" t="s">
        <v>40</v>
      </c>
      <c r="AF556" s="16" t="s">
        <v>40</v>
      </c>
      <c r="AG556" s="16" t="s">
        <v>40</v>
      </c>
      <c r="AH556" s="21" t="s">
        <v>40</v>
      </c>
      <c r="AI556" s="42" t="s">
        <v>40</v>
      </c>
      <c r="AJ556" s="16" t="s">
        <v>40</v>
      </c>
      <c r="AK556" s="21" t="s">
        <v>40</v>
      </c>
      <c r="AL556" s="16" t="s">
        <v>40</v>
      </c>
      <c r="AM556" s="16" t="s">
        <v>40</v>
      </c>
      <c r="AN556" s="21" t="s">
        <v>40</v>
      </c>
      <c r="AO556" s="21" t="s">
        <v>40</v>
      </c>
      <c r="AP556" s="21" t="s">
        <v>40</v>
      </c>
      <c r="AQ556" s="9" t="s">
        <v>40</v>
      </c>
      <c r="AR556" s="21" t="s">
        <v>40</v>
      </c>
      <c r="AS556" s="9" t="s">
        <v>40</v>
      </c>
      <c r="AT556" s="9" t="s">
        <v>40</v>
      </c>
      <c r="AU556" s="21" t="s">
        <v>40</v>
      </c>
      <c r="AV556" s="21" t="s">
        <v>40</v>
      </c>
      <c r="AW556" s="9" t="s">
        <v>40</v>
      </c>
      <c r="AX556" s="21" t="s">
        <v>40</v>
      </c>
      <c r="AY556" s="21" t="s">
        <v>40</v>
      </c>
      <c r="AZ556" s="21" t="s">
        <v>40</v>
      </c>
      <c r="BA556" s="21" t="s">
        <v>40</v>
      </c>
      <c r="BB556" s="21" t="s">
        <v>40</v>
      </c>
      <c r="BC556" s="9" t="s">
        <v>40</v>
      </c>
      <c r="BD556" s="9" t="s">
        <v>40</v>
      </c>
    </row>
    <row r="557" spans="2:56">
      <c r="B557" s="54" t="s">
        <v>129</v>
      </c>
      <c r="C557" s="40" t="s">
        <v>109</v>
      </c>
      <c r="D557" s="41" t="s">
        <v>53</v>
      </c>
      <c r="E557" s="16">
        <v>8099</v>
      </c>
      <c r="F557" s="16"/>
      <c r="G557" s="21"/>
      <c r="H557" s="42">
        <v>8099</v>
      </c>
      <c r="I557" s="16"/>
      <c r="J557" s="16"/>
      <c r="K557" s="42">
        <v>-2075</v>
      </c>
      <c r="L557" s="16">
        <v>-2075</v>
      </c>
      <c r="M557" s="21">
        <v>-2075</v>
      </c>
      <c r="N557" s="42" t="s">
        <v>44</v>
      </c>
      <c r="O557" s="21" t="s">
        <v>44</v>
      </c>
      <c r="P557" s="42">
        <f t="shared" si="16"/>
        <v>0</v>
      </c>
      <c r="Q557" s="42">
        <f>IF(AND(ISNUMBER(E557),ISNUMBER(H557),ISBLANK(F557)),E557-H557,"NA")</f>
        <v>0</v>
      </c>
      <c r="R557" s="21" t="str">
        <f>IF(AND(ISNUMBER(F557),ISNUMBER(I557),ISBLANK(E557)),F557-I557,"NA")</f>
        <v>NA</v>
      </c>
      <c r="S557" s="16" t="str">
        <f>IF(AND(ISNUMBER(G557),ISNUMBER(J557),ISBLANK(E557)),G557-J557,"NA")</f>
        <v>NA</v>
      </c>
      <c r="T557" s="45" t="str">
        <f>IF(AND(ISNUMBER(R557),ISNUMBER(S557),ISBLANK(E557)),R557+S557,"NA")</f>
        <v>NA</v>
      </c>
      <c r="U557" s="21">
        <f t="shared" si="17"/>
        <v>0</v>
      </c>
      <c r="V557" s="9">
        <f>MIN(IF(SUM(W557,AD557:AG557,AI557,AJ557:AM557,AP557:AS557,AC557,AO557,AU557,AV557:BC557)=0,0,1)+IF(O557="Smoothing ramp",1,0)+IF(SUM(W557,X557:AA557)=0,0,1),1)</f>
        <v>0</v>
      </c>
      <c r="W557" s="42" t="s">
        <v>40</v>
      </c>
      <c r="X557" s="16" t="s">
        <v>40</v>
      </c>
      <c r="Y557" s="21" t="s">
        <v>40</v>
      </c>
      <c r="Z557" s="16" t="s">
        <v>40</v>
      </c>
      <c r="AA557" s="16" t="s">
        <v>40</v>
      </c>
      <c r="AB557" s="21" t="s">
        <v>40</v>
      </c>
      <c r="AC557" s="16" t="s">
        <v>40</v>
      </c>
      <c r="AD557" s="16" t="s">
        <v>40</v>
      </c>
      <c r="AE557" s="21" t="s">
        <v>40</v>
      </c>
      <c r="AF557" s="16" t="s">
        <v>40</v>
      </c>
      <c r="AG557" s="16" t="s">
        <v>40</v>
      </c>
      <c r="AH557" s="21" t="s">
        <v>40</v>
      </c>
      <c r="AI557" s="42" t="s">
        <v>40</v>
      </c>
      <c r="AJ557" s="16" t="s">
        <v>40</v>
      </c>
      <c r="AK557" s="21" t="s">
        <v>40</v>
      </c>
      <c r="AL557" s="16" t="s">
        <v>40</v>
      </c>
      <c r="AM557" s="16" t="s">
        <v>40</v>
      </c>
      <c r="AN557" s="21" t="s">
        <v>40</v>
      </c>
      <c r="AO557" s="21" t="s">
        <v>40</v>
      </c>
      <c r="AP557" s="21" t="s">
        <v>40</v>
      </c>
      <c r="AQ557" s="9" t="s">
        <v>40</v>
      </c>
      <c r="AR557" s="21" t="s">
        <v>40</v>
      </c>
      <c r="AS557" s="9" t="s">
        <v>40</v>
      </c>
      <c r="AT557" s="9" t="s">
        <v>40</v>
      </c>
      <c r="AU557" s="21" t="s">
        <v>40</v>
      </c>
      <c r="AV557" s="21" t="s">
        <v>40</v>
      </c>
      <c r="AW557" s="9" t="s">
        <v>40</v>
      </c>
      <c r="AX557" s="21" t="s">
        <v>40</v>
      </c>
      <c r="AY557" s="21" t="s">
        <v>40</v>
      </c>
      <c r="AZ557" s="21" t="s">
        <v>40</v>
      </c>
      <c r="BA557" s="21" t="s">
        <v>40</v>
      </c>
      <c r="BB557" s="21" t="s">
        <v>40</v>
      </c>
      <c r="BC557" s="9" t="s">
        <v>40</v>
      </c>
      <c r="BD557" s="9" t="s">
        <v>40</v>
      </c>
    </row>
    <row r="558" spans="2:56">
      <c r="B558" s="54" t="s">
        <v>129</v>
      </c>
      <c r="C558" s="40" t="s">
        <v>109</v>
      </c>
      <c r="D558" s="41" t="s">
        <v>56</v>
      </c>
      <c r="E558" s="16">
        <v>7747</v>
      </c>
      <c r="F558" s="16"/>
      <c r="G558" s="21"/>
      <c r="H558" s="42">
        <v>7747</v>
      </c>
      <c r="I558" s="16"/>
      <c r="J558" s="16"/>
      <c r="K558" s="42">
        <v>-1906</v>
      </c>
      <c r="L558" s="16">
        <v>-1906</v>
      </c>
      <c r="M558" s="21">
        <v>-1906</v>
      </c>
      <c r="N558" s="42" t="s">
        <v>50</v>
      </c>
      <c r="O558" s="21" t="s">
        <v>44</v>
      </c>
      <c r="P558" s="42">
        <f t="shared" si="16"/>
        <v>0</v>
      </c>
      <c r="Q558" s="42">
        <f>IF(AND(ISNUMBER(E558),ISNUMBER(H558),ISBLANK(F558)),E558-H558,"NA")</f>
        <v>0</v>
      </c>
      <c r="R558" s="21" t="str">
        <f>IF(AND(ISNUMBER(F558),ISNUMBER(I558),ISBLANK(E558)),F558-I558,"NA")</f>
        <v>NA</v>
      </c>
      <c r="S558" s="16" t="str">
        <f>IF(AND(ISNUMBER(G558),ISNUMBER(J558),ISBLANK(E558)),G558-J558,"NA")</f>
        <v>NA</v>
      </c>
      <c r="T558" s="45" t="str">
        <f>IF(AND(ISNUMBER(R558),ISNUMBER(S558),ISBLANK(E558)),R558+S558,"NA")</f>
        <v>NA</v>
      </c>
      <c r="U558" s="21">
        <f t="shared" si="17"/>
        <v>0</v>
      </c>
      <c r="V558" s="9">
        <f>MIN(IF(SUM(W558,AD558:AG558,AI558,AJ558:AM558,AP558:AS558,AC558,AO558,AU558,AV558:BC558)=0,0,1)+IF(O558="Smoothing ramp",1,0)+IF(SUM(W558,X558:AA558)=0,0,1),1)</f>
        <v>0</v>
      </c>
      <c r="W558" s="42" t="s">
        <v>40</v>
      </c>
      <c r="X558" s="16" t="s">
        <v>40</v>
      </c>
      <c r="Y558" s="21" t="s">
        <v>40</v>
      </c>
      <c r="Z558" s="16" t="s">
        <v>40</v>
      </c>
      <c r="AA558" s="16" t="s">
        <v>40</v>
      </c>
      <c r="AB558" s="21" t="s">
        <v>40</v>
      </c>
      <c r="AC558" s="16" t="s">
        <v>40</v>
      </c>
      <c r="AD558" s="16" t="s">
        <v>40</v>
      </c>
      <c r="AE558" s="21" t="s">
        <v>40</v>
      </c>
      <c r="AF558" s="16" t="s">
        <v>40</v>
      </c>
      <c r="AG558" s="16" t="s">
        <v>40</v>
      </c>
      <c r="AH558" s="21" t="s">
        <v>40</v>
      </c>
      <c r="AI558" s="42" t="s">
        <v>40</v>
      </c>
      <c r="AJ558" s="16" t="s">
        <v>40</v>
      </c>
      <c r="AK558" s="21" t="s">
        <v>40</v>
      </c>
      <c r="AL558" s="16" t="s">
        <v>40</v>
      </c>
      <c r="AM558" s="16" t="s">
        <v>40</v>
      </c>
      <c r="AN558" s="21" t="s">
        <v>40</v>
      </c>
      <c r="AO558" s="21" t="s">
        <v>40</v>
      </c>
      <c r="AP558" s="21" t="s">
        <v>40</v>
      </c>
      <c r="AQ558" s="9" t="s">
        <v>40</v>
      </c>
      <c r="AR558" s="21" t="s">
        <v>40</v>
      </c>
      <c r="AS558" s="9" t="s">
        <v>40</v>
      </c>
      <c r="AT558" s="9" t="s">
        <v>40</v>
      </c>
      <c r="AU558" s="21" t="s">
        <v>40</v>
      </c>
      <c r="AV558" s="21" t="s">
        <v>40</v>
      </c>
      <c r="AW558" s="9" t="s">
        <v>40</v>
      </c>
      <c r="AX558" s="21" t="s">
        <v>40</v>
      </c>
      <c r="AY558" s="21" t="s">
        <v>40</v>
      </c>
      <c r="AZ558" s="21" t="s">
        <v>40</v>
      </c>
      <c r="BA558" s="21" t="s">
        <v>40</v>
      </c>
      <c r="BB558" s="21" t="s">
        <v>40</v>
      </c>
      <c r="BC558" s="9" t="s">
        <v>40</v>
      </c>
      <c r="BD558" s="9" t="s">
        <v>40</v>
      </c>
    </row>
    <row r="559" spans="2:56" ht="15" thickBot="1">
      <c r="B559" s="55" t="s">
        <v>129</v>
      </c>
      <c r="C559" s="47" t="s">
        <v>109</v>
      </c>
      <c r="D559" s="48" t="s">
        <v>57</v>
      </c>
      <c r="E559" s="49">
        <v>7747</v>
      </c>
      <c r="F559" s="49"/>
      <c r="G559" s="22"/>
      <c r="H559" s="50">
        <v>7747</v>
      </c>
      <c r="I559" s="49"/>
      <c r="J559" s="49"/>
      <c r="K559" s="50">
        <v>-1906</v>
      </c>
      <c r="L559" s="49">
        <v>-1906</v>
      </c>
      <c r="M559" s="22">
        <v>-1906</v>
      </c>
      <c r="N559" s="50" t="s">
        <v>50</v>
      </c>
      <c r="O559" s="22" t="s">
        <v>44</v>
      </c>
      <c r="P559" s="50">
        <f t="shared" si="16"/>
        <v>0</v>
      </c>
      <c r="Q559" s="50">
        <f>IF(AND(ISNUMBER(E559),ISNUMBER(H559),ISBLANK(F559)),E559-H559,"NA")</f>
        <v>0</v>
      </c>
      <c r="R559" s="22" t="str">
        <f>IF(AND(ISNUMBER(F559),ISNUMBER(I559),ISBLANK(E559)),F559-I559,"NA")</f>
        <v>NA</v>
      </c>
      <c r="S559" s="16" t="str">
        <f>IF(AND(ISNUMBER(G559),ISNUMBER(J559),ISBLANK(E559)),G559-J559,"NA")</f>
        <v>NA</v>
      </c>
      <c r="T559" s="45" t="str">
        <f>IF(AND(ISNUMBER(R559),ISNUMBER(S559),ISBLANK(E559)),R559+S559,"NA")</f>
        <v>NA</v>
      </c>
      <c r="U559" s="22">
        <f t="shared" si="17"/>
        <v>0</v>
      </c>
      <c r="V559" s="9">
        <f>MIN(IF(SUM(W559,AD559:AG559,AI559,AJ559:AM559,AP559:AS559,AC559,AO559,AU559,AV559:BC559)=0,0,1)+IF(O559="Smoothing ramp",1,0)+IF(SUM(W559,X559:AA559)=0,0,1),1)</f>
        <v>0</v>
      </c>
      <c r="W559" s="50" t="s">
        <v>40</v>
      </c>
      <c r="X559" s="49" t="s">
        <v>40</v>
      </c>
      <c r="Y559" s="22" t="s">
        <v>40</v>
      </c>
      <c r="Z559" s="49" t="s">
        <v>40</v>
      </c>
      <c r="AA559" s="49" t="s">
        <v>40</v>
      </c>
      <c r="AB559" s="22" t="s">
        <v>40</v>
      </c>
      <c r="AC559" s="49" t="s">
        <v>40</v>
      </c>
      <c r="AD559" s="49" t="s">
        <v>40</v>
      </c>
      <c r="AE559" s="22" t="s">
        <v>40</v>
      </c>
      <c r="AF559" s="49" t="s">
        <v>40</v>
      </c>
      <c r="AG559" s="49" t="s">
        <v>40</v>
      </c>
      <c r="AH559" s="22" t="s">
        <v>40</v>
      </c>
      <c r="AI559" s="50" t="s">
        <v>40</v>
      </c>
      <c r="AJ559" s="49" t="s">
        <v>40</v>
      </c>
      <c r="AK559" s="22" t="s">
        <v>40</v>
      </c>
      <c r="AL559" s="49" t="s">
        <v>40</v>
      </c>
      <c r="AM559" s="49" t="s">
        <v>40</v>
      </c>
      <c r="AN559" s="22" t="s">
        <v>40</v>
      </c>
      <c r="AO559" s="22" t="s">
        <v>40</v>
      </c>
      <c r="AP559" s="22" t="s">
        <v>40</v>
      </c>
      <c r="AQ559" s="7" t="s">
        <v>40</v>
      </c>
      <c r="AR559" s="22" t="s">
        <v>40</v>
      </c>
      <c r="AS559" s="7" t="s">
        <v>40</v>
      </c>
      <c r="AT559" s="7" t="s">
        <v>40</v>
      </c>
      <c r="AU559" s="22" t="s">
        <v>40</v>
      </c>
      <c r="AV559" s="22" t="s">
        <v>40</v>
      </c>
      <c r="AW559" s="7" t="s">
        <v>40</v>
      </c>
      <c r="AX559" s="22" t="s">
        <v>40</v>
      </c>
      <c r="AY559" s="22" t="s">
        <v>40</v>
      </c>
      <c r="AZ559" s="22" t="s">
        <v>40</v>
      </c>
      <c r="BA559" s="22" t="s">
        <v>40</v>
      </c>
      <c r="BB559" s="22" t="s">
        <v>40</v>
      </c>
      <c r="BC559" s="7" t="s">
        <v>40</v>
      </c>
      <c r="BD559" s="7" t="s">
        <v>40</v>
      </c>
    </row>
    <row r="560" spans="2:56">
      <c r="B560" s="51" t="s">
        <v>130</v>
      </c>
      <c r="C560" s="52" t="s">
        <v>109</v>
      </c>
      <c r="D560" s="53" t="s">
        <v>37</v>
      </c>
      <c r="E560" s="43">
        <v>5264</v>
      </c>
      <c r="F560" s="43"/>
      <c r="G560" s="20"/>
      <c r="H560" s="44">
        <v>5264</v>
      </c>
      <c r="I560" s="43"/>
      <c r="J560" s="43"/>
      <c r="K560" s="44">
        <v>4839</v>
      </c>
      <c r="L560" s="43">
        <v>-82</v>
      </c>
      <c r="M560" s="20">
        <v>4839</v>
      </c>
      <c r="N560" s="44" t="s">
        <v>50</v>
      </c>
      <c r="O560" s="20" t="s">
        <v>44</v>
      </c>
      <c r="P560" s="44">
        <f t="shared" si="16"/>
        <v>4921</v>
      </c>
      <c r="Q560" s="44">
        <f>IF(AND(ISNUMBER(E560),ISNUMBER(H560),ISBLANK(F560)),E560-H560,"NA")</f>
        <v>0</v>
      </c>
      <c r="R560" s="20" t="str">
        <f>IF(AND(ISNUMBER(F560),ISNUMBER(I560),ISBLANK(E560)),F560-I560,"NA")</f>
        <v>NA</v>
      </c>
      <c r="S560" s="16" t="str">
        <f>IF(AND(ISNUMBER(G560),ISNUMBER(J560),ISBLANK(E560)),G560-J560,"NA")</f>
        <v>NA</v>
      </c>
      <c r="T560" s="45" t="str">
        <f>IF(AND(ISNUMBER(R560),ISNUMBER(S560),ISBLANK(E560)),R560+S560,"NA")</f>
        <v>NA</v>
      </c>
      <c r="U560" s="20">
        <f t="shared" si="17"/>
        <v>-82</v>
      </c>
      <c r="V560" s="9">
        <f>MIN(IF(SUM(W560,AD560:AG560,AI560,AJ560:AM560,AP560:AS560,AC560,AO560,AU560,AV560:BC560)=0,0,1)+IF(O560="Smoothing ramp",1,0)+IF(SUM(W560,X560:AA560)=0,0,1),1)</f>
        <v>1</v>
      </c>
      <c r="W560" s="44">
        <v>120</v>
      </c>
      <c r="X560" s="43" t="s">
        <v>40</v>
      </c>
      <c r="Y560" s="20" t="s">
        <v>40</v>
      </c>
      <c r="Z560" s="43">
        <v>264</v>
      </c>
      <c r="AA560" s="43" t="s">
        <v>40</v>
      </c>
      <c r="AB560" s="20" t="s">
        <v>40</v>
      </c>
      <c r="AC560" s="43" t="s">
        <v>40</v>
      </c>
      <c r="AD560" s="43" t="s">
        <v>40</v>
      </c>
      <c r="AE560" s="20" t="s">
        <v>40</v>
      </c>
      <c r="AF560" s="43" t="s">
        <v>40</v>
      </c>
      <c r="AG560" s="43" t="s">
        <v>40</v>
      </c>
      <c r="AH560" s="20" t="s">
        <v>40</v>
      </c>
      <c r="AI560" s="44" t="s">
        <v>40</v>
      </c>
      <c r="AJ560" s="43" t="s">
        <v>40</v>
      </c>
      <c r="AK560" s="20" t="s">
        <v>40</v>
      </c>
      <c r="AL560" s="43" t="s">
        <v>40</v>
      </c>
      <c r="AM560" s="43" t="s">
        <v>40</v>
      </c>
      <c r="AN560" s="20" t="s">
        <v>40</v>
      </c>
      <c r="AO560" s="20" t="s">
        <v>40</v>
      </c>
      <c r="AP560" s="20" t="s">
        <v>40</v>
      </c>
      <c r="AQ560" s="6" t="s">
        <v>40</v>
      </c>
      <c r="AR560" s="20" t="s">
        <v>40</v>
      </c>
      <c r="AS560" s="6" t="s">
        <v>40</v>
      </c>
      <c r="AT560" s="6" t="s">
        <v>40</v>
      </c>
      <c r="AU560" s="20" t="s">
        <v>40</v>
      </c>
      <c r="AV560" s="20" t="s">
        <v>40</v>
      </c>
      <c r="AW560" s="6" t="s">
        <v>40</v>
      </c>
      <c r="AX560" s="20" t="s">
        <v>40</v>
      </c>
      <c r="AY560" s="20" t="s">
        <v>40</v>
      </c>
      <c r="AZ560" s="20" t="s">
        <v>40</v>
      </c>
      <c r="BA560" s="20" t="s">
        <v>40</v>
      </c>
      <c r="BB560" s="20" t="s">
        <v>40</v>
      </c>
      <c r="BC560" s="6" t="s">
        <v>40</v>
      </c>
      <c r="BD560" s="6" t="s">
        <v>40</v>
      </c>
    </row>
    <row r="561" spans="2:56">
      <c r="B561" s="54" t="s">
        <v>130</v>
      </c>
      <c r="C561" s="40" t="s">
        <v>109</v>
      </c>
      <c r="D561" s="41" t="s">
        <v>43</v>
      </c>
      <c r="E561" s="16">
        <v>5264</v>
      </c>
      <c r="F561" s="16"/>
      <c r="G561" s="21"/>
      <c r="H561" s="42">
        <v>5263</v>
      </c>
      <c r="I561" s="16"/>
      <c r="J561" s="16"/>
      <c r="K561" s="42">
        <v>4841</v>
      </c>
      <c r="L561" s="16">
        <v>-82</v>
      </c>
      <c r="M561" s="21">
        <v>4856</v>
      </c>
      <c r="N561" s="42" t="s">
        <v>50</v>
      </c>
      <c r="O561" s="21" t="s">
        <v>39</v>
      </c>
      <c r="P561" s="42">
        <f t="shared" ref="P561:P624" si="18">IFERROR(K561-L561,0)</f>
        <v>4923</v>
      </c>
      <c r="Q561" s="42">
        <f>IF(AND(ISNUMBER(E561),ISNUMBER(H561),ISBLANK(F561)),E561-H561,"NA")</f>
        <v>1</v>
      </c>
      <c r="R561" s="21" t="str">
        <f>IF(AND(ISNUMBER(F561),ISNUMBER(I561),ISBLANK(E561)),F561-I561,"NA")</f>
        <v>NA</v>
      </c>
      <c r="S561" s="16" t="str">
        <f>IF(AND(ISNUMBER(G561),ISNUMBER(J561),ISBLANK(E561)),G561-J561,"NA")</f>
        <v>NA</v>
      </c>
      <c r="T561" s="45" t="str">
        <f>IF(AND(ISNUMBER(R561),ISNUMBER(S561),ISBLANK(E561)),R561+S561,"NA")</f>
        <v>NA</v>
      </c>
      <c r="U561" s="21">
        <f t="shared" si="17"/>
        <v>-67</v>
      </c>
      <c r="V561" s="9">
        <f>MIN(IF(SUM(W561,AD561:AG561,AI561,AJ561:AM561,AP561:AS561,AC561,AO561,AU561,AV561:BC561)=0,0,1)+IF(O561="Smoothing ramp",1,0)+IF(SUM(W561,X561:AA561)=0,0,1),1)</f>
        <v>1</v>
      </c>
      <c r="W561" s="42">
        <v>-264</v>
      </c>
      <c r="X561" s="16" t="s">
        <v>40</v>
      </c>
      <c r="Y561" s="21" t="s">
        <v>41</v>
      </c>
      <c r="Z561" s="16">
        <v>264</v>
      </c>
      <c r="AA561" s="16" t="s">
        <v>40</v>
      </c>
      <c r="AB561" s="21" t="s">
        <v>41</v>
      </c>
      <c r="AC561" s="16" t="s">
        <v>40</v>
      </c>
      <c r="AD561" s="16" t="s">
        <v>40</v>
      </c>
      <c r="AE561" s="21" t="s">
        <v>40</v>
      </c>
      <c r="AF561" s="16" t="s">
        <v>40</v>
      </c>
      <c r="AG561" s="16" t="s">
        <v>40</v>
      </c>
      <c r="AH561" s="21" t="s">
        <v>40</v>
      </c>
      <c r="AI561" s="42" t="s">
        <v>40</v>
      </c>
      <c r="AJ561" s="16" t="s">
        <v>40</v>
      </c>
      <c r="AK561" s="21" t="s">
        <v>40</v>
      </c>
      <c r="AL561" s="16" t="s">
        <v>40</v>
      </c>
      <c r="AM561" s="16" t="s">
        <v>40</v>
      </c>
      <c r="AN561" s="21" t="s">
        <v>40</v>
      </c>
      <c r="AO561" s="21" t="s">
        <v>40</v>
      </c>
      <c r="AP561" s="21" t="s">
        <v>40</v>
      </c>
      <c r="AQ561" s="9" t="s">
        <v>40</v>
      </c>
      <c r="AR561" s="21" t="s">
        <v>40</v>
      </c>
      <c r="AS561" s="9" t="s">
        <v>40</v>
      </c>
      <c r="AT561" s="9" t="s">
        <v>40</v>
      </c>
      <c r="AU561" s="21">
        <v>-10000</v>
      </c>
      <c r="AV561" s="21" t="s">
        <v>42</v>
      </c>
      <c r="AW561" s="9" t="s">
        <v>40</v>
      </c>
      <c r="AX561" s="21" t="s">
        <v>40</v>
      </c>
      <c r="AY561" s="21" t="s">
        <v>40</v>
      </c>
      <c r="AZ561" s="21" t="s">
        <v>40</v>
      </c>
      <c r="BA561" s="21" t="s">
        <v>40</v>
      </c>
      <c r="BB561" s="21" t="s">
        <v>40</v>
      </c>
      <c r="BC561" s="9" t="s">
        <v>40</v>
      </c>
      <c r="BD561" s="9" t="s">
        <v>40</v>
      </c>
    </row>
    <row r="562" spans="2:56">
      <c r="B562" s="54" t="s">
        <v>130</v>
      </c>
      <c r="C562" s="40" t="s">
        <v>109</v>
      </c>
      <c r="D562" s="41" t="s">
        <v>45</v>
      </c>
      <c r="E562" s="16">
        <v>5264</v>
      </c>
      <c r="F562" s="16"/>
      <c r="G562" s="21"/>
      <c r="H562" s="42">
        <v>5263</v>
      </c>
      <c r="I562" s="16"/>
      <c r="J562" s="16"/>
      <c r="K562" s="42">
        <v>4872</v>
      </c>
      <c r="L562" s="16">
        <v>-82</v>
      </c>
      <c r="M562" s="21">
        <v>4877</v>
      </c>
      <c r="N562" s="42" t="s">
        <v>50</v>
      </c>
      <c r="O562" s="21" t="s">
        <v>39</v>
      </c>
      <c r="P562" s="42">
        <f t="shared" si="18"/>
        <v>4954</v>
      </c>
      <c r="Q562" s="42">
        <f>IF(AND(ISNUMBER(E562),ISNUMBER(H562),ISBLANK(F562)),E562-H562,"NA")</f>
        <v>1</v>
      </c>
      <c r="R562" s="21" t="str">
        <f>IF(AND(ISNUMBER(F562),ISNUMBER(I562),ISBLANK(E562)),F562-I562,"NA")</f>
        <v>NA</v>
      </c>
      <c r="S562" s="16" t="str">
        <f>IF(AND(ISNUMBER(G562),ISNUMBER(J562),ISBLANK(E562)),G562-J562,"NA")</f>
        <v>NA</v>
      </c>
      <c r="T562" s="45" t="str">
        <f>IF(AND(ISNUMBER(R562),ISNUMBER(S562),ISBLANK(E562)),R562+S562,"NA")</f>
        <v>NA</v>
      </c>
      <c r="U562" s="21">
        <f t="shared" si="17"/>
        <v>-77</v>
      </c>
      <c r="V562" s="9">
        <f>MIN(IF(SUM(W562,AD562:AG562,AI562,AJ562:AM562,AP562:AS562,AC562,AO562,AU562,AV562:BC562)=0,0,1)+IF(O562="Smoothing ramp",1,0)+IF(SUM(W562,X562:AA562)=0,0,1),1)</f>
        <v>1</v>
      </c>
      <c r="W562" s="42">
        <v>-264</v>
      </c>
      <c r="X562" s="16" t="s">
        <v>40</v>
      </c>
      <c r="Y562" s="21" t="s">
        <v>41</v>
      </c>
      <c r="Z562" s="16">
        <v>264</v>
      </c>
      <c r="AA562" s="16" t="s">
        <v>40</v>
      </c>
      <c r="AB562" s="21" t="s">
        <v>41</v>
      </c>
      <c r="AC562" s="16" t="s">
        <v>40</v>
      </c>
      <c r="AD562" s="16" t="s">
        <v>40</v>
      </c>
      <c r="AE562" s="21" t="s">
        <v>40</v>
      </c>
      <c r="AF562" s="16" t="s">
        <v>40</v>
      </c>
      <c r="AG562" s="16" t="s">
        <v>40</v>
      </c>
      <c r="AH562" s="21" t="s">
        <v>40</v>
      </c>
      <c r="AI562" s="42" t="s">
        <v>40</v>
      </c>
      <c r="AJ562" s="16" t="s">
        <v>40</v>
      </c>
      <c r="AK562" s="21" t="s">
        <v>40</v>
      </c>
      <c r="AL562" s="16" t="s">
        <v>40</v>
      </c>
      <c r="AM562" s="16" t="s">
        <v>40</v>
      </c>
      <c r="AN562" s="21" t="s">
        <v>40</v>
      </c>
      <c r="AO562" s="21" t="s">
        <v>40</v>
      </c>
      <c r="AP562" s="21" t="s">
        <v>40</v>
      </c>
      <c r="AQ562" s="9" t="s">
        <v>40</v>
      </c>
      <c r="AR562" s="21" t="s">
        <v>40</v>
      </c>
      <c r="AS562" s="9" t="s">
        <v>40</v>
      </c>
      <c r="AT562" s="9" t="s">
        <v>40</v>
      </c>
      <c r="AU562" s="21">
        <v>-10000</v>
      </c>
      <c r="AV562" s="21" t="s">
        <v>42</v>
      </c>
      <c r="AW562" s="9" t="s">
        <v>40</v>
      </c>
      <c r="AX562" s="21" t="s">
        <v>40</v>
      </c>
      <c r="AY562" s="21" t="s">
        <v>40</v>
      </c>
      <c r="AZ562" s="21" t="s">
        <v>40</v>
      </c>
      <c r="BA562" s="21" t="s">
        <v>40</v>
      </c>
      <c r="BB562" s="21" t="s">
        <v>40</v>
      </c>
      <c r="BC562" s="9" t="s">
        <v>40</v>
      </c>
      <c r="BD562" s="9" t="s">
        <v>40</v>
      </c>
    </row>
    <row r="563" spans="2:56">
      <c r="B563" s="54" t="s">
        <v>130</v>
      </c>
      <c r="C563" s="40" t="s">
        <v>109</v>
      </c>
      <c r="D563" s="41" t="s">
        <v>46</v>
      </c>
      <c r="E563" s="16"/>
      <c r="F563" s="16">
        <v>7377</v>
      </c>
      <c r="G563" s="21">
        <v>997</v>
      </c>
      <c r="H563" s="42"/>
      <c r="I563" s="16">
        <v>6529</v>
      </c>
      <c r="J563" s="16">
        <v>926</v>
      </c>
      <c r="K563" s="42">
        <v>508</v>
      </c>
      <c r="L563" s="16">
        <v>-110</v>
      </c>
      <c r="M563" s="21">
        <v>508</v>
      </c>
      <c r="N563" s="42" t="s">
        <v>50</v>
      </c>
      <c r="O563" s="21" t="s">
        <v>39</v>
      </c>
      <c r="P563" s="42">
        <f t="shared" si="18"/>
        <v>618</v>
      </c>
      <c r="Q563" s="42" t="str">
        <f>IF(AND(ISNUMBER(E563),ISNUMBER(H563),ISBLANK(F563)),E563-H563,"NA")</f>
        <v>NA</v>
      </c>
      <c r="R563" s="21">
        <f>IF(AND(ISNUMBER(F563),ISNUMBER(I563),ISBLANK(E563)),F563-I563,"NA")</f>
        <v>848</v>
      </c>
      <c r="S563" s="16">
        <f>IF(AND(ISNUMBER(G563),ISNUMBER(J563),ISBLANK(E563)),G563-J563,"NA")</f>
        <v>71</v>
      </c>
      <c r="T563" s="45">
        <f>IF(AND(ISNUMBER(R563),ISNUMBER(S563),ISBLANK(E563)),R563+S563,"NA")</f>
        <v>919</v>
      </c>
      <c r="U563" s="21">
        <f t="shared" si="17"/>
        <v>-110</v>
      </c>
      <c r="V563" s="9">
        <f>MIN(IF(SUM(W563,AD563:AG563,AI563,AJ563:AM563,AP563:AS563,AC563,AO563,AU563,AV563:BC563)=0,0,1)+IF(O563="Smoothing ramp",1,0)+IF(SUM(W563,X563:AA563)=0,0,1),1)</f>
        <v>1</v>
      </c>
      <c r="W563" s="42">
        <v>72</v>
      </c>
      <c r="X563" s="16" t="s">
        <v>40</v>
      </c>
      <c r="Y563" s="21" t="s">
        <v>41</v>
      </c>
      <c r="Z563" s="16">
        <v>309</v>
      </c>
      <c r="AA563" s="16" t="s">
        <v>40</v>
      </c>
      <c r="AB563" s="21" t="s">
        <v>41</v>
      </c>
      <c r="AC563" s="16" t="s">
        <v>40</v>
      </c>
      <c r="AD563" s="16" t="s">
        <v>40</v>
      </c>
      <c r="AE563" s="21" t="s">
        <v>40</v>
      </c>
      <c r="AF563" s="16" t="s">
        <v>40</v>
      </c>
      <c r="AG563" s="16" t="s">
        <v>40</v>
      </c>
      <c r="AH563" s="21" t="s">
        <v>40</v>
      </c>
      <c r="AI563" s="42" t="s">
        <v>40</v>
      </c>
      <c r="AJ563" s="16" t="s">
        <v>40</v>
      </c>
      <c r="AK563" s="21" t="s">
        <v>40</v>
      </c>
      <c r="AL563" s="16" t="s">
        <v>40</v>
      </c>
      <c r="AM563" s="16" t="s">
        <v>40</v>
      </c>
      <c r="AN563" s="21" t="s">
        <v>40</v>
      </c>
      <c r="AO563" s="21" t="s">
        <v>40</v>
      </c>
      <c r="AP563" s="21" t="s">
        <v>40</v>
      </c>
      <c r="AQ563" s="9" t="s">
        <v>40</v>
      </c>
      <c r="AR563" s="21" t="s">
        <v>40</v>
      </c>
      <c r="AS563" s="9" t="s">
        <v>40</v>
      </c>
      <c r="AT563" s="9" t="s">
        <v>40</v>
      </c>
      <c r="AU563" s="21">
        <v>-10000</v>
      </c>
      <c r="AV563" s="21" t="s">
        <v>42</v>
      </c>
      <c r="AW563" s="9" t="s">
        <v>40</v>
      </c>
      <c r="AX563" s="21" t="s">
        <v>40</v>
      </c>
      <c r="AY563" s="21" t="s">
        <v>40</v>
      </c>
      <c r="AZ563" s="21" t="s">
        <v>40</v>
      </c>
      <c r="BA563" s="21" t="s">
        <v>40</v>
      </c>
      <c r="BB563" s="21" t="s">
        <v>40</v>
      </c>
      <c r="BC563" s="9" t="s">
        <v>40</v>
      </c>
      <c r="BD563" s="9" t="s">
        <v>40</v>
      </c>
    </row>
    <row r="564" spans="2:56">
      <c r="B564" s="54" t="s">
        <v>130</v>
      </c>
      <c r="C564" s="40" t="s">
        <v>109</v>
      </c>
      <c r="D564" s="41" t="s">
        <v>47</v>
      </c>
      <c r="E564" s="16"/>
      <c r="F564" s="16">
        <v>7482</v>
      </c>
      <c r="G564" s="21">
        <v>997</v>
      </c>
      <c r="H564" s="42"/>
      <c r="I564" s="16">
        <v>7481</v>
      </c>
      <c r="J564" s="16">
        <v>974</v>
      </c>
      <c r="K564" s="42">
        <v>499</v>
      </c>
      <c r="L564" s="16">
        <v>-110</v>
      </c>
      <c r="M564" s="21">
        <v>499</v>
      </c>
      <c r="N564" s="42" t="s">
        <v>50</v>
      </c>
      <c r="O564" s="21" t="s">
        <v>50</v>
      </c>
      <c r="P564" s="42">
        <f t="shared" si="18"/>
        <v>609</v>
      </c>
      <c r="Q564" s="42" t="str">
        <f>IF(AND(ISNUMBER(E564),ISNUMBER(H564),ISBLANK(F564)),E564-H564,"NA")</f>
        <v>NA</v>
      </c>
      <c r="R564" s="21">
        <f>IF(AND(ISNUMBER(F564),ISNUMBER(I564),ISBLANK(E564)),F564-I564,"NA")</f>
        <v>1</v>
      </c>
      <c r="S564" s="16">
        <f>IF(AND(ISNUMBER(G564),ISNUMBER(J564),ISBLANK(E564)),G564-J564,"NA")</f>
        <v>23</v>
      </c>
      <c r="T564" s="45">
        <f>IF(AND(ISNUMBER(R564),ISNUMBER(S564),ISBLANK(E564)),R564+S564,"NA")</f>
        <v>24</v>
      </c>
      <c r="U564" s="21">
        <f t="shared" si="17"/>
        <v>-110</v>
      </c>
      <c r="V564" s="9">
        <f>MIN(IF(SUM(W564,AD564:AG564,AI564,AJ564:AM564,AP564:AS564,AC564,AO564,AU564,AV564:BC564)=0,0,1)+IF(O564="Smoothing ramp",1,0)+IF(SUM(W564,X564:AA564)=0,0,1),1)</f>
        <v>1</v>
      </c>
      <c r="W564" s="42">
        <v>120</v>
      </c>
      <c r="X564" s="16" t="s">
        <v>40</v>
      </c>
      <c r="Y564" s="21" t="s">
        <v>59</v>
      </c>
      <c r="Z564" s="16">
        <v>158</v>
      </c>
      <c r="AA564" s="16" t="s">
        <v>40</v>
      </c>
      <c r="AB564" s="21" t="s">
        <v>59</v>
      </c>
      <c r="AC564" s="16" t="s">
        <v>40</v>
      </c>
      <c r="AD564" s="16" t="s">
        <v>40</v>
      </c>
      <c r="AE564" s="21" t="s">
        <v>40</v>
      </c>
      <c r="AF564" s="16" t="s">
        <v>40</v>
      </c>
      <c r="AG564" s="16" t="s">
        <v>40</v>
      </c>
      <c r="AH564" s="21" t="s">
        <v>40</v>
      </c>
      <c r="AI564" s="42" t="s">
        <v>40</v>
      </c>
      <c r="AJ564" s="16" t="s">
        <v>40</v>
      </c>
      <c r="AK564" s="21" t="s">
        <v>40</v>
      </c>
      <c r="AL564" s="16" t="s">
        <v>40</v>
      </c>
      <c r="AM564" s="16" t="s">
        <v>40</v>
      </c>
      <c r="AN564" s="21" t="s">
        <v>40</v>
      </c>
      <c r="AO564" s="21" t="s">
        <v>40</v>
      </c>
      <c r="AP564" s="21" t="s">
        <v>40</v>
      </c>
      <c r="AQ564" s="9" t="s">
        <v>40</v>
      </c>
      <c r="AR564" s="21" t="s">
        <v>40</v>
      </c>
      <c r="AS564" s="9" t="s">
        <v>40</v>
      </c>
      <c r="AT564" s="9" t="s">
        <v>40</v>
      </c>
      <c r="AU564" s="21" t="s">
        <v>40</v>
      </c>
      <c r="AV564" s="21" t="s">
        <v>40</v>
      </c>
      <c r="AW564" s="9" t="s">
        <v>40</v>
      </c>
      <c r="AX564" s="21" t="s">
        <v>40</v>
      </c>
      <c r="AY564" s="21" t="s">
        <v>40</v>
      </c>
      <c r="AZ564" s="21" t="s">
        <v>40</v>
      </c>
      <c r="BA564" s="21" t="s">
        <v>40</v>
      </c>
      <c r="BB564" s="21" t="s">
        <v>40</v>
      </c>
      <c r="BC564" s="9" t="s">
        <v>40</v>
      </c>
      <c r="BD564" s="9" t="s">
        <v>40</v>
      </c>
    </row>
    <row r="565" spans="2:56">
      <c r="B565" s="54" t="s">
        <v>130</v>
      </c>
      <c r="C565" s="40" t="s">
        <v>109</v>
      </c>
      <c r="D565" s="41" t="s">
        <v>48</v>
      </c>
      <c r="E565" s="16"/>
      <c r="F565" s="16">
        <v>7482</v>
      </c>
      <c r="G565" s="21">
        <v>997</v>
      </c>
      <c r="H565" s="42"/>
      <c r="I565" s="16">
        <v>6709</v>
      </c>
      <c r="J565" s="16">
        <v>917</v>
      </c>
      <c r="K565" s="42">
        <v>499</v>
      </c>
      <c r="L565" s="16">
        <v>-110</v>
      </c>
      <c r="M565" s="21">
        <v>499</v>
      </c>
      <c r="N565" s="42" t="s">
        <v>50</v>
      </c>
      <c r="O565" s="21" t="s">
        <v>44</v>
      </c>
      <c r="P565" s="42">
        <f t="shared" si="18"/>
        <v>609</v>
      </c>
      <c r="Q565" s="42" t="str">
        <f>IF(AND(ISNUMBER(E565),ISNUMBER(H565),ISBLANK(F565)),E565-H565,"NA")</f>
        <v>NA</v>
      </c>
      <c r="R565" s="21">
        <f>IF(AND(ISNUMBER(F565),ISNUMBER(I565),ISBLANK(E565)),F565-I565,"NA")</f>
        <v>773</v>
      </c>
      <c r="S565" s="16">
        <f>IF(AND(ISNUMBER(G565),ISNUMBER(J565),ISBLANK(E565)),G565-J565,"NA")</f>
        <v>80</v>
      </c>
      <c r="T565" s="45">
        <f>IF(AND(ISNUMBER(R565),ISNUMBER(S565),ISBLANK(E565)),R565+S565,"NA")</f>
        <v>853</v>
      </c>
      <c r="U565" s="21">
        <f t="shared" si="17"/>
        <v>-110</v>
      </c>
      <c r="V565" s="9">
        <f>MIN(IF(SUM(W565,AD565:AG565,AI565,AJ565:AM565,AP565:AS565,AC565,AO565,AU565,AV565:BC565)=0,0,1)+IF(O565="Smoothing ramp",1,0)+IF(SUM(W565,X565:AA565)=0,0,1),1)</f>
        <v>1</v>
      </c>
      <c r="W565" s="42">
        <v>120</v>
      </c>
      <c r="X565" s="16" t="s">
        <v>40</v>
      </c>
      <c r="Y565" s="21" t="s">
        <v>59</v>
      </c>
      <c r="Z565" s="16">
        <v>139</v>
      </c>
      <c r="AA565" s="16" t="s">
        <v>40</v>
      </c>
      <c r="AB565" s="21" t="s">
        <v>59</v>
      </c>
      <c r="AC565" s="16" t="s">
        <v>40</v>
      </c>
      <c r="AD565" s="16">
        <v>7650</v>
      </c>
      <c r="AE565" s="21" t="s">
        <v>75</v>
      </c>
      <c r="AF565" s="16" t="s">
        <v>40</v>
      </c>
      <c r="AG565" s="16">
        <v>6551</v>
      </c>
      <c r="AH565" s="21" t="s">
        <v>75</v>
      </c>
      <c r="AI565" s="42" t="s">
        <v>40</v>
      </c>
      <c r="AJ565" s="16" t="s">
        <v>40</v>
      </c>
      <c r="AK565" s="21" t="s">
        <v>40</v>
      </c>
      <c r="AL565" s="16" t="s">
        <v>40</v>
      </c>
      <c r="AM565" s="16" t="s">
        <v>40</v>
      </c>
      <c r="AN565" s="21" t="s">
        <v>40</v>
      </c>
      <c r="AO565" s="21" t="s">
        <v>40</v>
      </c>
      <c r="AP565" s="21" t="s">
        <v>40</v>
      </c>
      <c r="AQ565" s="9" t="s">
        <v>40</v>
      </c>
      <c r="AR565" s="21" t="s">
        <v>40</v>
      </c>
      <c r="AS565" s="9" t="s">
        <v>40</v>
      </c>
      <c r="AT565" s="9" t="s">
        <v>40</v>
      </c>
      <c r="AU565" s="21" t="s">
        <v>40</v>
      </c>
      <c r="AV565" s="21" t="s">
        <v>40</v>
      </c>
      <c r="AW565" s="9" t="s">
        <v>40</v>
      </c>
      <c r="AX565" s="21" t="s">
        <v>40</v>
      </c>
      <c r="AY565" s="21" t="s">
        <v>40</v>
      </c>
      <c r="AZ565" s="21" t="s">
        <v>40</v>
      </c>
      <c r="BA565" s="21" t="s">
        <v>40</v>
      </c>
      <c r="BB565" s="21" t="s">
        <v>40</v>
      </c>
      <c r="BC565" s="9" t="s">
        <v>40</v>
      </c>
      <c r="BD565" s="9" t="s">
        <v>40</v>
      </c>
    </row>
    <row r="566" spans="2:56">
      <c r="B566" s="54" t="s">
        <v>130</v>
      </c>
      <c r="C566" s="40" t="s">
        <v>109</v>
      </c>
      <c r="D566" s="41" t="s">
        <v>49</v>
      </c>
      <c r="E566" s="16">
        <v>5609</v>
      </c>
      <c r="F566" s="16"/>
      <c r="G566" s="21"/>
      <c r="H566" s="42">
        <v>5610</v>
      </c>
      <c r="I566" s="16"/>
      <c r="J566" s="16"/>
      <c r="K566" s="42">
        <v>0</v>
      </c>
      <c r="L566" s="16">
        <v>0</v>
      </c>
      <c r="M566" s="21">
        <v>0</v>
      </c>
      <c r="N566" s="42" t="s">
        <v>44</v>
      </c>
      <c r="O566" s="21" t="s">
        <v>44</v>
      </c>
      <c r="P566" s="42">
        <f t="shared" si="18"/>
        <v>0</v>
      </c>
      <c r="Q566" s="42">
        <f>IF(AND(ISNUMBER(E566),ISNUMBER(H566),ISBLANK(F566)),E566-H566,"NA")</f>
        <v>-1</v>
      </c>
      <c r="R566" s="21" t="str">
        <f>IF(AND(ISNUMBER(F566),ISNUMBER(I566),ISBLANK(E566)),F566-I566,"NA")</f>
        <v>NA</v>
      </c>
      <c r="S566" s="16" t="str">
        <f>IF(AND(ISNUMBER(G566),ISNUMBER(J566),ISBLANK(E566)),G566-J566,"NA")</f>
        <v>NA</v>
      </c>
      <c r="T566" s="45" t="str">
        <f>IF(AND(ISNUMBER(R566),ISNUMBER(S566),ISBLANK(E566)),R566+S566,"NA")</f>
        <v>NA</v>
      </c>
      <c r="U566" s="21">
        <f t="shared" si="17"/>
        <v>0</v>
      </c>
      <c r="V566" s="9">
        <f>MIN(IF(SUM(W566,AD566:AG566,AI566,AJ566:AM566,AP566:AS566,AC566,AO566,AU566,AV566:BC566)=0,0,1)+IF(O566="Smoothing ramp",1,0)+IF(SUM(W566,X566:AA566)=0,0,1),1)</f>
        <v>1</v>
      </c>
      <c r="W566" s="42">
        <v>120</v>
      </c>
      <c r="X566" s="16" t="s">
        <v>40</v>
      </c>
      <c r="Y566" s="21" t="s">
        <v>40</v>
      </c>
      <c r="Z566" s="16">
        <v>-77</v>
      </c>
      <c r="AA566" s="16" t="s">
        <v>40</v>
      </c>
      <c r="AB566" s="21" t="s">
        <v>40</v>
      </c>
      <c r="AC566" s="16" t="s">
        <v>40</v>
      </c>
      <c r="AD566" s="16" t="s">
        <v>40</v>
      </c>
      <c r="AE566" s="21" t="s">
        <v>40</v>
      </c>
      <c r="AF566" s="16" t="s">
        <v>40</v>
      </c>
      <c r="AG566" s="16" t="s">
        <v>40</v>
      </c>
      <c r="AH566" s="21" t="s">
        <v>40</v>
      </c>
      <c r="AI566" s="42" t="s">
        <v>40</v>
      </c>
      <c r="AJ566" s="16" t="s">
        <v>40</v>
      </c>
      <c r="AK566" s="21" t="s">
        <v>40</v>
      </c>
      <c r="AL566" s="16" t="s">
        <v>40</v>
      </c>
      <c r="AM566" s="16" t="s">
        <v>40</v>
      </c>
      <c r="AN566" s="21" t="s">
        <v>40</v>
      </c>
      <c r="AO566" s="21" t="s">
        <v>40</v>
      </c>
      <c r="AP566" s="21" t="s">
        <v>40</v>
      </c>
      <c r="AQ566" s="9" t="s">
        <v>40</v>
      </c>
      <c r="AR566" s="21" t="s">
        <v>40</v>
      </c>
      <c r="AS566" s="9" t="s">
        <v>40</v>
      </c>
      <c r="AT566" s="9" t="s">
        <v>40</v>
      </c>
      <c r="AU566" s="21" t="s">
        <v>40</v>
      </c>
      <c r="AV566" s="21" t="s">
        <v>40</v>
      </c>
      <c r="AW566" s="9" t="s">
        <v>40</v>
      </c>
      <c r="AX566" s="21" t="s">
        <v>40</v>
      </c>
      <c r="AY566" s="21" t="s">
        <v>40</v>
      </c>
      <c r="AZ566" s="21" t="s">
        <v>40</v>
      </c>
      <c r="BA566" s="21" t="s">
        <v>40</v>
      </c>
      <c r="BB566" s="21" t="s">
        <v>40</v>
      </c>
      <c r="BC566" s="9" t="s">
        <v>40</v>
      </c>
      <c r="BD566" s="9" t="s">
        <v>40</v>
      </c>
    </row>
    <row r="567" spans="2:56">
      <c r="B567" s="54" t="s">
        <v>130</v>
      </c>
      <c r="C567" s="40" t="s">
        <v>109</v>
      </c>
      <c r="D567" s="41" t="s">
        <v>51</v>
      </c>
      <c r="E567" s="16">
        <v>6117</v>
      </c>
      <c r="F567" s="16"/>
      <c r="G567" s="21"/>
      <c r="H567" s="42">
        <v>6117</v>
      </c>
      <c r="I567" s="16"/>
      <c r="J567" s="16"/>
      <c r="K567" s="42">
        <v>0</v>
      </c>
      <c r="L567" s="16">
        <v>0</v>
      </c>
      <c r="M567" s="21">
        <v>0</v>
      </c>
      <c r="N567" s="42" t="s">
        <v>44</v>
      </c>
      <c r="O567" s="21" t="s">
        <v>39</v>
      </c>
      <c r="P567" s="42">
        <f t="shared" si="18"/>
        <v>0</v>
      </c>
      <c r="Q567" s="42">
        <f>IF(AND(ISNUMBER(E567),ISNUMBER(H567),ISBLANK(F567)),E567-H567,"NA")</f>
        <v>0</v>
      </c>
      <c r="R567" s="21" t="str">
        <f>IF(AND(ISNUMBER(F567),ISNUMBER(I567),ISBLANK(E567)),F567-I567,"NA")</f>
        <v>NA</v>
      </c>
      <c r="S567" s="16" t="str">
        <f>IF(AND(ISNUMBER(G567),ISNUMBER(J567),ISBLANK(E567)),G567-J567,"NA")</f>
        <v>NA</v>
      </c>
      <c r="T567" s="45" t="str">
        <f>IF(AND(ISNUMBER(R567),ISNUMBER(S567),ISBLANK(E567)),R567+S567,"NA")</f>
        <v>NA</v>
      </c>
      <c r="U567" s="21">
        <f t="shared" si="17"/>
        <v>0</v>
      </c>
      <c r="V567" s="9">
        <f>MIN(IF(SUM(W567,AD567:AG567,AI567,AJ567:AM567,AP567:AS567,AC567,AO567,AU567,AV567:BC567)=0,0,1)+IF(O567="Smoothing ramp",1,0)+IF(SUM(W567,X567:AA567)=0,0,1),1)</f>
        <v>1</v>
      </c>
      <c r="W567" s="42">
        <v>120</v>
      </c>
      <c r="X567" s="16" t="s">
        <v>40</v>
      </c>
      <c r="Y567" s="21" t="s">
        <v>41</v>
      </c>
      <c r="Z567" s="16">
        <v>-119</v>
      </c>
      <c r="AA567" s="16" t="s">
        <v>40</v>
      </c>
      <c r="AB567" s="21" t="s">
        <v>41</v>
      </c>
      <c r="AC567" s="16" t="s">
        <v>40</v>
      </c>
      <c r="AD567" s="16" t="s">
        <v>40</v>
      </c>
      <c r="AE567" s="21" t="s">
        <v>40</v>
      </c>
      <c r="AF567" s="16" t="s">
        <v>40</v>
      </c>
      <c r="AG567" s="16" t="s">
        <v>40</v>
      </c>
      <c r="AH567" s="21" t="s">
        <v>40</v>
      </c>
      <c r="AI567" s="42" t="s">
        <v>40</v>
      </c>
      <c r="AJ567" s="16" t="s">
        <v>40</v>
      </c>
      <c r="AK567" s="21" t="s">
        <v>40</v>
      </c>
      <c r="AL567" s="16" t="s">
        <v>40</v>
      </c>
      <c r="AM567" s="16" t="s">
        <v>40</v>
      </c>
      <c r="AN567" s="21" t="s">
        <v>40</v>
      </c>
      <c r="AO567" s="21" t="s">
        <v>40</v>
      </c>
      <c r="AP567" s="21" t="s">
        <v>40</v>
      </c>
      <c r="AQ567" s="9" t="s">
        <v>40</v>
      </c>
      <c r="AR567" s="21" t="s">
        <v>40</v>
      </c>
      <c r="AS567" s="9" t="s">
        <v>40</v>
      </c>
      <c r="AT567" s="9" t="s">
        <v>40</v>
      </c>
      <c r="AU567" s="21">
        <v>-10000</v>
      </c>
      <c r="AV567" s="21" t="s">
        <v>42</v>
      </c>
      <c r="AW567" s="9" t="s">
        <v>40</v>
      </c>
      <c r="AX567" s="21" t="s">
        <v>40</v>
      </c>
      <c r="AY567" s="21" t="s">
        <v>40</v>
      </c>
      <c r="AZ567" s="21" t="s">
        <v>40</v>
      </c>
      <c r="BA567" s="21" t="s">
        <v>40</v>
      </c>
      <c r="BB567" s="21" t="s">
        <v>40</v>
      </c>
      <c r="BC567" s="9" t="s">
        <v>40</v>
      </c>
      <c r="BD567" s="9" t="s">
        <v>40</v>
      </c>
    </row>
    <row r="568" spans="2:56">
      <c r="B568" s="54" t="s">
        <v>130</v>
      </c>
      <c r="C568" s="40" t="s">
        <v>109</v>
      </c>
      <c r="D568" s="41" t="s">
        <v>52</v>
      </c>
      <c r="E568" s="16">
        <v>6301</v>
      </c>
      <c r="F568" s="16"/>
      <c r="G568" s="21"/>
      <c r="H568" s="42">
        <v>6381</v>
      </c>
      <c r="I568" s="16"/>
      <c r="J568" s="16"/>
      <c r="K568" s="42">
        <v>0</v>
      </c>
      <c r="L568" s="16">
        <v>0</v>
      </c>
      <c r="M568" s="21">
        <v>0</v>
      </c>
      <c r="N568" s="42" t="s">
        <v>44</v>
      </c>
      <c r="O568" s="21" t="s">
        <v>39</v>
      </c>
      <c r="P568" s="42">
        <f t="shared" si="18"/>
        <v>0</v>
      </c>
      <c r="Q568" s="42">
        <f>IF(AND(ISNUMBER(E568),ISNUMBER(H568),ISBLANK(F568)),E568-H568,"NA")</f>
        <v>-80</v>
      </c>
      <c r="R568" s="21" t="str">
        <f>IF(AND(ISNUMBER(F568),ISNUMBER(I568),ISBLANK(E568)),F568-I568,"NA")</f>
        <v>NA</v>
      </c>
      <c r="S568" s="16" t="str">
        <f>IF(AND(ISNUMBER(G568),ISNUMBER(J568),ISBLANK(E568)),G568-J568,"NA")</f>
        <v>NA</v>
      </c>
      <c r="T568" s="45" t="str">
        <f>IF(AND(ISNUMBER(R568),ISNUMBER(S568),ISBLANK(E568)),R568+S568,"NA")</f>
        <v>NA</v>
      </c>
      <c r="U568" s="21">
        <f t="shared" si="17"/>
        <v>0</v>
      </c>
      <c r="V568" s="9">
        <f>MIN(IF(SUM(W568,AD568:AG568,AI568,AJ568:AM568,AP568:AS568,AC568,AO568,AU568,AV568:BC568)=0,0,1)+IF(O568="Smoothing ramp",1,0)+IF(SUM(W568,X568:AA568)=0,0,1),1)</f>
        <v>1</v>
      </c>
      <c r="W568" s="42">
        <v>118</v>
      </c>
      <c r="X568" s="16" t="s">
        <v>40</v>
      </c>
      <c r="Y568" s="21" t="s">
        <v>41</v>
      </c>
      <c r="Z568" s="16">
        <v>229</v>
      </c>
      <c r="AA568" s="16" t="s">
        <v>40</v>
      </c>
      <c r="AB568" s="21" t="s">
        <v>41</v>
      </c>
      <c r="AC568" s="16" t="s">
        <v>40</v>
      </c>
      <c r="AD568" s="16" t="s">
        <v>40</v>
      </c>
      <c r="AE568" s="21" t="s">
        <v>40</v>
      </c>
      <c r="AF568" s="16" t="s">
        <v>40</v>
      </c>
      <c r="AG568" s="16" t="s">
        <v>40</v>
      </c>
      <c r="AH568" s="21" t="s">
        <v>40</v>
      </c>
      <c r="AI568" s="42" t="s">
        <v>40</v>
      </c>
      <c r="AJ568" s="16" t="s">
        <v>40</v>
      </c>
      <c r="AK568" s="21" t="s">
        <v>40</v>
      </c>
      <c r="AL568" s="16" t="s">
        <v>40</v>
      </c>
      <c r="AM568" s="16" t="s">
        <v>40</v>
      </c>
      <c r="AN568" s="21" t="s">
        <v>40</v>
      </c>
      <c r="AO568" s="21" t="s">
        <v>40</v>
      </c>
      <c r="AP568" s="21" t="s">
        <v>40</v>
      </c>
      <c r="AQ568" s="9" t="s">
        <v>40</v>
      </c>
      <c r="AR568" s="21" t="s">
        <v>40</v>
      </c>
      <c r="AS568" s="9" t="s">
        <v>40</v>
      </c>
      <c r="AT568" s="9" t="s">
        <v>40</v>
      </c>
      <c r="AU568" s="21">
        <v>-10000</v>
      </c>
      <c r="AV568" s="21" t="s">
        <v>42</v>
      </c>
      <c r="AW568" s="9" t="s">
        <v>40</v>
      </c>
      <c r="AX568" s="21" t="s">
        <v>40</v>
      </c>
      <c r="AY568" s="21" t="s">
        <v>40</v>
      </c>
      <c r="AZ568" s="21" t="s">
        <v>40</v>
      </c>
      <c r="BA568" s="21" t="s">
        <v>40</v>
      </c>
      <c r="BB568" s="21" t="s">
        <v>40</v>
      </c>
      <c r="BC568" s="9" t="s">
        <v>40</v>
      </c>
      <c r="BD568" s="9" t="s">
        <v>40</v>
      </c>
    </row>
    <row r="569" spans="2:56">
      <c r="B569" s="54" t="s">
        <v>130</v>
      </c>
      <c r="C569" s="40" t="s">
        <v>109</v>
      </c>
      <c r="D569" s="41" t="s">
        <v>53</v>
      </c>
      <c r="E569" s="16">
        <v>8098</v>
      </c>
      <c r="F569" s="16"/>
      <c r="G569" s="21"/>
      <c r="H569" s="42">
        <v>7961</v>
      </c>
      <c r="I569" s="16"/>
      <c r="J569" s="16"/>
      <c r="K569" s="42">
        <v>-2463</v>
      </c>
      <c r="L569" s="16">
        <v>-2463</v>
      </c>
      <c r="M569" s="21">
        <v>-2346</v>
      </c>
      <c r="N569" s="42" t="s">
        <v>50</v>
      </c>
      <c r="O569" s="21" t="s">
        <v>39</v>
      </c>
      <c r="P569" s="42">
        <f t="shared" si="18"/>
        <v>0</v>
      </c>
      <c r="Q569" s="42">
        <f>IF(AND(ISNUMBER(E569),ISNUMBER(H569),ISBLANK(F569)),E569-H569,"NA")</f>
        <v>137</v>
      </c>
      <c r="R569" s="21" t="str">
        <f>IF(AND(ISNUMBER(F569),ISNUMBER(I569),ISBLANK(E569)),F569-I569,"NA")</f>
        <v>NA</v>
      </c>
      <c r="S569" s="16" t="str">
        <f>IF(AND(ISNUMBER(G569),ISNUMBER(J569),ISBLANK(E569)),G569-J569,"NA")</f>
        <v>NA</v>
      </c>
      <c r="T569" s="45" t="str">
        <f>IF(AND(ISNUMBER(R569),ISNUMBER(S569),ISBLANK(E569)),R569+S569,"NA")</f>
        <v>NA</v>
      </c>
      <c r="U569" s="21">
        <f t="shared" si="17"/>
        <v>0</v>
      </c>
      <c r="V569" s="9">
        <f>MIN(IF(SUM(W569,AD569:AG569,AI569,AJ569:AM569,AP569:AS569,AC569,AO569,AU569,AV569:BC569)=0,0,1)+IF(O569="Smoothing ramp",1,0)+IF(SUM(W569,X569:AA569)=0,0,1),1)</f>
        <v>1</v>
      </c>
      <c r="W569" s="42">
        <v>-317</v>
      </c>
      <c r="X569" s="16" t="s">
        <v>40</v>
      </c>
      <c r="Y569" s="21" t="s">
        <v>41</v>
      </c>
      <c r="Z569" s="16">
        <v>317</v>
      </c>
      <c r="AA569" s="16" t="s">
        <v>40</v>
      </c>
      <c r="AB569" s="21" t="s">
        <v>41</v>
      </c>
      <c r="AC569" s="16" t="s">
        <v>40</v>
      </c>
      <c r="AD569" s="16" t="s">
        <v>40</v>
      </c>
      <c r="AE569" s="21" t="s">
        <v>40</v>
      </c>
      <c r="AF569" s="16" t="s">
        <v>40</v>
      </c>
      <c r="AG569" s="16" t="s">
        <v>40</v>
      </c>
      <c r="AH569" s="21" t="s">
        <v>40</v>
      </c>
      <c r="AI569" s="42" t="s">
        <v>40</v>
      </c>
      <c r="AJ569" s="16" t="s">
        <v>40</v>
      </c>
      <c r="AK569" s="21" t="s">
        <v>40</v>
      </c>
      <c r="AL569" s="16" t="s">
        <v>40</v>
      </c>
      <c r="AM569" s="16" t="s">
        <v>40</v>
      </c>
      <c r="AN569" s="21" t="s">
        <v>40</v>
      </c>
      <c r="AO569" s="21" t="s">
        <v>40</v>
      </c>
      <c r="AP569" s="21" t="s">
        <v>40</v>
      </c>
      <c r="AQ569" s="9" t="s">
        <v>40</v>
      </c>
      <c r="AR569" s="21" t="s">
        <v>40</v>
      </c>
      <c r="AS569" s="9" t="s">
        <v>40</v>
      </c>
      <c r="AT569" s="9" t="s">
        <v>40</v>
      </c>
      <c r="AU569" s="21">
        <v>-10000</v>
      </c>
      <c r="AV569" s="21" t="s">
        <v>42</v>
      </c>
      <c r="AW569" s="9" t="s">
        <v>40</v>
      </c>
      <c r="AX569" s="21" t="s">
        <v>40</v>
      </c>
      <c r="AY569" s="21" t="s">
        <v>40</v>
      </c>
      <c r="AZ569" s="21" t="s">
        <v>40</v>
      </c>
      <c r="BA569" s="21" t="s">
        <v>40</v>
      </c>
      <c r="BB569" s="21" t="s">
        <v>40</v>
      </c>
      <c r="BC569" s="9" t="s">
        <v>40</v>
      </c>
      <c r="BD569" s="9" t="s">
        <v>40</v>
      </c>
    </row>
    <row r="570" spans="2:56">
      <c r="B570" s="54" t="s">
        <v>130</v>
      </c>
      <c r="C570" s="40" t="s">
        <v>109</v>
      </c>
      <c r="D570" s="41" t="s">
        <v>56</v>
      </c>
      <c r="E570" s="16">
        <v>8098</v>
      </c>
      <c r="F570" s="16"/>
      <c r="G570" s="21"/>
      <c r="H570" s="42">
        <v>8095</v>
      </c>
      <c r="I570" s="16"/>
      <c r="J570" s="16"/>
      <c r="K570" s="42">
        <v>-2463</v>
      </c>
      <c r="L570" s="16">
        <v>-2463</v>
      </c>
      <c r="M570" s="21">
        <v>-2460</v>
      </c>
      <c r="N570" s="42" t="s">
        <v>50</v>
      </c>
      <c r="O570" s="21" t="s">
        <v>39</v>
      </c>
      <c r="P570" s="42">
        <f t="shared" si="18"/>
        <v>0</v>
      </c>
      <c r="Q570" s="42">
        <f>IF(AND(ISNUMBER(E570),ISNUMBER(H570),ISBLANK(F570)),E570-H570,"NA")</f>
        <v>3</v>
      </c>
      <c r="R570" s="21" t="str">
        <f>IF(AND(ISNUMBER(F570),ISNUMBER(I570),ISBLANK(E570)),F570-I570,"NA")</f>
        <v>NA</v>
      </c>
      <c r="S570" s="16" t="str">
        <f>IF(AND(ISNUMBER(G570),ISNUMBER(J570),ISBLANK(E570)),G570-J570,"NA")</f>
        <v>NA</v>
      </c>
      <c r="T570" s="45" t="str">
        <f>IF(AND(ISNUMBER(R570),ISNUMBER(S570),ISBLANK(E570)),R570+S570,"NA")</f>
        <v>NA</v>
      </c>
      <c r="U570" s="21">
        <f t="shared" si="17"/>
        <v>0</v>
      </c>
      <c r="V570" s="9">
        <f>MIN(IF(SUM(W570,AD570:AG570,AI570,AJ570:AM570,AP570:AS570,AC570,AO570,AU570,AV570:BC570)=0,0,1)+IF(O570="Smoothing ramp",1,0)+IF(SUM(W570,X570:AA570)=0,0,1),1)</f>
        <v>1</v>
      </c>
      <c r="W570" s="42">
        <v>-317</v>
      </c>
      <c r="X570" s="16" t="s">
        <v>40</v>
      </c>
      <c r="Y570" s="21" t="s">
        <v>41</v>
      </c>
      <c r="Z570" s="16">
        <v>319</v>
      </c>
      <c r="AA570" s="16" t="s">
        <v>40</v>
      </c>
      <c r="AB570" s="21" t="s">
        <v>41</v>
      </c>
      <c r="AC570" s="16" t="s">
        <v>40</v>
      </c>
      <c r="AD570" s="16" t="s">
        <v>40</v>
      </c>
      <c r="AE570" s="21" t="s">
        <v>40</v>
      </c>
      <c r="AF570" s="16" t="s">
        <v>40</v>
      </c>
      <c r="AG570" s="16" t="s">
        <v>40</v>
      </c>
      <c r="AH570" s="21" t="s">
        <v>40</v>
      </c>
      <c r="AI570" s="42" t="s">
        <v>40</v>
      </c>
      <c r="AJ570" s="16" t="s">
        <v>40</v>
      </c>
      <c r="AK570" s="21" t="s">
        <v>40</v>
      </c>
      <c r="AL570" s="16" t="s">
        <v>40</v>
      </c>
      <c r="AM570" s="16" t="s">
        <v>40</v>
      </c>
      <c r="AN570" s="21" t="s">
        <v>40</v>
      </c>
      <c r="AO570" s="21" t="s">
        <v>40</v>
      </c>
      <c r="AP570" s="21" t="s">
        <v>40</v>
      </c>
      <c r="AQ570" s="9" t="s">
        <v>40</v>
      </c>
      <c r="AR570" s="21" t="s">
        <v>40</v>
      </c>
      <c r="AS570" s="9" t="s">
        <v>40</v>
      </c>
      <c r="AT570" s="9" t="s">
        <v>40</v>
      </c>
      <c r="AU570" s="21">
        <v>-10000</v>
      </c>
      <c r="AV570" s="21" t="s">
        <v>42</v>
      </c>
      <c r="AW570" s="9" t="s">
        <v>40</v>
      </c>
      <c r="AX570" s="21" t="s">
        <v>40</v>
      </c>
      <c r="AY570" s="21" t="s">
        <v>40</v>
      </c>
      <c r="AZ570" s="21" t="s">
        <v>40</v>
      </c>
      <c r="BA570" s="21" t="s">
        <v>40</v>
      </c>
      <c r="BB570" s="21" t="s">
        <v>40</v>
      </c>
      <c r="BC570" s="9" t="s">
        <v>40</v>
      </c>
      <c r="BD570" s="9" t="s">
        <v>40</v>
      </c>
    </row>
    <row r="571" spans="2:56" ht="15" thickBot="1">
      <c r="B571" s="55" t="s">
        <v>130</v>
      </c>
      <c r="C571" s="47" t="s">
        <v>109</v>
      </c>
      <c r="D571" s="48" t="s">
        <v>57</v>
      </c>
      <c r="E571" s="49">
        <v>7283</v>
      </c>
      <c r="F571" s="49"/>
      <c r="G571" s="22"/>
      <c r="H571" s="50">
        <v>7281</v>
      </c>
      <c r="I571" s="49"/>
      <c r="J571" s="49"/>
      <c r="K571" s="50">
        <v>-1744</v>
      </c>
      <c r="L571" s="49">
        <v>-1744</v>
      </c>
      <c r="M571" s="22">
        <v>-1742</v>
      </c>
      <c r="N571" s="50" t="s">
        <v>50</v>
      </c>
      <c r="O571" s="22" t="s">
        <v>50</v>
      </c>
      <c r="P571" s="50">
        <f t="shared" si="18"/>
        <v>0</v>
      </c>
      <c r="Q571" s="50">
        <f>IF(AND(ISNUMBER(E571),ISNUMBER(H571),ISBLANK(F571)),E571-H571,"NA")</f>
        <v>2</v>
      </c>
      <c r="R571" s="22" t="str">
        <f>IF(AND(ISNUMBER(F571),ISNUMBER(I571),ISBLANK(E571)),F571-I571,"NA")</f>
        <v>NA</v>
      </c>
      <c r="S571" s="16" t="str">
        <f>IF(AND(ISNUMBER(G571),ISNUMBER(J571),ISBLANK(E571)),G571-J571,"NA")</f>
        <v>NA</v>
      </c>
      <c r="T571" s="45" t="str">
        <f>IF(AND(ISNUMBER(R571),ISNUMBER(S571),ISBLANK(E571)),R571+S571,"NA")</f>
        <v>NA</v>
      </c>
      <c r="U571" s="22">
        <f t="shared" si="17"/>
        <v>0</v>
      </c>
      <c r="V571" s="9">
        <f>MIN(IF(SUM(W571,AD571:AG571,AI571,AJ571:AM571,AP571:AS571,AC571,AO571,AU571,AV571:BC571)=0,0,1)+IF(O571="Smoothing ramp",1,0)+IF(SUM(W571,X571:AA571)=0,0,1),1)</f>
        <v>1</v>
      </c>
      <c r="W571" s="50">
        <v>164</v>
      </c>
      <c r="X571" s="49" t="s">
        <v>40</v>
      </c>
      <c r="Y571" s="22" t="s">
        <v>40</v>
      </c>
      <c r="Z571" s="49">
        <v>297</v>
      </c>
      <c r="AA571" s="49" t="s">
        <v>40</v>
      </c>
      <c r="AB571" s="22" t="s">
        <v>40</v>
      </c>
      <c r="AC571" s="49" t="s">
        <v>40</v>
      </c>
      <c r="AD571" s="49" t="s">
        <v>40</v>
      </c>
      <c r="AE571" s="22" t="s">
        <v>40</v>
      </c>
      <c r="AF571" s="49" t="s">
        <v>40</v>
      </c>
      <c r="AG571" s="49" t="s">
        <v>40</v>
      </c>
      <c r="AH571" s="22" t="s">
        <v>40</v>
      </c>
      <c r="AI571" s="50" t="s">
        <v>40</v>
      </c>
      <c r="AJ571" s="49" t="s">
        <v>40</v>
      </c>
      <c r="AK571" s="22" t="s">
        <v>40</v>
      </c>
      <c r="AL571" s="49" t="s">
        <v>40</v>
      </c>
      <c r="AM571" s="49" t="s">
        <v>40</v>
      </c>
      <c r="AN571" s="22" t="s">
        <v>40</v>
      </c>
      <c r="AO571" s="22" t="s">
        <v>40</v>
      </c>
      <c r="AP571" s="22" t="s">
        <v>40</v>
      </c>
      <c r="AQ571" s="7" t="s">
        <v>40</v>
      </c>
      <c r="AR571" s="22" t="s">
        <v>40</v>
      </c>
      <c r="AS571" s="7" t="s">
        <v>40</v>
      </c>
      <c r="AT571" s="7" t="s">
        <v>40</v>
      </c>
      <c r="AU571" s="22" t="s">
        <v>40</v>
      </c>
      <c r="AV571" s="22" t="s">
        <v>40</v>
      </c>
      <c r="AW571" s="7" t="s">
        <v>40</v>
      </c>
      <c r="AX571" s="22" t="s">
        <v>40</v>
      </c>
      <c r="AY571" s="22" t="s">
        <v>40</v>
      </c>
      <c r="AZ571" s="22" t="s">
        <v>40</v>
      </c>
      <c r="BA571" s="22" t="s">
        <v>40</v>
      </c>
      <c r="BB571" s="22" t="s">
        <v>40</v>
      </c>
      <c r="BC571" s="7" t="s">
        <v>40</v>
      </c>
      <c r="BD571" s="7" t="s">
        <v>40</v>
      </c>
    </row>
    <row r="572" spans="2:56">
      <c r="B572" s="51" t="s">
        <v>131</v>
      </c>
      <c r="C572" s="52" t="s">
        <v>109</v>
      </c>
      <c r="D572" s="53" t="s">
        <v>37</v>
      </c>
      <c r="E572" s="43"/>
      <c r="F572" s="43">
        <v>3461</v>
      </c>
      <c r="G572" s="20">
        <v>2062</v>
      </c>
      <c r="H572" s="44"/>
      <c r="I572" s="43">
        <v>3358</v>
      </c>
      <c r="J572" s="43">
        <v>1813</v>
      </c>
      <c r="K572" s="44">
        <v>1071</v>
      </c>
      <c r="L572" s="43">
        <v>4</v>
      </c>
      <c r="M572" s="20">
        <v>1071</v>
      </c>
      <c r="N572" s="44" t="s">
        <v>69</v>
      </c>
      <c r="O572" s="20" t="s">
        <v>39</v>
      </c>
      <c r="P572" s="44">
        <f t="shared" si="18"/>
        <v>1067</v>
      </c>
      <c r="Q572" s="44" t="str">
        <f>IF(AND(ISNUMBER(E572),ISNUMBER(H572),ISBLANK(F572)),E572-H572,"NA")</f>
        <v>NA</v>
      </c>
      <c r="R572" s="20">
        <f>IF(AND(ISNUMBER(F572),ISNUMBER(I572),ISBLANK(E572)),F572-I572,"NA")</f>
        <v>103</v>
      </c>
      <c r="S572" s="16">
        <f>IF(AND(ISNUMBER(G572),ISNUMBER(J572),ISBLANK(E572)),G572-J572,"NA")</f>
        <v>249</v>
      </c>
      <c r="T572" s="45">
        <f>IF(AND(ISNUMBER(R572),ISNUMBER(S572),ISBLANK(E572)),R572+S572,"NA")</f>
        <v>352</v>
      </c>
      <c r="U572" s="20">
        <f t="shared" si="17"/>
        <v>4</v>
      </c>
      <c r="V572" s="9">
        <f>MIN(IF(SUM(W572,AD572:AG572,AI572:AM572,AP572:AS572,AC572,AO572,AU572,AV572:BC572)=0,0,1)+IF(O572="Smoothing ramp",1,0)+IF(SUM(W572,X572:AA572)=0,0,1),1)</f>
        <v>1</v>
      </c>
      <c r="W572" s="44">
        <v>-249</v>
      </c>
      <c r="X572" s="43" t="s">
        <v>40</v>
      </c>
      <c r="Y572" s="20" t="s">
        <v>41</v>
      </c>
      <c r="Z572" s="43">
        <v>249</v>
      </c>
      <c r="AA572" s="43" t="s">
        <v>40</v>
      </c>
      <c r="AB572" s="20" t="s">
        <v>41</v>
      </c>
      <c r="AC572" s="43" t="s">
        <v>40</v>
      </c>
      <c r="AD572" s="43" t="s">
        <v>40</v>
      </c>
      <c r="AE572" s="20" t="s">
        <v>40</v>
      </c>
      <c r="AF572" s="43" t="s">
        <v>40</v>
      </c>
      <c r="AG572" s="43" t="s">
        <v>40</v>
      </c>
      <c r="AH572" s="20" t="s">
        <v>40</v>
      </c>
      <c r="AI572" s="43">
        <v>2907</v>
      </c>
      <c r="AJ572" s="16" t="s">
        <v>40</v>
      </c>
      <c r="AK572" s="20" t="s">
        <v>132</v>
      </c>
      <c r="AL572" s="43" t="s">
        <v>40</v>
      </c>
      <c r="AM572" s="43" t="s">
        <v>40</v>
      </c>
      <c r="AN572" s="20" t="s">
        <v>40</v>
      </c>
      <c r="AO572" s="20" t="s">
        <v>40</v>
      </c>
      <c r="AP572" s="20" t="s">
        <v>40</v>
      </c>
      <c r="AQ572" s="6" t="s">
        <v>40</v>
      </c>
      <c r="AR572" s="20" t="s">
        <v>40</v>
      </c>
      <c r="AS572" s="6" t="s">
        <v>40</v>
      </c>
      <c r="AT572" s="6" t="s">
        <v>40</v>
      </c>
      <c r="AU572" s="20">
        <v>-10000</v>
      </c>
      <c r="AV572" s="20" t="s">
        <v>42</v>
      </c>
      <c r="AW572" s="6">
        <v>-10000</v>
      </c>
      <c r="AX572" s="20" t="s">
        <v>42</v>
      </c>
      <c r="AY572" s="20">
        <v>-10000</v>
      </c>
      <c r="AZ572" s="20" t="s">
        <v>42</v>
      </c>
      <c r="BA572" s="20">
        <v>-10000</v>
      </c>
      <c r="BB572" s="20" t="s">
        <v>42</v>
      </c>
      <c r="BC572" s="6">
        <v>-10000</v>
      </c>
      <c r="BD572" s="6" t="s">
        <v>42</v>
      </c>
    </row>
    <row r="573" spans="2:56">
      <c r="B573" s="54" t="s">
        <v>131</v>
      </c>
      <c r="C573" s="40" t="s">
        <v>109</v>
      </c>
      <c r="D573" s="41" t="s">
        <v>43</v>
      </c>
      <c r="E573" s="16"/>
      <c r="F573" s="16">
        <v>3490</v>
      </c>
      <c r="G573" s="21">
        <v>2167</v>
      </c>
      <c r="H573" s="42"/>
      <c r="I573" s="16">
        <v>3486</v>
      </c>
      <c r="J573" s="16">
        <v>1912</v>
      </c>
      <c r="K573" s="42">
        <v>1054</v>
      </c>
      <c r="L573" s="16">
        <v>4</v>
      </c>
      <c r="M573" s="21">
        <v>1054</v>
      </c>
      <c r="N573" s="42" t="s">
        <v>69</v>
      </c>
      <c r="O573" s="21" t="s">
        <v>39</v>
      </c>
      <c r="P573" s="42">
        <f t="shared" si="18"/>
        <v>1050</v>
      </c>
      <c r="Q573" s="42" t="str">
        <f>IF(AND(ISNUMBER(E573),ISNUMBER(H573),ISBLANK(F573)),E573-H573,"NA")</f>
        <v>NA</v>
      </c>
      <c r="R573" s="21">
        <f>IF(AND(ISNUMBER(F573),ISNUMBER(I573),ISBLANK(E573)),F573-I573,"NA")</f>
        <v>4</v>
      </c>
      <c r="S573" s="16">
        <f>IF(AND(ISNUMBER(G573),ISNUMBER(J573),ISBLANK(E573)),G573-J573,"NA")</f>
        <v>255</v>
      </c>
      <c r="T573" s="45">
        <f>IF(AND(ISNUMBER(R573),ISNUMBER(S573),ISBLANK(E573)),R573+S573,"NA")</f>
        <v>259</v>
      </c>
      <c r="U573" s="21">
        <f t="shared" si="17"/>
        <v>4</v>
      </c>
      <c r="V573" s="9">
        <f>MIN(IF(SUM(W573,AD573:AG573,AI573:AM573,AP573:AS573,AC573,AO573,AU573,AV573:BC573)=0,0,1)+IF(O573="Smoothing ramp",1,0)+IF(SUM(W573,X573:AA573)=0,0,1),1)</f>
        <v>1</v>
      </c>
      <c r="W573" s="42">
        <v>-377</v>
      </c>
      <c r="X573" s="16" t="s">
        <v>40</v>
      </c>
      <c r="Y573" s="21" t="s">
        <v>41</v>
      </c>
      <c r="Z573" s="16">
        <v>377</v>
      </c>
      <c r="AA573" s="16" t="s">
        <v>40</v>
      </c>
      <c r="AB573" s="21" t="s">
        <v>41</v>
      </c>
      <c r="AC573" s="16" t="s">
        <v>40</v>
      </c>
      <c r="AD573" s="16" t="s">
        <v>40</v>
      </c>
      <c r="AE573" s="21" t="s">
        <v>40</v>
      </c>
      <c r="AF573" s="16" t="s">
        <v>40</v>
      </c>
      <c r="AG573" s="16" t="s">
        <v>40</v>
      </c>
      <c r="AH573" s="21" t="s">
        <v>40</v>
      </c>
      <c r="AI573" s="16">
        <v>2907</v>
      </c>
      <c r="AJ573" s="16" t="s">
        <v>40</v>
      </c>
      <c r="AK573" s="21" t="s">
        <v>132</v>
      </c>
      <c r="AL573" s="16" t="s">
        <v>40</v>
      </c>
      <c r="AM573" s="16" t="s">
        <v>40</v>
      </c>
      <c r="AN573" s="21" t="s">
        <v>40</v>
      </c>
      <c r="AO573" s="21" t="s">
        <v>40</v>
      </c>
      <c r="AP573" s="21" t="s">
        <v>40</v>
      </c>
      <c r="AQ573" s="9" t="s">
        <v>40</v>
      </c>
      <c r="AR573" s="21" t="s">
        <v>40</v>
      </c>
      <c r="AS573" s="9" t="s">
        <v>40</v>
      </c>
      <c r="AT573" s="9" t="s">
        <v>40</v>
      </c>
      <c r="AU573" s="21">
        <v>-10000</v>
      </c>
      <c r="AV573" s="21" t="s">
        <v>42</v>
      </c>
      <c r="AW573" s="9">
        <v>-10000</v>
      </c>
      <c r="AX573" s="21" t="s">
        <v>42</v>
      </c>
      <c r="AY573" s="21">
        <v>-10000</v>
      </c>
      <c r="AZ573" s="21" t="s">
        <v>42</v>
      </c>
      <c r="BA573" s="21">
        <v>-10000</v>
      </c>
      <c r="BB573" s="21" t="s">
        <v>42</v>
      </c>
      <c r="BC573" s="9">
        <v>-10000</v>
      </c>
      <c r="BD573" s="9" t="s">
        <v>42</v>
      </c>
    </row>
    <row r="574" spans="2:56">
      <c r="B574" s="54" t="s">
        <v>131</v>
      </c>
      <c r="C574" s="40" t="s">
        <v>109</v>
      </c>
      <c r="D574" s="41" t="s">
        <v>45</v>
      </c>
      <c r="E574" s="16"/>
      <c r="F574" s="16">
        <v>3490</v>
      </c>
      <c r="G574" s="21">
        <v>1821</v>
      </c>
      <c r="H574" s="42"/>
      <c r="I574" s="16">
        <v>3486</v>
      </c>
      <c r="J574" s="16">
        <v>1470</v>
      </c>
      <c r="K574" s="42">
        <v>1121</v>
      </c>
      <c r="L574" s="16">
        <v>4</v>
      </c>
      <c r="M574" s="21">
        <v>1121</v>
      </c>
      <c r="N574" s="42" t="s">
        <v>69</v>
      </c>
      <c r="O574" s="21" t="s">
        <v>39</v>
      </c>
      <c r="P574" s="42">
        <f t="shared" si="18"/>
        <v>1117</v>
      </c>
      <c r="Q574" s="42" t="str">
        <f>IF(AND(ISNUMBER(E574),ISNUMBER(H574),ISBLANK(F574)),E574-H574,"NA")</f>
        <v>NA</v>
      </c>
      <c r="R574" s="21">
        <f>IF(AND(ISNUMBER(F574),ISNUMBER(I574),ISBLANK(E574)),F574-I574,"NA")</f>
        <v>4</v>
      </c>
      <c r="S574" s="16">
        <f>IF(AND(ISNUMBER(G574),ISNUMBER(J574),ISBLANK(E574)),G574-J574,"NA")</f>
        <v>351</v>
      </c>
      <c r="T574" s="45">
        <f>IF(AND(ISNUMBER(R574),ISNUMBER(S574),ISBLANK(E574)),R574+S574,"NA")</f>
        <v>355</v>
      </c>
      <c r="U574" s="21">
        <f t="shared" si="17"/>
        <v>4</v>
      </c>
      <c r="V574" s="9">
        <f>MIN(IF(SUM(W574,AD574:AG574,AI574:AM574,AP574:AS574,AC574,AO574,AU574,AV574:BC574)=0,0,1)+IF(O574="Smoothing ramp",1,0)+IF(SUM(W574,X574:AA574)=0,0,1),1)</f>
        <v>1</v>
      </c>
      <c r="W574" s="42">
        <v>-235</v>
      </c>
      <c r="X574" s="16" t="s">
        <v>40</v>
      </c>
      <c r="Y574" s="21" t="s">
        <v>41</v>
      </c>
      <c r="Z574" s="16">
        <v>235</v>
      </c>
      <c r="AA574" s="16" t="s">
        <v>40</v>
      </c>
      <c r="AB574" s="21" t="s">
        <v>41</v>
      </c>
      <c r="AC574" s="16" t="s">
        <v>40</v>
      </c>
      <c r="AD574" s="16" t="s">
        <v>40</v>
      </c>
      <c r="AE574" s="21" t="s">
        <v>40</v>
      </c>
      <c r="AF574" s="16" t="s">
        <v>40</v>
      </c>
      <c r="AG574" s="16" t="s">
        <v>40</v>
      </c>
      <c r="AH574" s="21" t="s">
        <v>40</v>
      </c>
      <c r="AI574" s="16">
        <v>2907</v>
      </c>
      <c r="AJ574" s="16" t="s">
        <v>40</v>
      </c>
      <c r="AK574" s="21" t="s">
        <v>132</v>
      </c>
      <c r="AL574" s="16" t="s">
        <v>40</v>
      </c>
      <c r="AM574" s="16" t="s">
        <v>40</v>
      </c>
      <c r="AN574" s="21" t="s">
        <v>40</v>
      </c>
      <c r="AO574" s="21" t="s">
        <v>40</v>
      </c>
      <c r="AP574" s="21" t="s">
        <v>40</v>
      </c>
      <c r="AQ574" s="9" t="s">
        <v>40</v>
      </c>
      <c r="AR574" s="21" t="s">
        <v>40</v>
      </c>
      <c r="AS574" s="9" t="s">
        <v>40</v>
      </c>
      <c r="AT574" s="9" t="s">
        <v>40</v>
      </c>
      <c r="AU574" s="21">
        <v>-10000</v>
      </c>
      <c r="AV574" s="21" t="s">
        <v>42</v>
      </c>
      <c r="AW574" s="9">
        <v>-10000</v>
      </c>
      <c r="AX574" s="21" t="s">
        <v>42</v>
      </c>
      <c r="AY574" s="21">
        <v>-10000</v>
      </c>
      <c r="AZ574" s="21" t="s">
        <v>42</v>
      </c>
      <c r="BA574" s="21">
        <v>-10000</v>
      </c>
      <c r="BB574" s="21" t="s">
        <v>42</v>
      </c>
      <c r="BC574" s="9">
        <v>-10000</v>
      </c>
      <c r="BD574" s="9" t="s">
        <v>42</v>
      </c>
    </row>
    <row r="575" spans="2:56">
      <c r="B575" s="54" t="s">
        <v>131</v>
      </c>
      <c r="C575" s="40" t="s">
        <v>109</v>
      </c>
      <c r="D575" s="41" t="s">
        <v>46</v>
      </c>
      <c r="E575" s="16"/>
      <c r="F575" s="16">
        <v>6280</v>
      </c>
      <c r="G575" s="21">
        <v>686</v>
      </c>
      <c r="H575" s="42"/>
      <c r="I575" s="16">
        <v>6184</v>
      </c>
      <c r="J575" s="16">
        <v>686</v>
      </c>
      <c r="K575" s="42">
        <v>-164</v>
      </c>
      <c r="L575" s="16">
        <v>-164</v>
      </c>
      <c r="M575" s="21">
        <v>-164</v>
      </c>
      <c r="N575" s="42" t="s">
        <v>44</v>
      </c>
      <c r="O575" s="21" t="s">
        <v>39</v>
      </c>
      <c r="P575" s="42">
        <f t="shared" si="18"/>
        <v>0</v>
      </c>
      <c r="Q575" s="42" t="str">
        <f>IF(AND(ISNUMBER(E575),ISNUMBER(H575),ISBLANK(F575)),E575-H575,"NA")</f>
        <v>NA</v>
      </c>
      <c r="R575" s="21">
        <f>IF(AND(ISNUMBER(F575),ISNUMBER(I575),ISBLANK(E575)),F575-I575,"NA")</f>
        <v>96</v>
      </c>
      <c r="S575" s="16">
        <f>IF(AND(ISNUMBER(G575),ISNUMBER(J575),ISBLANK(E575)),G575-J575,"NA")</f>
        <v>0</v>
      </c>
      <c r="T575" s="45">
        <f>IF(AND(ISNUMBER(R575),ISNUMBER(S575),ISBLANK(E575)),R575+S575,"NA")</f>
        <v>96</v>
      </c>
      <c r="U575" s="21">
        <f t="shared" si="17"/>
        <v>0</v>
      </c>
      <c r="V575" s="9">
        <f>MIN(IF(SUM(W575,AD575:AG575,AI575:AM575,AP575:AS575,AC575,AO575,AU575,AV575:BC575)=0,0,1)+IF(O575="Smoothing ramp",1,0)+IF(SUM(W575,X575:AA575)=0,0,1),1)</f>
        <v>1</v>
      </c>
      <c r="W575" s="42">
        <v>7</v>
      </c>
      <c r="X575" s="16" t="s">
        <v>40</v>
      </c>
      <c r="Y575" s="21" t="s">
        <v>41</v>
      </c>
      <c r="Z575" s="16">
        <v>-7</v>
      </c>
      <c r="AA575" s="16" t="s">
        <v>40</v>
      </c>
      <c r="AB575" s="21" t="s">
        <v>41</v>
      </c>
      <c r="AC575" s="16" t="s">
        <v>40</v>
      </c>
      <c r="AD575" s="16" t="s">
        <v>40</v>
      </c>
      <c r="AE575" s="21" t="s">
        <v>40</v>
      </c>
      <c r="AF575" s="16" t="s">
        <v>40</v>
      </c>
      <c r="AG575" s="16" t="s">
        <v>40</v>
      </c>
      <c r="AH575" s="21" t="s">
        <v>40</v>
      </c>
      <c r="AI575" s="16" t="s">
        <v>40</v>
      </c>
      <c r="AJ575" s="16" t="s">
        <v>40</v>
      </c>
      <c r="AK575" s="21" t="s">
        <v>40</v>
      </c>
      <c r="AL575" s="16" t="s">
        <v>40</v>
      </c>
      <c r="AM575" s="16" t="s">
        <v>40</v>
      </c>
      <c r="AN575" s="21" t="s">
        <v>40</v>
      </c>
      <c r="AO575" s="21" t="s">
        <v>40</v>
      </c>
      <c r="AP575" s="21" t="s">
        <v>40</v>
      </c>
      <c r="AQ575" s="9" t="s">
        <v>40</v>
      </c>
      <c r="AR575" s="21" t="s">
        <v>40</v>
      </c>
      <c r="AS575" s="9" t="s">
        <v>40</v>
      </c>
      <c r="AT575" s="9" t="s">
        <v>40</v>
      </c>
      <c r="AU575" s="21">
        <v>-10000</v>
      </c>
      <c r="AV575" s="21" t="s">
        <v>42</v>
      </c>
      <c r="AW575" s="9">
        <v>-10000</v>
      </c>
      <c r="AX575" s="21" t="s">
        <v>42</v>
      </c>
      <c r="AY575" s="21">
        <v>-10000</v>
      </c>
      <c r="AZ575" s="21" t="s">
        <v>42</v>
      </c>
      <c r="BA575" s="21">
        <v>-10000</v>
      </c>
      <c r="BB575" s="21" t="s">
        <v>42</v>
      </c>
      <c r="BC575" s="9">
        <v>-10000</v>
      </c>
      <c r="BD575" s="9" t="s">
        <v>42</v>
      </c>
    </row>
    <row r="576" spans="2:56">
      <c r="B576" s="54" t="s">
        <v>131</v>
      </c>
      <c r="C576" s="40" t="s">
        <v>109</v>
      </c>
      <c r="D576" s="41" t="s">
        <v>47</v>
      </c>
      <c r="E576" s="16"/>
      <c r="F576" s="16">
        <v>6357</v>
      </c>
      <c r="G576" s="21">
        <v>639</v>
      </c>
      <c r="H576" s="42"/>
      <c r="I576" s="16">
        <v>6558</v>
      </c>
      <c r="J576" s="16">
        <v>652</v>
      </c>
      <c r="K576" s="42">
        <v>130</v>
      </c>
      <c r="L576" s="16">
        <v>130</v>
      </c>
      <c r="M576" s="21">
        <v>130</v>
      </c>
      <c r="N576" s="42" t="s">
        <v>54</v>
      </c>
      <c r="O576" s="21" t="s">
        <v>39</v>
      </c>
      <c r="P576" s="42">
        <f t="shared" si="18"/>
        <v>0</v>
      </c>
      <c r="Q576" s="42" t="str">
        <f>IF(AND(ISNUMBER(E576),ISNUMBER(H576),ISBLANK(F576)),E576-H576,"NA")</f>
        <v>NA</v>
      </c>
      <c r="R576" s="21">
        <f>IF(AND(ISNUMBER(F576),ISNUMBER(I576),ISBLANK(E576)),F576-I576,"NA")</f>
        <v>-201</v>
      </c>
      <c r="S576" s="16">
        <f>IF(AND(ISNUMBER(G576),ISNUMBER(J576),ISBLANK(E576)),G576-J576,"NA")</f>
        <v>-13</v>
      </c>
      <c r="T576" s="45">
        <f>IF(AND(ISNUMBER(R576),ISNUMBER(S576),ISBLANK(E576)),R576+S576,"NA")</f>
        <v>-214</v>
      </c>
      <c r="U576" s="21">
        <f t="shared" si="17"/>
        <v>130</v>
      </c>
      <c r="V576" s="9">
        <f>MIN(IF(SUM(W576,AD576:AG576,AI576:AM576,AP576:AS576,AC576,AO576,AU576,AV576:BC576)=0,0,1)+IF(O576="Smoothing ramp",1,0)+IF(SUM(W576,X576:AA576)=0,0,1),1)</f>
        <v>1</v>
      </c>
      <c r="W576" s="42">
        <v>120</v>
      </c>
      <c r="X576" s="16" t="s">
        <v>40</v>
      </c>
      <c r="Y576" s="21" t="s">
        <v>41</v>
      </c>
      <c r="Z576" s="16">
        <v>-120</v>
      </c>
      <c r="AA576" s="16" t="s">
        <v>40</v>
      </c>
      <c r="AB576" s="21" t="s">
        <v>41</v>
      </c>
      <c r="AC576" s="16" t="s">
        <v>40</v>
      </c>
      <c r="AD576" s="16" t="s">
        <v>40</v>
      </c>
      <c r="AE576" s="21" t="s">
        <v>40</v>
      </c>
      <c r="AF576" s="16" t="s">
        <v>40</v>
      </c>
      <c r="AG576" s="16" t="s">
        <v>40</v>
      </c>
      <c r="AH576" s="21" t="s">
        <v>40</v>
      </c>
      <c r="AI576" s="16">
        <v>2789</v>
      </c>
      <c r="AJ576" s="16" t="s">
        <v>40</v>
      </c>
      <c r="AK576" s="21" t="s">
        <v>132</v>
      </c>
      <c r="AL576" s="16" t="s">
        <v>40</v>
      </c>
      <c r="AM576" s="16" t="s">
        <v>40</v>
      </c>
      <c r="AN576" s="21" t="s">
        <v>40</v>
      </c>
      <c r="AO576" s="21" t="s">
        <v>40</v>
      </c>
      <c r="AP576" s="21" t="s">
        <v>40</v>
      </c>
      <c r="AQ576" s="9" t="s">
        <v>40</v>
      </c>
      <c r="AR576" s="21" t="s">
        <v>40</v>
      </c>
      <c r="AS576" s="9" t="s">
        <v>40</v>
      </c>
      <c r="AT576" s="9" t="s">
        <v>40</v>
      </c>
      <c r="AU576" s="21">
        <v>-10000</v>
      </c>
      <c r="AV576" s="21" t="s">
        <v>42</v>
      </c>
      <c r="AW576" s="9">
        <v>-10000</v>
      </c>
      <c r="AX576" s="21" t="s">
        <v>42</v>
      </c>
      <c r="AY576" s="21" t="s">
        <v>40</v>
      </c>
      <c r="AZ576" s="21" t="s">
        <v>40</v>
      </c>
      <c r="BA576" s="21" t="s">
        <v>40</v>
      </c>
      <c r="BB576" s="21" t="s">
        <v>40</v>
      </c>
      <c r="BC576" s="9" t="s">
        <v>40</v>
      </c>
      <c r="BD576" s="9" t="s">
        <v>40</v>
      </c>
    </row>
    <row r="577" spans="2:56">
      <c r="B577" s="54" t="s">
        <v>131</v>
      </c>
      <c r="C577" s="40" t="s">
        <v>109</v>
      </c>
      <c r="D577" s="41" t="s">
        <v>48</v>
      </c>
      <c r="E577" s="16"/>
      <c r="F577" s="16">
        <v>7560</v>
      </c>
      <c r="G577" s="21">
        <v>607</v>
      </c>
      <c r="H577" s="42"/>
      <c r="I577" s="16">
        <v>7396</v>
      </c>
      <c r="J577" s="16">
        <v>472</v>
      </c>
      <c r="K577" s="42">
        <v>-1375</v>
      </c>
      <c r="L577" s="16">
        <v>-1375</v>
      </c>
      <c r="M577" s="21">
        <v>-1375</v>
      </c>
      <c r="N577" s="42" t="s">
        <v>50</v>
      </c>
      <c r="O577" s="21" t="s">
        <v>39</v>
      </c>
      <c r="P577" s="42">
        <f t="shared" si="18"/>
        <v>0</v>
      </c>
      <c r="Q577" s="42" t="str">
        <f>IF(AND(ISNUMBER(E577),ISNUMBER(H577),ISBLANK(F577)),E577-H577,"NA")</f>
        <v>NA</v>
      </c>
      <c r="R577" s="21">
        <f>IF(AND(ISNUMBER(F577),ISNUMBER(I577),ISBLANK(E577)),F577-I577,"NA")</f>
        <v>164</v>
      </c>
      <c r="S577" s="16">
        <f>IF(AND(ISNUMBER(G577),ISNUMBER(J577),ISBLANK(E577)),G577-J577,"NA")</f>
        <v>135</v>
      </c>
      <c r="T577" s="45">
        <f>IF(AND(ISNUMBER(R577),ISNUMBER(S577),ISBLANK(E577)),R577+S577,"NA")</f>
        <v>299</v>
      </c>
      <c r="U577" s="21">
        <f t="shared" si="17"/>
        <v>0</v>
      </c>
      <c r="V577" s="9">
        <f>MIN(IF(SUM(W577,AD577:AG577,AI577,AJ577:AM577,AP577:AS577,AC577,AO577,AU577,AV577:BC577)=0,0,1)+IF(O577="Smoothing ramp",1,0)+IF(SUM(W577,X577:AA577)=0,0,1),1)</f>
        <v>1</v>
      </c>
      <c r="W577" s="42">
        <v>120</v>
      </c>
      <c r="X577" s="16" t="s">
        <v>40</v>
      </c>
      <c r="Y577" s="21" t="s">
        <v>41</v>
      </c>
      <c r="Z577" s="16">
        <v>-120</v>
      </c>
      <c r="AA577" s="16" t="s">
        <v>40</v>
      </c>
      <c r="AB577" s="21" t="s">
        <v>41</v>
      </c>
      <c r="AC577" s="16" t="s">
        <v>40</v>
      </c>
      <c r="AD577" s="16" t="s">
        <v>40</v>
      </c>
      <c r="AE577" s="21" t="s">
        <v>40</v>
      </c>
      <c r="AF577" s="16" t="s">
        <v>40</v>
      </c>
      <c r="AG577" s="16" t="s">
        <v>40</v>
      </c>
      <c r="AH577" s="21" t="s">
        <v>40</v>
      </c>
      <c r="AI577" s="42" t="s">
        <v>40</v>
      </c>
      <c r="AJ577" s="16" t="s">
        <v>40</v>
      </c>
      <c r="AK577" s="21" t="s">
        <v>40</v>
      </c>
      <c r="AL577" s="16" t="s">
        <v>40</v>
      </c>
      <c r="AM577" s="16" t="s">
        <v>40</v>
      </c>
      <c r="AN577" s="21" t="s">
        <v>40</v>
      </c>
      <c r="AO577" s="21" t="s">
        <v>40</v>
      </c>
      <c r="AP577" s="21" t="s">
        <v>40</v>
      </c>
      <c r="AQ577" s="9" t="s">
        <v>40</v>
      </c>
      <c r="AR577" s="21" t="s">
        <v>40</v>
      </c>
      <c r="AS577" s="9" t="s">
        <v>40</v>
      </c>
      <c r="AT577" s="9" t="s">
        <v>40</v>
      </c>
      <c r="AU577" s="21">
        <v>-10000</v>
      </c>
      <c r="AV577" s="21" t="s">
        <v>42</v>
      </c>
      <c r="AW577" s="9">
        <v>-10000</v>
      </c>
      <c r="AX577" s="21" t="s">
        <v>42</v>
      </c>
      <c r="AY577" s="21" t="s">
        <v>40</v>
      </c>
      <c r="AZ577" s="21" t="s">
        <v>40</v>
      </c>
      <c r="BA577" s="21" t="s">
        <v>40</v>
      </c>
      <c r="BB577" s="21" t="s">
        <v>40</v>
      </c>
      <c r="BC577" s="9" t="s">
        <v>40</v>
      </c>
      <c r="BD577" s="9" t="s">
        <v>40</v>
      </c>
    </row>
    <row r="578" spans="2:56">
      <c r="B578" s="54" t="s">
        <v>131</v>
      </c>
      <c r="C578" s="40" t="s">
        <v>109</v>
      </c>
      <c r="D578" s="41" t="s">
        <v>49</v>
      </c>
      <c r="E578" s="16"/>
      <c r="F578" s="16">
        <v>9486</v>
      </c>
      <c r="G578" s="21">
        <v>846</v>
      </c>
      <c r="H578" s="42"/>
      <c r="I578" s="16">
        <v>9108</v>
      </c>
      <c r="J578" s="16">
        <v>725</v>
      </c>
      <c r="K578" s="42">
        <v>0</v>
      </c>
      <c r="L578" s="16">
        <v>0</v>
      </c>
      <c r="M578" s="21">
        <v>0</v>
      </c>
      <c r="N578" s="42" t="s">
        <v>38</v>
      </c>
      <c r="O578" s="21" t="s">
        <v>39</v>
      </c>
      <c r="P578" s="42">
        <f t="shared" si="18"/>
        <v>0</v>
      </c>
      <c r="Q578" s="42" t="str">
        <f>IF(AND(ISNUMBER(E578),ISNUMBER(H578),ISBLANK(F578)),E578-H578,"NA")</f>
        <v>NA</v>
      </c>
      <c r="R578" s="21">
        <f>IF(AND(ISNUMBER(F578),ISNUMBER(I578),ISBLANK(E578)),F578-I578,"NA")</f>
        <v>378</v>
      </c>
      <c r="S578" s="16">
        <f>IF(AND(ISNUMBER(G578),ISNUMBER(J578),ISBLANK(E578)),G578-J578,"NA")</f>
        <v>121</v>
      </c>
      <c r="T578" s="45">
        <f>IF(AND(ISNUMBER(R578),ISNUMBER(S578),ISBLANK(E578)),R578+S578,"NA")</f>
        <v>499</v>
      </c>
      <c r="U578" s="21">
        <f t="shared" si="17"/>
        <v>0</v>
      </c>
      <c r="V578" s="9">
        <f>MIN(IF(SUM(W578,AD578:AG578,AI578,AJ578:AM578,AP578:AS578,AC578,AO578,AU578,AV578:BC578)=0,0,1)+IF(O578="Smoothing ramp",1,0)+IF(SUM(W578,X578:AA578)=0,0,1),1)</f>
        <v>1</v>
      </c>
      <c r="W578" s="42">
        <v>110</v>
      </c>
      <c r="X578" s="16" t="s">
        <v>40</v>
      </c>
      <c r="Y578" s="21" t="s">
        <v>41</v>
      </c>
      <c r="Z578" s="16">
        <v>-110</v>
      </c>
      <c r="AA578" s="16" t="s">
        <v>40</v>
      </c>
      <c r="AB578" s="21" t="s">
        <v>41</v>
      </c>
      <c r="AC578" s="16" t="s">
        <v>40</v>
      </c>
      <c r="AD578" s="16" t="s">
        <v>40</v>
      </c>
      <c r="AE578" s="21" t="s">
        <v>40</v>
      </c>
      <c r="AF578" s="16" t="s">
        <v>40</v>
      </c>
      <c r="AG578" s="16" t="s">
        <v>40</v>
      </c>
      <c r="AH578" s="21" t="s">
        <v>40</v>
      </c>
      <c r="AI578" s="42" t="s">
        <v>40</v>
      </c>
      <c r="AJ578" s="16" t="s">
        <v>40</v>
      </c>
      <c r="AK578" s="21" t="s">
        <v>40</v>
      </c>
      <c r="AL578" s="16" t="s">
        <v>40</v>
      </c>
      <c r="AM578" s="16" t="s">
        <v>40</v>
      </c>
      <c r="AN578" s="21" t="s">
        <v>40</v>
      </c>
      <c r="AO578" s="21" t="s">
        <v>40</v>
      </c>
      <c r="AP578" s="21" t="s">
        <v>40</v>
      </c>
      <c r="AQ578" s="9" t="s">
        <v>40</v>
      </c>
      <c r="AR578" s="21" t="s">
        <v>40</v>
      </c>
      <c r="AS578" s="9" t="s">
        <v>40</v>
      </c>
      <c r="AT578" s="9" t="s">
        <v>40</v>
      </c>
      <c r="AU578" s="21">
        <v>-10000</v>
      </c>
      <c r="AV578" s="21" t="s">
        <v>42</v>
      </c>
      <c r="AW578" s="9">
        <v>-10000</v>
      </c>
      <c r="AX578" s="21" t="s">
        <v>42</v>
      </c>
      <c r="AY578" s="21" t="s">
        <v>40</v>
      </c>
      <c r="AZ578" s="21" t="s">
        <v>40</v>
      </c>
      <c r="BA578" s="21" t="s">
        <v>40</v>
      </c>
      <c r="BB578" s="21" t="s">
        <v>40</v>
      </c>
      <c r="BC578" s="9" t="s">
        <v>40</v>
      </c>
      <c r="BD578" s="9" t="s">
        <v>40</v>
      </c>
    </row>
    <row r="579" spans="2:56">
      <c r="B579" s="54" t="s">
        <v>131</v>
      </c>
      <c r="C579" s="40" t="s">
        <v>109</v>
      </c>
      <c r="D579" s="41" t="s">
        <v>51</v>
      </c>
      <c r="E579" s="16"/>
      <c r="F579" s="16">
        <v>9486</v>
      </c>
      <c r="G579" s="21">
        <v>846</v>
      </c>
      <c r="H579" s="42"/>
      <c r="I579" s="16">
        <v>8992</v>
      </c>
      <c r="J579" s="16">
        <v>762</v>
      </c>
      <c r="K579" s="42">
        <v>0</v>
      </c>
      <c r="L579" s="16">
        <v>0</v>
      </c>
      <c r="M579" s="21">
        <v>0</v>
      </c>
      <c r="N579" s="42" t="s">
        <v>38</v>
      </c>
      <c r="O579" s="21" t="s">
        <v>39</v>
      </c>
      <c r="P579" s="42">
        <f t="shared" si="18"/>
        <v>0</v>
      </c>
      <c r="Q579" s="42" t="str">
        <f>IF(AND(ISNUMBER(E579),ISNUMBER(H579),ISBLANK(F579)),E579-H579,"NA")</f>
        <v>NA</v>
      </c>
      <c r="R579" s="21">
        <f>IF(AND(ISNUMBER(F579),ISNUMBER(I579),ISBLANK(E579)),F579-I579,"NA")</f>
        <v>494</v>
      </c>
      <c r="S579" s="16">
        <f>IF(AND(ISNUMBER(G579),ISNUMBER(J579),ISBLANK(E579)),G579-J579,"NA")</f>
        <v>84</v>
      </c>
      <c r="T579" s="45">
        <f>IF(AND(ISNUMBER(R579),ISNUMBER(S579),ISBLANK(E579)),R579+S579,"NA")</f>
        <v>578</v>
      </c>
      <c r="U579" s="21">
        <f t="shared" si="17"/>
        <v>0</v>
      </c>
      <c r="V579" s="9">
        <f>MIN(IF(SUM(W579,AD579:AG579,AI579,AJ579:AM579,AP579:AS579,AC579,AO579,AU579,AV579:BC579)=0,0,1)+IF(O579="Smoothing ramp",1,0)+IF(SUM(W579,X579:AA579)=0,0,1),1)</f>
        <v>1</v>
      </c>
      <c r="W579" s="42">
        <v>110</v>
      </c>
      <c r="X579" s="16" t="s">
        <v>40</v>
      </c>
      <c r="Y579" s="21" t="s">
        <v>41</v>
      </c>
      <c r="Z579" s="16">
        <v>-110</v>
      </c>
      <c r="AA579" s="16" t="s">
        <v>40</v>
      </c>
      <c r="AB579" s="21" t="s">
        <v>41</v>
      </c>
      <c r="AC579" s="16" t="s">
        <v>40</v>
      </c>
      <c r="AD579" s="16">
        <v>9609</v>
      </c>
      <c r="AE579" s="21" t="s">
        <v>75</v>
      </c>
      <c r="AF579" s="16" t="s">
        <v>40</v>
      </c>
      <c r="AG579" s="16">
        <v>8804</v>
      </c>
      <c r="AH579" s="21" t="s">
        <v>75</v>
      </c>
      <c r="AI579" s="42" t="s">
        <v>40</v>
      </c>
      <c r="AJ579" s="16" t="s">
        <v>40</v>
      </c>
      <c r="AK579" s="21" t="s">
        <v>40</v>
      </c>
      <c r="AL579" s="16" t="s">
        <v>40</v>
      </c>
      <c r="AM579" s="16" t="s">
        <v>40</v>
      </c>
      <c r="AN579" s="21" t="s">
        <v>40</v>
      </c>
      <c r="AO579" s="21" t="s">
        <v>40</v>
      </c>
      <c r="AP579" s="21" t="s">
        <v>40</v>
      </c>
      <c r="AQ579" s="9" t="s">
        <v>40</v>
      </c>
      <c r="AR579" s="21" t="s">
        <v>40</v>
      </c>
      <c r="AS579" s="9" t="s">
        <v>40</v>
      </c>
      <c r="AT579" s="9" t="s">
        <v>40</v>
      </c>
      <c r="AU579" s="21">
        <v>-10000</v>
      </c>
      <c r="AV579" s="21" t="s">
        <v>42</v>
      </c>
      <c r="AW579" s="9">
        <v>-10000</v>
      </c>
      <c r="AX579" s="21" t="s">
        <v>42</v>
      </c>
      <c r="AY579" s="21" t="s">
        <v>40</v>
      </c>
      <c r="AZ579" s="21" t="s">
        <v>40</v>
      </c>
      <c r="BA579" s="21" t="s">
        <v>40</v>
      </c>
      <c r="BB579" s="21" t="s">
        <v>40</v>
      </c>
      <c r="BC579" s="9" t="s">
        <v>40</v>
      </c>
      <c r="BD579" s="9" t="s">
        <v>40</v>
      </c>
    </row>
    <row r="580" spans="2:56">
      <c r="B580" s="54" t="s">
        <v>131</v>
      </c>
      <c r="C580" s="40" t="s">
        <v>109</v>
      </c>
      <c r="D580" s="41" t="s">
        <v>52</v>
      </c>
      <c r="E580" s="16"/>
      <c r="F580" s="16">
        <v>9486</v>
      </c>
      <c r="G580" s="21">
        <v>846</v>
      </c>
      <c r="H580" s="42"/>
      <c r="I580" s="16">
        <v>7956</v>
      </c>
      <c r="J580" s="16">
        <v>764</v>
      </c>
      <c r="K580" s="42">
        <v>0</v>
      </c>
      <c r="L580" s="16">
        <v>0</v>
      </c>
      <c r="M580" s="21">
        <v>0</v>
      </c>
      <c r="N580" s="42" t="s">
        <v>38</v>
      </c>
      <c r="O580" s="21" t="s">
        <v>39</v>
      </c>
      <c r="P580" s="42">
        <f t="shared" si="18"/>
        <v>0</v>
      </c>
      <c r="Q580" s="42" t="str">
        <f>IF(AND(ISNUMBER(E580),ISNUMBER(H580),ISBLANK(F580)),E580-H580,"NA")</f>
        <v>NA</v>
      </c>
      <c r="R580" s="21">
        <f>IF(AND(ISNUMBER(F580),ISNUMBER(I580),ISBLANK(E580)),F580-I580,"NA")</f>
        <v>1530</v>
      </c>
      <c r="S580" s="16">
        <f>IF(AND(ISNUMBER(G580),ISNUMBER(J580),ISBLANK(E580)),G580-J580,"NA")</f>
        <v>82</v>
      </c>
      <c r="T580" s="45">
        <f>IF(AND(ISNUMBER(R580),ISNUMBER(S580),ISBLANK(E580)),R580+S580,"NA")</f>
        <v>1612</v>
      </c>
      <c r="U580" s="21">
        <f t="shared" si="17"/>
        <v>0</v>
      </c>
      <c r="V580" s="9">
        <f>MIN(IF(SUM(W580,AD580:AG580,AI580,AJ580:AM580,AP580:AS580,AC580,AO580,AU580,AV580:BC580)=0,0,1)+IF(O580="Smoothing ramp",1,0)+IF(SUM(W580,X580:AA580)=0,0,1),1)</f>
        <v>1</v>
      </c>
      <c r="W580" s="42">
        <v>-279</v>
      </c>
      <c r="X580" s="16" t="s">
        <v>40</v>
      </c>
      <c r="Y580" s="21" t="s">
        <v>41</v>
      </c>
      <c r="Z580" s="16">
        <v>279</v>
      </c>
      <c r="AA580" s="16" t="s">
        <v>40</v>
      </c>
      <c r="AB580" s="21" t="s">
        <v>41</v>
      </c>
      <c r="AC580" s="16" t="s">
        <v>40</v>
      </c>
      <c r="AD580" s="16" t="s">
        <v>40</v>
      </c>
      <c r="AE580" s="21" t="s">
        <v>40</v>
      </c>
      <c r="AF580" s="16" t="s">
        <v>40</v>
      </c>
      <c r="AG580" s="16" t="s">
        <v>40</v>
      </c>
      <c r="AH580" s="21" t="s">
        <v>40</v>
      </c>
      <c r="AI580" s="42" t="s">
        <v>40</v>
      </c>
      <c r="AJ580" s="16" t="s">
        <v>40</v>
      </c>
      <c r="AK580" s="21" t="s">
        <v>40</v>
      </c>
      <c r="AL580" s="16" t="s">
        <v>40</v>
      </c>
      <c r="AM580" s="16" t="s">
        <v>40</v>
      </c>
      <c r="AN580" s="21" t="s">
        <v>40</v>
      </c>
      <c r="AO580" s="21" t="s">
        <v>40</v>
      </c>
      <c r="AP580" s="21" t="s">
        <v>40</v>
      </c>
      <c r="AQ580" s="9" t="s">
        <v>40</v>
      </c>
      <c r="AR580" s="21" t="s">
        <v>40</v>
      </c>
      <c r="AS580" s="9" t="s">
        <v>40</v>
      </c>
      <c r="AT580" s="9" t="s">
        <v>40</v>
      </c>
      <c r="AU580" s="21">
        <v>-10000</v>
      </c>
      <c r="AV580" s="21" t="s">
        <v>42</v>
      </c>
      <c r="AW580" s="9">
        <v>-10000</v>
      </c>
      <c r="AX580" s="21" t="s">
        <v>42</v>
      </c>
      <c r="AY580" s="21" t="s">
        <v>40</v>
      </c>
      <c r="AZ580" s="21" t="s">
        <v>40</v>
      </c>
      <c r="BA580" s="21" t="s">
        <v>40</v>
      </c>
      <c r="BB580" s="21" t="s">
        <v>40</v>
      </c>
      <c r="BC580" s="9" t="s">
        <v>40</v>
      </c>
      <c r="BD580" s="9" t="s">
        <v>40</v>
      </c>
    </row>
    <row r="581" spans="2:56">
      <c r="B581" s="54" t="s">
        <v>131</v>
      </c>
      <c r="C581" s="40" t="s">
        <v>109</v>
      </c>
      <c r="D581" s="41" t="s">
        <v>53</v>
      </c>
      <c r="E581" s="16">
        <v>6599</v>
      </c>
      <c r="F581" s="16"/>
      <c r="G581" s="21"/>
      <c r="H581" s="42">
        <v>6599</v>
      </c>
      <c r="I581" s="16"/>
      <c r="J581" s="16"/>
      <c r="K581" s="42">
        <v>0</v>
      </c>
      <c r="L581" s="16">
        <v>0</v>
      </c>
      <c r="M581" s="21">
        <v>0</v>
      </c>
      <c r="N581" s="42" t="s">
        <v>44</v>
      </c>
      <c r="O581" s="21" t="s">
        <v>39</v>
      </c>
      <c r="P581" s="42">
        <f t="shared" si="18"/>
        <v>0</v>
      </c>
      <c r="Q581" s="42">
        <f>IF(AND(ISNUMBER(E581),ISNUMBER(H581),ISBLANK(F581)),E581-H581,"NA")</f>
        <v>0</v>
      </c>
      <c r="R581" s="21" t="str">
        <f>IF(AND(ISNUMBER(F581),ISNUMBER(I581),ISBLANK(E581)),F581-I581,"NA")</f>
        <v>NA</v>
      </c>
      <c r="S581" s="16" t="str">
        <f>IF(AND(ISNUMBER(G581),ISNUMBER(J581),ISBLANK(E581)),G581-J581,"NA")</f>
        <v>NA</v>
      </c>
      <c r="T581" s="45" t="str">
        <f>IF(AND(ISNUMBER(R581),ISNUMBER(S581),ISBLANK(E581)),R581+S581,"NA")</f>
        <v>NA</v>
      </c>
      <c r="U581" s="21">
        <f t="shared" si="17"/>
        <v>0</v>
      </c>
      <c r="V581" s="9">
        <f>MIN(IF(SUM(W581,AD581:AG581,AI581,AJ581:AM581,AP581:AS581,AC581,AO581,AU581,AV581:BC581)=0,0,1)+IF(O581="Smoothing ramp",1,0)+IF(SUM(W581,X581:AA581)=0,0,1),1)</f>
        <v>1</v>
      </c>
      <c r="W581" s="42">
        <v>-320</v>
      </c>
      <c r="X581" s="16" t="s">
        <v>40</v>
      </c>
      <c r="Y581" s="21" t="s">
        <v>41</v>
      </c>
      <c r="Z581" s="16">
        <v>320</v>
      </c>
      <c r="AA581" s="16" t="s">
        <v>40</v>
      </c>
      <c r="AB581" s="21" t="s">
        <v>41</v>
      </c>
      <c r="AC581" s="16" t="s">
        <v>40</v>
      </c>
      <c r="AD581" s="16" t="s">
        <v>40</v>
      </c>
      <c r="AE581" s="21" t="s">
        <v>40</v>
      </c>
      <c r="AF581" s="16" t="s">
        <v>40</v>
      </c>
      <c r="AG581" s="16" t="s">
        <v>40</v>
      </c>
      <c r="AH581" s="21" t="s">
        <v>40</v>
      </c>
      <c r="AI581" s="42" t="s">
        <v>40</v>
      </c>
      <c r="AJ581" s="16" t="s">
        <v>40</v>
      </c>
      <c r="AK581" s="21" t="s">
        <v>40</v>
      </c>
      <c r="AL581" s="16" t="s">
        <v>40</v>
      </c>
      <c r="AM581" s="16" t="s">
        <v>40</v>
      </c>
      <c r="AN581" s="21" t="s">
        <v>40</v>
      </c>
      <c r="AO581" s="21" t="s">
        <v>40</v>
      </c>
      <c r="AP581" s="21" t="s">
        <v>40</v>
      </c>
      <c r="AQ581" s="9" t="s">
        <v>40</v>
      </c>
      <c r="AR581" s="21" t="s">
        <v>40</v>
      </c>
      <c r="AS581" s="9" t="s">
        <v>40</v>
      </c>
      <c r="AT581" s="9" t="s">
        <v>40</v>
      </c>
      <c r="AU581" s="21">
        <v>-10000</v>
      </c>
      <c r="AV581" s="21" t="s">
        <v>42</v>
      </c>
      <c r="AW581" s="9">
        <v>-10000</v>
      </c>
      <c r="AX581" s="21" t="s">
        <v>42</v>
      </c>
      <c r="AY581" s="21" t="s">
        <v>40</v>
      </c>
      <c r="AZ581" s="21" t="s">
        <v>40</v>
      </c>
      <c r="BA581" s="21" t="s">
        <v>40</v>
      </c>
      <c r="BB581" s="21" t="s">
        <v>40</v>
      </c>
      <c r="BC581" s="9" t="s">
        <v>40</v>
      </c>
      <c r="BD581" s="9" t="s">
        <v>40</v>
      </c>
    </row>
    <row r="582" spans="2:56">
      <c r="B582" s="54" t="s">
        <v>131</v>
      </c>
      <c r="C582" s="40" t="s">
        <v>109</v>
      </c>
      <c r="D582" s="41" t="s">
        <v>56</v>
      </c>
      <c r="E582" s="16">
        <v>6519</v>
      </c>
      <c r="F582" s="16"/>
      <c r="G582" s="21"/>
      <c r="H582" s="42">
        <v>6519</v>
      </c>
      <c r="I582" s="16"/>
      <c r="J582" s="16"/>
      <c r="K582" s="42">
        <v>0</v>
      </c>
      <c r="L582" s="16">
        <v>0</v>
      </c>
      <c r="M582" s="21">
        <v>0</v>
      </c>
      <c r="N582" s="42" t="s">
        <v>44</v>
      </c>
      <c r="O582" s="21" t="s">
        <v>39</v>
      </c>
      <c r="P582" s="42">
        <f t="shared" si="18"/>
        <v>0</v>
      </c>
      <c r="Q582" s="42">
        <f>IF(AND(ISNUMBER(E582),ISNUMBER(H582),ISBLANK(F582)),E582-H582,"NA")</f>
        <v>0</v>
      </c>
      <c r="R582" s="21" t="str">
        <f>IF(AND(ISNUMBER(F582),ISNUMBER(I582),ISBLANK(E582)),F582-I582,"NA")</f>
        <v>NA</v>
      </c>
      <c r="S582" s="16" t="str">
        <f>IF(AND(ISNUMBER(G582),ISNUMBER(J582),ISBLANK(E582)),G582-J582,"NA")</f>
        <v>NA</v>
      </c>
      <c r="T582" s="45" t="str">
        <f>IF(AND(ISNUMBER(R582),ISNUMBER(S582),ISBLANK(E582)),R582+S582,"NA")</f>
        <v>NA</v>
      </c>
      <c r="U582" s="21">
        <f t="shared" si="17"/>
        <v>0</v>
      </c>
      <c r="V582" s="9">
        <f>MIN(IF(SUM(W582,AD582:AG582,AI582,AJ582:AM582,AP582:AS582,AC582,AO582,AU582,AV582:BC582)=0,0,1)+IF(O582="Smoothing ramp",1,0)+IF(SUM(W582,X582:AA582)=0,0,1),1)</f>
        <v>1</v>
      </c>
      <c r="W582" s="42">
        <v>-320</v>
      </c>
      <c r="X582" s="16" t="s">
        <v>40</v>
      </c>
      <c r="Y582" s="21" t="s">
        <v>41</v>
      </c>
      <c r="Z582" s="16">
        <v>320</v>
      </c>
      <c r="AA582" s="16" t="s">
        <v>40</v>
      </c>
      <c r="AB582" s="21" t="s">
        <v>41</v>
      </c>
      <c r="AC582" s="16" t="s">
        <v>40</v>
      </c>
      <c r="AD582" s="16" t="s">
        <v>40</v>
      </c>
      <c r="AE582" s="21" t="s">
        <v>40</v>
      </c>
      <c r="AF582" s="16" t="s">
        <v>40</v>
      </c>
      <c r="AG582" s="16" t="s">
        <v>40</v>
      </c>
      <c r="AH582" s="21" t="s">
        <v>40</v>
      </c>
      <c r="AI582" s="42" t="s">
        <v>40</v>
      </c>
      <c r="AJ582" s="16" t="s">
        <v>40</v>
      </c>
      <c r="AK582" s="21" t="s">
        <v>40</v>
      </c>
      <c r="AL582" s="16" t="s">
        <v>40</v>
      </c>
      <c r="AM582" s="16" t="s">
        <v>40</v>
      </c>
      <c r="AN582" s="21" t="s">
        <v>40</v>
      </c>
      <c r="AO582" s="21" t="s">
        <v>40</v>
      </c>
      <c r="AP582" s="21" t="s">
        <v>40</v>
      </c>
      <c r="AQ582" s="9" t="s">
        <v>40</v>
      </c>
      <c r="AR582" s="21" t="s">
        <v>40</v>
      </c>
      <c r="AS582" s="9" t="s">
        <v>40</v>
      </c>
      <c r="AT582" s="9" t="s">
        <v>40</v>
      </c>
      <c r="AU582" s="21">
        <v>-10000</v>
      </c>
      <c r="AV582" s="21" t="s">
        <v>42</v>
      </c>
      <c r="AW582" s="9">
        <v>-10000</v>
      </c>
      <c r="AX582" s="21" t="s">
        <v>42</v>
      </c>
      <c r="AY582" s="21" t="s">
        <v>40</v>
      </c>
      <c r="AZ582" s="21" t="s">
        <v>40</v>
      </c>
      <c r="BA582" s="21" t="s">
        <v>40</v>
      </c>
      <c r="BB582" s="21" t="s">
        <v>40</v>
      </c>
      <c r="BC582" s="9" t="s">
        <v>40</v>
      </c>
      <c r="BD582" s="9" t="s">
        <v>40</v>
      </c>
    </row>
    <row r="583" spans="2:56" ht="15" thickBot="1">
      <c r="B583" s="55" t="s">
        <v>131</v>
      </c>
      <c r="C583" s="47" t="s">
        <v>109</v>
      </c>
      <c r="D583" s="48" t="s">
        <v>57</v>
      </c>
      <c r="E583" s="49">
        <v>6232</v>
      </c>
      <c r="F583" s="49"/>
      <c r="G583" s="22"/>
      <c r="H583" s="50">
        <v>6232</v>
      </c>
      <c r="I583" s="49"/>
      <c r="J583" s="49"/>
      <c r="K583" s="50">
        <v>0</v>
      </c>
      <c r="L583" s="49">
        <v>0</v>
      </c>
      <c r="M583" s="22">
        <v>0</v>
      </c>
      <c r="N583" s="50" t="s">
        <v>44</v>
      </c>
      <c r="O583" s="22" t="s">
        <v>39</v>
      </c>
      <c r="P583" s="50">
        <f t="shared" si="18"/>
        <v>0</v>
      </c>
      <c r="Q583" s="50">
        <f>IF(AND(ISNUMBER(E583),ISNUMBER(H583),ISBLANK(F583)),E583-H583,"NA")</f>
        <v>0</v>
      </c>
      <c r="R583" s="22" t="str">
        <f>IF(AND(ISNUMBER(F583),ISNUMBER(I583),ISBLANK(E583)),F583-I583,"NA")</f>
        <v>NA</v>
      </c>
      <c r="S583" s="16" t="str">
        <f>IF(AND(ISNUMBER(G583),ISNUMBER(J583),ISBLANK(E583)),G583-J583,"NA")</f>
        <v>NA</v>
      </c>
      <c r="T583" s="45" t="str">
        <f>IF(AND(ISNUMBER(R583),ISNUMBER(S583),ISBLANK(E583)),R583+S583,"NA")</f>
        <v>NA</v>
      </c>
      <c r="U583" s="22">
        <f t="shared" si="17"/>
        <v>0</v>
      </c>
      <c r="V583" s="9">
        <f>MIN(IF(SUM(W583,AD583:AG583,AI583,AJ583:AM583,AP583:AS583,AC583,AO583,AU583,AV583:BC583)=0,0,1)+IF(O583="Smoothing ramp",1,0)+IF(SUM(W583,X583:AA583)=0,0,1),1)</f>
        <v>1</v>
      </c>
      <c r="W583" s="50">
        <v>-298</v>
      </c>
      <c r="X583" s="49" t="s">
        <v>40</v>
      </c>
      <c r="Y583" s="22" t="s">
        <v>41</v>
      </c>
      <c r="Z583" s="49">
        <v>298</v>
      </c>
      <c r="AA583" s="49" t="s">
        <v>40</v>
      </c>
      <c r="AB583" s="22" t="s">
        <v>41</v>
      </c>
      <c r="AC583" s="49" t="s">
        <v>40</v>
      </c>
      <c r="AD583" s="49" t="s">
        <v>40</v>
      </c>
      <c r="AE583" s="22" t="s">
        <v>40</v>
      </c>
      <c r="AF583" s="49" t="s">
        <v>40</v>
      </c>
      <c r="AG583" s="49" t="s">
        <v>40</v>
      </c>
      <c r="AH583" s="22" t="s">
        <v>40</v>
      </c>
      <c r="AI583" s="50" t="s">
        <v>40</v>
      </c>
      <c r="AJ583" s="49" t="s">
        <v>40</v>
      </c>
      <c r="AK583" s="22" t="s">
        <v>40</v>
      </c>
      <c r="AL583" s="49" t="s">
        <v>40</v>
      </c>
      <c r="AM583" s="49" t="s">
        <v>40</v>
      </c>
      <c r="AN583" s="22" t="s">
        <v>40</v>
      </c>
      <c r="AO583" s="22" t="s">
        <v>40</v>
      </c>
      <c r="AP583" s="22" t="s">
        <v>40</v>
      </c>
      <c r="AQ583" s="7" t="s">
        <v>40</v>
      </c>
      <c r="AR583" s="22" t="s">
        <v>40</v>
      </c>
      <c r="AS583" s="7" t="s">
        <v>40</v>
      </c>
      <c r="AT583" s="7" t="s">
        <v>40</v>
      </c>
      <c r="AU583" s="22">
        <v>-10000</v>
      </c>
      <c r="AV583" s="22" t="s">
        <v>42</v>
      </c>
      <c r="AW583" s="7">
        <v>-10000</v>
      </c>
      <c r="AX583" s="22" t="s">
        <v>42</v>
      </c>
      <c r="AY583" s="22" t="s">
        <v>40</v>
      </c>
      <c r="AZ583" s="22" t="s">
        <v>40</v>
      </c>
      <c r="BA583" s="22" t="s">
        <v>40</v>
      </c>
      <c r="BB583" s="22" t="s">
        <v>40</v>
      </c>
      <c r="BC583" s="7" t="s">
        <v>40</v>
      </c>
      <c r="BD583" s="7" t="s">
        <v>40</v>
      </c>
    </row>
    <row r="584" spans="2:56">
      <c r="B584" s="51" t="s">
        <v>133</v>
      </c>
      <c r="C584" s="52" t="s">
        <v>109</v>
      </c>
      <c r="D584" s="53" t="s">
        <v>37</v>
      </c>
      <c r="E584" s="43">
        <v>3301</v>
      </c>
      <c r="F584" s="43"/>
      <c r="G584" s="20"/>
      <c r="H584" s="44">
        <v>3304</v>
      </c>
      <c r="I584" s="43"/>
      <c r="J584" s="43"/>
      <c r="K584" s="44">
        <v>0</v>
      </c>
      <c r="L584" s="43">
        <v>0</v>
      </c>
      <c r="M584" s="20">
        <v>248</v>
      </c>
      <c r="N584" s="44" t="s">
        <v>44</v>
      </c>
      <c r="O584" s="20" t="s">
        <v>39</v>
      </c>
      <c r="P584" s="44">
        <f t="shared" si="18"/>
        <v>0</v>
      </c>
      <c r="Q584" s="44">
        <f>IF(AND(ISNUMBER(E584),ISNUMBER(H584),ISBLANK(F584)),E584-H584,"NA")</f>
        <v>-3</v>
      </c>
      <c r="R584" s="20" t="str">
        <f>IF(AND(ISNUMBER(F584),ISNUMBER(I584),ISBLANK(E584)),F584-I584,"NA")</f>
        <v>NA</v>
      </c>
      <c r="S584" s="16" t="str">
        <f>IF(AND(ISNUMBER(G584),ISNUMBER(J584),ISBLANK(E584)),G584-J584,"NA")</f>
        <v>NA</v>
      </c>
      <c r="T584" s="45" t="str">
        <f>IF(AND(ISNUMBER(R584),ISNUMBER(S584),ISBLANK(E584)),R584+S584,"NA")</f>
        <v>NA</v>
      </c>
      <c r="U584" s="20">
        <f t="shared" ref="U584:U647" si="19">IF(M584&lt;0,0,IF(L584=K584,M584,M584-(K584-L584)))</f>
        <v>248</v>
      </c>
      <c r="V584" s="9">
        <f>MIN(IF(SUM(W584,AD584:AG584,AI584,AJ584:AM584,AP584:AS584,AC584,AO584,AU584,AV584:BC584)=0,0,1)+IF(O584="Smoothing ramp",1,0)+IF(SUM(W584,X584:AA584)=0,0,1),1)</f>
        <v>1</v>
      </c>
      <c r="W584" s="44">
        <v>120</v>
      </c>
      <c r="X584" s="43" t="s">
        <v>40</v>
      </c>
      <c r="Y584" s="20" t="s">
        <v>41</v>
      </c>
      <c r="Z584" s="43">
        <v>-119</v>
      </c>
      <c r="AA584" s="43" t="s">
        <v>40</v>
      </c>
      <c r="AB584" s="20" t="s">
        <v>41</v>
      </c>
      <c r="AC584" s="43" t="s">
        <v>40</v>
      </c>
      <c r="AD584" s="43" t="s">
        <v>40</v>
      </c>
      <c r="AE584" s="20" t="s">
        <v>40</v>
      </c>
      <c r="AF584" s="43" t="s">
        <v>40</v>
      </c>
      <c r="AG584" s="43" t="s">
        <v>40</v>
      </c>
      <c r="AH584" s="20" t="s">
        <v>40</v>
      </c>
      <c r="AI584" s="44" t="s">
        <v>40</v>
      </c>
      <c r="AJ584" s="43" t="s">
        <v>40</v>
      </c>
      <c r="AK584" s="20" t="s">
        <v>40</v>
      </c>
      <c r="AL584" s="43" t="s">
        <v>40</v>
      </c>
      <c r="AM584" s="43" t="s">
        <v>40</v>
      </c>
      <c r="AN584" s="20" t="s">
        <v>40</v>
      </c>
      <c r="AO584" s="20" t="s">
        <v>40</v>
      </c>
      <c r="AP584" s="20" t="s">
        <v>40</v>
      </c>
      <c r="AQ584" s="6" t="s">
        <v>40</v>
      </c>
      <c r="AR584" s="20" t="s">
        <v>40</v>
      </c>
      <c r="AS584" s="6" t="s">
        <v>40</v>
      </c>
      <c r="AT584" s="6" t="s">
        <v>40</v>
      </c>
      <c r="AU584" s="20">
        <v>-10000</v>
      </c>
      <c r="AV584" s="20" t="s">
        <v>42</v>
      </c>
      <c r="AW584" s="6">
        <v>-10000</v>
      </c>
      <c r="AX584" s="20" t="s">
        <v>42</v>
      </c>
      <c r="AY584" s="20">
        <v>-10000</v>
      </c>
      <c r="AZ584" s="20" t="s">
        <v>42</v>
      </c>
      <c r="BA584" s="20">
        <v>-10000</v>
      </c>
      <c r="BB584" s="20" t="s">
        <v>42</v>
      </c>
      <c r="BC584" s="6">
        <v>-10000</v>
      </c>
      <c r="BD584" s="6" t="s">
        <v>42</v>
      </c>
    </row>
    <row r="585" spans="2:56">
      <c r="B585" s="54" t="s">
        <v>133</v>
      </c>
      <c r="C585" s="40" t="s">
        <v>109</v>
      </c>
      <c r="D585" s="41" t="s">
        <v>43</v>
      </c>
      <c r="E585" s="16">
        <v>3438</v>
      </c>
      <c r="F585" s="16"/>
      <c r="G585" s="21"/>
      <c r="H585" s="42">
        <v>3438</v>
      </c>
      <c r="I585" s="16"/>
      <c r="J585" s="16"/>
      <c r="K585" s="42">
        <v>0</v>
      </c>
      <c r="L585" s="16">
        <v>0</v>
      </c>
      <c r="M585" s="21">
        <v>248</v>
      </c>
      <c r="N585" s="42" t="s">
        <v>44</v>
      </c>
      <c r="O585" s="21" t="s">
        <v>39</v>
      </c>
      <c r="P585" s="42">
        <f t="shared" si="18"/>
        <v>0</v>
      </c>
      <c r="Q585" s="42">
        <f>IF(AND(ISNUMBER(E585),ISNUMBER(H585),ISBLANK(F585)),E585-H585,"NA")</f>
        <v>0</v>
      </c>
      <c r="R585" s="21" t="str">
        <f>IF(AND(ISNUMBER(F585),ISNUMBER(I585),ISBLANK(E585)),F585-I585,"NA")</f>
        <v>NA</v>
      </c>
      <c r="S585" s="16" t="str">
        <f>IF(AND(ISNUMBER(G585),ISNUMBER(J585),ISBLANK(E585)),G585-J585,"NA")</f>
        <v>NA</v>
      </c>
      <c r="T585" s="45" t="str">
        <f>IF(AND(ISNUMBER(R585),ISNUMBER(S585),ISBLANK(E585)),R585+S585,"NA")</f>
        <v>NA</v>
      </c>
      <c r="U585" s="21">
        <f t="shared" si="19"/>
        <v>248</v>
      </c>
      <c r="V585" s="9">
        <f>MIN(IF(SUM(W585,AD585:AG585,AI585,AJ585:AM585,AP585:AS585,AC585,AO585,AU585,AV585:BC585)=0,0,1)+IF(O585="Smoothing ramp",1,0)+IF(SUM(W585,X585:AA585)=0,0,1),1)</f>
        <v>1</v>
      </c>
      <c r="W585" s="42">
        <v>120</v>
      </c>
      <c r="X585" s="16" t="s">
        <v>40</v>
      </c>
      <c r="Y585" s="21" t="s">
        <v>41</v>
      </c>
      <c r="Z585" s="16">
        <v>-120</v>
      </c>
      <c r="AA585" s="16" t="s">
        <v>40</v>
      </c>
      <c r="AB585" s="21" t="s">
        <v>41</v>
      </c>
      <c r="AC585" s="16" t="s">
        <v>40</v>
      </c>
      <c r="AD585" s="16" t="s">
        <v>40</v>
      </c>
      <c r="AE585" s="21" t="s">
        <v>40</v>
      </c>
      <c r="AF585" s="16" t="s">
        <v>40</v>
      </c>
      <c r="AG585" s="16" t="s">
        <v>40</v>
      </c>
      <c r="AH585" s="21" t="s">
        <v>40</v>
      </c>
      <c r="AI585" s="42" t="s">
        <v>40</v>
      </c>
      <c r="AJ585" s="16" t="s">
        <v>40</v>
      </c>
      <c r="AK585" s="21" t="s">
        <v>40</v>
      </c>
      <c r="AL585" s="16" t="s">
        <v>40</v>
      </c>
      <c r="AM585" s="16" t="s">
        <v>40</v>
      </c>
      <c r="AN585" s="21" t="s">
        <v>40</v>
      </c>
      <c r="AO585" s="21" t="s">
        <v>40</v>
      </c>
      <c r="AP585" s="21" t="s">
        <v>40</v>
      </c>
      <c r="AQ585" s="9" t="s">
        <v>40</v>
      </c>
      <c r="AR585" s="21" t="s">
        <v>40</v>
      </c>
      <c r="AS585" s="9" t="s">
        <v>40</v>
      </c>
      <c r="AT585" s="9" t="s">
        <v>40</v>
      </c>
      <c r="AU585" s="21">
        <v>-10000</v>
      </c>
      <c r="AV585" s="21" t="s">
        <v>42</v>
      </c>
      <c r="AW585" s="9">
        <v>-10000</v>
      </c>
      <c r="AX585" s="21" t="s">
        <v>42</v>
      </c>
      <c r="AY585" s="21">
        <v>-10000</v>
      </c>
      <c r="AZ585" s="21" t="s">
        <v>42</v>
      </c>
      <c r="BA585" s="21">
        <v>-10000</v>
      </c>
      <c r="BB585" s="21" t="s">
        <v>42</v>
      </c>
      <c r="BC585" s="9">
        <v>-10000</v>
      </c>
      <c r="BD585" s="9" t="s">
        <v>42</v>
      </c>
    </row>
    <row r="586" spans="2:56">
      <c r="B586" s="54" t="s">
        <v>133</v>
      </c>
      <c r="C586" s="40" t="s">
        <v>109</v>
      </c>
      <c r="D586" s="41" t="s">
        <v>45</v>
      </c>
      <c r="E586" s="16">
        <v>3982</v>
      </c>
      <c r="F586" s="16"/>
      <c r="G586" s="21"/>
      <c r="H586" s="42">
        <v>3982</v>
      </c>
      <c r="I586" s="16"/>
      <c r="J586" s="16"/>
      <c r="K586" s="42">
        <v>0</v>
      </c>
      <c r="L586" s="16">
        <v>0</v>
      </c>
      <c r="M586" s="21">
        <v>248</v>
      </c>
      <c r="N586" s="42" t="s">
        <v>44</v>
      </c>
      <c r="O586" s="21" t="s">
        <v>39</v>
      </c>
      <c r="P586" s="42">
        <f t="shared" si="18"/>
        <v>0</v>
      </c>
      <c r="Q586" s="42">
        <f>IF(AND(ISNUMBER(E586),ISNUMBER(H586),ISBLANK(F586)),E586-H586,"NA")</f>
        <v>0</v>
      </c>
      <c r="R586" s="21" t="str">
        <f>IF(AND(ISNUMBER(F586),ISNUMBER(I586),ISBLANK(E586)),F586-I586,"NA")</f>
        <v>NA</v>
      </c>
      <c r="S586" s="16" t="str">
        <f>IF(AND(ISNUMBER(G586),ISNUMBER(J586),ISBLANK(E586)),G586-J586,"NA")</f>
        <v>NA</v>
      </c>
      <c r="T586" s="45" t="str">
        <f>IF(AND(ISNUMBER(R586),ISNUMBER(S586),ISBLANK(E586)),R586+S586,"NA")</f>
        <v>NA</v>
      </c>
      <c r="U586" s="21">
        <f t="shared" si="19"/>
        <v>248</v>
      </c>
      <c r="V586" s="9">
        <f>MIN(IF(SUM(W586,AD586:AG586,AI586,AJ586:AM586,AP586:AS586,AC586,AO586,AU586,AV586:BC586)=0,0,1)+IF(O586="Smoothing ramp",1,0)+IF(SUM(W586,X586:AA586)=0,0,1),1)</f>
        <v>1</v>
      </c>
      <c r="W586" s="42">
        <v>120</v>
      </c>
      <c r="X586" s="16" t="s">
        <v>40</v>
      </c>
      <c r="Y586" s="21" t="s">
        <v>41</v>
      </c>
      <c r="Z586" s="16">
        <v>-5</v>
      </c>
      <c r="AA586" s="16" t="s">
        <v>40</v>
      </c>
      <c r="AB586" s="21" t="s">
        <v>41</v>
      </c>
      <c r="AC586" s="16" t="s">
        <v>40</v>
      </c>
      <c r="AD586" s="16" t="s">
        <v>40</v>
      </c>
      <c r="AE586" s="21" t="s">
        <v>40</v>
      </c>
      <c r="AF586" s="16" t="s">
        <v>40</v>
      </c>
      <c r="AG586" s="16" t="s">
        <v>40</v>
      </c>
      <c r="AH586" s="21" t="s">
        <v>40</v>
      </c>
      <c r="AI586" s="42" t="s">
        <v>40</v>
      </c>
      <c r="AJ586" s="16" t="s">
        <v>40</v>
      </c>
      <c r="AK586" s="21" t="s">
        <v>40</v>
      </c>
      <c r="AL586" s="16" t="s">
        <v>40</v>
      </c>
      <c r="AM586" s="16" t="s">
        <v>40</v>
      </c>
      <c r="AN586" s="21" t="s">
        <v>40</v>
      </c>
      <c r="AO586" s="21" t="s">
        <v>40</v>
      </c>
      <c r="AP586" s="21" t="s">
        <v>40</v>
      </c>
      <c r="AQ586" s="9" t="s">
        <v>40</v>
      </c>
      <c r="AR586" s="21" t="s">
        <v>40</v>
      </c>
      <c r="AS586" s="9" t="s">
        <v>40</v>
      </c>
      <c r="AT586" s="9" t="s">
        <v>40</v>
      </c>
      <c r="AU586" s="21">
        <v>-10000</v>
      </c>
      <c r="AV586" s="21" t="s">
        <v>42</v>
      </c>
      <c r="AW586" s="9">
        <v>-10000</v>
      </c>
      <c r="AX586" s="21" t="s">
        <v>42</v>
      </c>
      <c r="AY586" s="21">
        <v>-10000</v>
      </c>
      <c r="AZ586" s="21" t="s">
        <v>42</v>
      </c>
      <c r="BA586" s="21">
        <v>-10000</v>
      </c>
      <c r="BB586" s="21" t="s">
        <v>42</v>
      </c>
      <c r="BC586" s="9">
        <v>-10000</v>
      </c>
      <c r="BD586" s="9" t="s">
        <v>42</v>
      </c>
    </row>
    <row r="587" spans="2:56">
      <c r="B587" s="54" t="s">
        <v>133</v>
      </c>
      <c r="C587" s="40" t="s">
        <v>109</v>
      </c>
      <c r="D587" s="41" t="s">
        <v>46</v>
      </c>
      <c r="E587" s="16"/>
      <c r="F587" s="16">
        <v>5624</v>
      </c>
      <c r="G587" s="21">
        <v>893</v>
      </c>
      <c r="H587" s="42"/>
      <c r="I587" s="16">
        <v>5898</v>
      </c>
      <c r="J587" s="16">
        <v>886</v>
      </c>
      <c r="K587" s="42">
        <v>4906</v>
      </c>
      <c r="L587" s="16">
        <v>-97</v>
      </c>
      <c r="M587" s="21">
        <v>248</v>
      </c>
      <c r="N587" s="42" t="s">
        <v>44</v>
      </c>
      <c r="O587" s="21" t="s">
        <v>39</v>
      </c>
      <c r="P587" s="42">
        <f t="shared" si="18"/>
        <v>5003</v>
      </c>
      <c r="Q587" s="42" t="str">
        <f>IF(AND(ISNUMBER(E587),ISNUMBER(H587),ISBLANK(F587)),E587-H587,"NA")</f>
        <v>NA</v>
      </c>
      <c r="R587" s="21">
        <f>IF(AND(ISNUMBER(F587),ISNUMBER(I587),ISBLANK(E587)),F587-I587,"NA")</f>
        <v>-274</v>
      </c>
      <c r="S587" s="16">
        <f>IF(AND(ISNUMBER(G587),ISNUMBER(J587),ISBLANK(E587)),G587-J587,"NA")</f>
        <v>7</v>
      </c>
      <c r="T587" s="45">
        <f>IF(AND(ISNUMBER(R587),ISNUMBER(S587),ISBLANK(E587)),R587+S587,"NA")</f>
        <v>-267</v>
      </c>
      <c r="U587" s="21">
        <f t="shared" si="19"/>
        <v>-4755</v>
      </c>
      <c r="V587" s="9">
        <f>MIN(IF(SUM(W587,AD587:AG587,AI587,AJ587:AM587,AP587:AS587,AC587,AO587,AU587,AV587:BC587)=0,0,1)+IF(O587="Smoothing ramp",1,0)+IF(SUM(W587,X587:AA587)=0,0,1),1)</f>
        <v>1</v>
      </c>
      <c r="W587" s="42">
        <v>120</v>
      </c>
      <c r="X587" s="16" t="s">
        <v>40</v>
      </c>
      <c r="Y587" s="21" t="s">
        <v>41</v>
      </c>
      <c r="Z587" s="16">
        <v>151</v>
      </c>
      <c r="AA587" s="16" t="s">
        <v>40</v>
      </c>
      <c r="AB587" s="21" t="s">
        <v>41</v>
      </c>
      <c r="AC587" s="16" t="s">
        <v>40</v>
      </c>
      <c r="AD587" s="16" t="s">
        <v>40</v>
      </c>
      <c r="AE587" s="21" t="s">
        <v>40</v>
      </c>
      <c r="AF587" s="16" t="s">
        <v>40</v>
      </c>
      <c r="AG587" s="16" t="s">
        <v>40</v>
      </c>
      <c r="AH587" s="21" t="s">
        <v>40</v>
      </c>
      <c r="AI587" s="42" t="s">
        <v>40</v>
      </c>
      <c r="AJ587" s="16" t="s">
        <v>40</v>
      </c>
      <c r="AK587" s="21" t="s">
        <v>40</v>
      </c>
      <c r="AL587" s="16" t="s">
        <v>40</v>
      </c>
      <c r="AM587" s="16" t="s">
        <v>40</v>
      </c>
      <c r="AN587" s="21" t="s">
        <v>40</v>
      </c>
      <c r="AO587" s="21" t="s">
        <v>40</v>
      </c>
      <c r="AP587" s="21" t="s">
        <v>40</v>
      </c>
      <c r="AQ587" s="9" t="s">
        <v>40</v>
      </c>
      <c r="AR587" s="21" t="s">
        <v>40</v>
      </c>
      <c r="AS587" s="9" t="s">
        <v>40</v>
      </c>
      <c r="AT587" s="9" t="s">
        <v>40</v>
      </c>
      <c r="AU587" s="21">
        <v>-10000</v>
      </c>
      <c r="AV587" s="21" t="s">
        <v>42</v>
      </c>
      <c r="AW587" s="9">
        <v>-10000</v>
      </c>
      <c r="AX587" s="21" t="s">
        <v>42</v>
      </c>
      <c r="AY587" s="21">
        <v>-10000</v>
      </c>
      <c r="AZ587" s="21" t="s">
        <v>42</v>
      </c>
      <c r="BA587" s="21">
        <v>-10000</v>
      </c>
      <c r="BB587" s="21" t="s">
        <v>42</v>
      </c>
      <c r="BC587" s="9">
        <v>-10000</v>
      </c>
      <c r="BD587" s="9" t="s">
        <v>42</v>
      </c>
    </row>
    <row r="588" spans="2:56">
      <c r="B588" s="54" t="s">
        <v>133</v>
      </c>
      <c r="C588" s="40" t="s">
        <v>109</v>
      </c>
      <c r="D588" s="41" t="s">
        <v>47</v>
      </c>
      <c r="E588" s="16"/>
      <c r="F588" s="16">
        <v>6312</v>
      </c>
      <c r="G588" s="21">
        <v>893</v>
      </c>
      <c r="H588" s="42"/>
      <c r="I588" s="16">
        <v>6818</v>
      </c>
      <c r="J588" s="16">
        <v>886</v>
      </c>
      <c r="K588" s="42">
        <v>4296</v>
      </c>
      <c r="L588" s="16">
        <v>-97</v>
      </c>
      <c r="M588" s="21">
        <v>248</v>
      </c>
      <c r="N588" s="42" t="s">
        <v>44</v>
      </c>
      <c r="O588" s="21" t="s">
        <v>39</v>
      </c>
      <c r="P588" s="42">
        <f t="shared" si="18"/>
        <v>4393</v>
      </c>
      <c r="Q588" s="42" t="str">
        <f>IF(AND(ISNUMBER(E588),ISNUMBER(H588),ISBLANK(F588)),E588-H588,"NA")</f>
        <v>NA</v>
      </c>
      <c r="R588" s="21">
        <f>IF(AND(ISNUMBER(F588),ISNUMBER(I588),ISBLANK(E588)),F588-I588,"NA")</f>
        <v>-506</v>
      </c>
      <c r="S588" s="16">
        <f>IF(AND(ISNUMBER(G588),ISNUMBER(J588),ISBLANK(E588)),G588-J588,"NA")</f>
        <v>7</v>
      </c>
      <c r="T588" s="45">
        <f>IF(AND(ISNUMBER(R588),ISNUMBER(S588),ISBLANK(E588)),R588+S588,"NA")</f>
        <v>-499</v>
      </c>
      <c r="U588" s="21">
        <f t="shared" si="19"/>
        <v>-4145</v>
      </c>
      <c r="V588" s="9">
        <f>MIN(IF(SUM(W588,AD588:AG588,AI588,AJ588:AM588,AP588:AS588,AC588,AO588,AU588,AV588:BC588)=0,0,1)+IF(O588="Smoothing ramp",1,0)+IF(SUM(W588,X588:AA588)=0,0,1),1)</f>
        <v>1</v>
      </c>
      <c r="W588" s="42">
        <v>120</v>
      </c>
      <c r="X588" s="16" t="s">
        <v>40</v>
      </c>
      <c r="Y588" s="21" t="s">
        <v>59</v>
      </c>
      <c r="Z588" s="16">
        <v>190</v>
      </c>
      <c r="AA588" s="16" t="s">
        <v>40</v>
      </c>
      <c r="AB588" s="21" t="s">
        <v>59</v>
      </c>
      <c r="AC588" s="16" t="s">
        <v>40</v>
      </c>
      <c r="AD588" s="16" t="s">
        <v>40</v>
      </c>
      <c r="AE588" s="21" t="s">
        <v>40</v>
      </c>
      <c r="AF588" s="16" t="s">
        <v>40</v>
      </c>
      <c r="AG588" s="16" t="s">
        <v>40</v>
      </c>
      <c r="AH588" s="21" t="s">
        <v>40</v>
      </c>
      <c r="AI588" s="42" t="s">
        <v>40</v>
      </c>
      <c r="AJ588" s="16" t="s">
        <v>40</v>
      </c>
      <c r="AK588" s="21" t="s">
        <v>40</v>
      </c>
      <c r="AL588" s="16" t="s">
        <v>40</v>
      </c>
      <c r="AM588" s="16" t="s">
        <v>40</v>
      </c>
      <c r="AN588" s="21" t="s">
        <v>40</v>
      </c>
      <c r="AO588" s="21" t="s">
        <v>40</v>
      </c>
      <c r="AP588" s="21" t="s">
        <v>40</v>
      </c>
      <c r="AQ588" s="9" t="s">
        <v>40</v>
      </c>
      <c r="AR588" s="21" t="s">
        <v>40</v>
      </c>
      <c r="AS588" s="9" t="s">
        <v>40</v>
      </c>
      <c r="AT588" s="9" t="s">
        <v>40</v>
      </c>
      <c r="AU588" s="21">
        <v>-10000</v>
      </c>
      <c r="AV588" s="21" t="s">
        <v>42</v>
      </c>
      <c r="AW588" s="9" t="s">
        <v>40</v>
      </c>
      <c r="AX588" s="21" t="s">
        <v>40</v>
      </c>
      <c r="AY588" s="21" t="s">
        <v>40</v>
      </c>
      <c r="AZ588" s="21" t="s">
        <v>40</v>
      </c>
      <c r="BA588" s="21" t="s">
        <v>40</v>
      </c>
      <c r="BB588" s="21" t="s">
        <v>40</v>
      </c>
      <c r="BC588" s="9" t="s">
        <v>40</v>
      </c>
      <c r="BD588" s="9" t="s">
        <v>40</v>
      </c>
    </row>
    <row r="589" spans="2:56">
      <c r="B589" s="54" t="s">
        <v>133</v>
      </c>
      <c r="C589" s="40" t="s">
        <v>109</v>
      </c>
      <c r="D589" s="41" t="s">
        <v>48</v>
      </c>
      <c r="E589" s="16"/>
      <c r="F589" s="16">
        <v>6803</v>
      </c>
      <c r="G589" s="21">
        <v>892</v>
      </c>
      <c r="H589" s="42"/>
      <c r="I589" s="16">
        <v>7360</v>
      </c>
      <c r="J589" s="16">
        <v>885</v>
      </c>
      <c r="K589" s="42">
        <v>4294</v>
      </c>
      <c r="L589" s="16">
        <v>-97</v>
      </c>
      <c r="M589" s="21">
        <v>248</v>
      </c>
      <c r="N589" s="42" t="s">
        <v>44</v>
      </c>
      <c r="O589" s="21" t="s">
        <v>39</v>
      </c>
      <c r="P589" s="42">
        <f t="shared" si="18"/>
        <v>4391</v>
      </c>
      <c r="Q589" s="42" t="str">
        <f>IF(AND(ISNUMBER(E589),ISNUMBER(H589),ISBLANK(F589)),E589-H589,"NA")</f>
        <v>NA</v>
      </c>
      <c r="R589" s="21">
        <f>IF(AND(ISNUMBER(F589),ISNUMBER(I589),ISBLANK(E589)),F589-I589,"NA")</f>
        <v>-557</v>
      </c>
      <c r="S589" s="16">
        <f>IF(AND(ISNUMBER(G589),ISNUMBER(J589),ISBLANK(E589)),G589-J589,"NA")</f>
        <v>7</v>
      </c>
      <c r="T589" s="45">
        <f>IF(AND(ISNUMBER(R589),ISNUMBER(S589),ISBLANK(E589)),R589+S589,"NA")</f>
        <v>-550</v>
      </c>
      <c r="U589" s="21">
        <f t="shared" si="19"/>
        <v>-4143</v>
      </c>
      <c r="V589" s="9">
        <f>MIN(IF(SUM(W589,AD589:AG589,AI589,AJ589:AM589,AP589:AS589,AC589,AO589,AU589,AV589:BC589)=0,0,1)+IF(O589="Smoothing ramp",1,0)+IF(SUM(W589,X589:AA589)=0,0,1),1)</f>
        <v>1</v>
      </c>
      <c r="W589" s="42">
        <v>120</v>
      </c>
      <c r="X589" s="16" t="s">
        <v>40</v>
      </c>
      <c r="Y589" s="21" t="s">
        <v>59</v>
      </c>
      <c r="Z589" s="16">
        <v>168</v>
      </c>
      <c r="AA589" s="16" t="s">
        <v>40</v>
      </c>
      <c r="AB589" s="21" t="s">
        <v>59</v>
      </c>
      <c r="AC589" s="16" t="s">
        <v>40</v>
      </c>
      <c r="AD589" s="16" t="s">
        <v>40</v>
      </c>
      <c r="AE589" s="21" t="s">
        <v>40</v>
      </c>
      <c r="AF589" s="16" t="s">
        <v>40</v>
      </c>
      <c r="AG589" s="16" t="s">
        <v>40</v>
      </c>
      <c r="AH589" s="21" t="s">
        <v>40</v>
      </c>
      <c r="AI589" s="42" t="s">
        <v>40</v>
      </c>
      <c r="AJ589" s="16" t="s">
        <v>40</v>
      </c>
      <c r="AK589" s="21" t="s">
        <v>40</v>
      </c>
      <c r="AL589" s="16" t="s">
        <v>40</v>
      </c>
      <c r="AM589" s="16" t="s">
        <v>40</v>
      </c>
      <c r="AN589" s="21" t="s">
        <v>40</v>
      </c>
      <c r="AO589" s="21" t="s">
        <v>40</v>
      </c>
      <c r="AP589" s="21" t="s">
        <v>40</v>
      </c>
      <c r="AQ589" s="9" t="s">
        <v>40</v>
      </c>
      <c r="AR589" s="21" t="s">
        <v>40</v>
      </c>
      <c r="AS589" s="9" t="s">
        <v>40</v>
      </c>
      <c r="AT589" s="9" t="s">
        <v>40</v>
      </c>
      <c r="AU589" s="21">
        <v>-10000</v>
      </c>
      <c r="AV589" s="21" t="s">
        <v>42</v>
      </c>
      <c r="AW589" s="9" t="s">
        <v>40</v>
      </c>
      <c r="AX589" s="21" t="s">
        <v>40</v>
      </c>
      <c r="AY589" s="21" t="s">
        <v>40</v>
      </c>
      <c r="AZ589" s="21" t="s">
        <v>40</v>
      </c>
      <c r="BA589" s="21" t="s">
        <v>40</v>
      </c>
      <c r="BB589" s="21" t="s">
        <v>40</v>
      </c>
      <c r="BC589" s="9" t="s">
        <v>40</v>
      </c>
      <c r="BD589" s="9" t="s">
        <v>40</v>
      </c>
    </row>
    <row r="590" spans="2:56">
      <c r="B590" s="54" t="s">
        <v>133</v>
      </c>
      <c r="C590" s="40" t="s">
        <v>109</v>
      </c>
      <c r="D590" s="41" t="s">
        <v>49</v>
      </c>
      <c r="E590" s="16"/>
      <c r="F590" s="16">
        <v>8443</v>
      </c>
      <c r="G590" s="21">
        <v>835</v>
      </c>
      <c r="H590" s="42"/>
      <c r="I590" s="16">
        <v>8277</v>
      </c>
      <c r="J590" s="16">
        <v>835</v>
      </c>
      <c r="K590" s="42">
        <v>-2523</v>
      </c>
      <c r="L590" s="16">
        <v>-2523</v>
      </c>
      <c r="M590" s="21">
        <v>248</v>
      </c>
      <c r="N590" s="42" t="s">
        <v>44</v>
      </c>
      <c r="O590" s="21" t="s">
        <v>39</v>
      </c>
      <c r="P590" s="42">
        <f t="shared" si="18"/>
        <v>0</v>
      </c>
      <c r="Q590" s="42" t="str">
        <f>IF(AND(ISNUMBER(E590),ISNUMBER(H590),ISBLANK(F590)),E590-H590,"NA")</f>
        <v>NA</v>
      </c>
      <c r="R590" s="21">
        <f>IF(AND(ISNUMBER(F590),ISNUMBER(I590),ISBLANK(E590)),F590-I590,"NA")</f>
        <v>166</v>
      </c>
      <c r="S590" s="16">
        <f>IF(AND(ISNUMBER(G590),ISNUMBER(J590),ISBLANK(E590)),G590-J590,"NA")</f>
        <v>0</v>
      </c>
      <c r="T590" s="45">
        <f>IF(AND(ISNUMBER(R590),ISNUMBER(S590),ISBLANK(E590)),R590+S590,"NA")</f>
        <v>166</v>
      </c>
      <c r="U590" s="21">
        <f t="shared" si="19"/>
        <v>248</v>
      </c>
      <c r="V590" s="9">
        <f>MIN(IF(SUM(W590,AD590:AG590,AI590,AJ590:AM590,AP590:AS590,AC590,AO590,AU590,AV590:BC590)=0,0,1)+IF(O590="Smoothing ramp",1,0)+IF(SUM(W590,X590:AA590)=0,0,1),1)</f>
        <v>1</v>
      </c>
      <c r="W590" s="42">
        <v>120</v>
      </c>
      <c r="X590" s="16" t="s">
        <v>40</v>
      </c>
      <c r="Y590" s="21" t="s">
        <v>40</v>
      </c>
      <c r="Z590" s="16">
        <v>151</v>
      </c>
      <c r="AA590" s="16" t="s">
        <v>40</v>
      </c>
      <c r="AB590" s="21" t="s">
        <v>40</v>
      </c>
      <c r="AC590" s="16" t="s">
        <v>40</v>
      </c>
      <c r="AD590" s="16">
        <v>8572</v>
      </c>
      <c r="AE590" s="21" t="s">
        <v>124</v>
      </c>
      <c r="AF590" s="16" t="s">
        <v>40</v>
      </c>
      <c r="AG590" s="16">
        <v>7956</v>
      </c>
      <c r="AH590" s="21" t="s">
        <v>124</v>
      </c>
      <c r="AI590" s="42" t="s">
        <v>40</v>
      </c>
      <c r="AJ590" s="16" t="s">
        <v>40</v>
      </c>
      <c r="AK590" s="21" t="s">
        <v>40</v>
      </c>
      <c r="AL590" s="16" t="s">
        <v>40</v>
      </c>
      <c r="AM590" s="16" t="s">
        <v>40</v>
      </c>
      <c r="AN590" s="21" t="s">
        <v>40</v>
      </c>
      <c r="AO590" s="21" t="s">
        <v>40</v>
      </c>
      <c r="AP590" s="21" t="s">
        <v>40</v>
      </c>
      <c r="AQ590" s="9" t="s">
        <v>40</v>
      </c>
      <c r="AR590" s="21" t="s">
        <v>40</v>
      </c>
      <c r="AS590" s="9" t="s">
        <v>40</v>
      </c>
      <c r="AT590" s="9" t="s">
        <v>40</v>
      </c>
      <c r="AU590" s="21">
        <v>-10000</v>
      </c>
      <c r="AV590" s="21" t="s">
        <v>42</v>
      </c>
      <c r="AW590" s="9" t="s">
        <v>40</v>
      </c>
      <c r="AX590" s="21" t="s">
        <v>40</v>
      </c>
      <c r="AY590" s="21" t="s">
        <v>40</v>
      </c>
      <c r="AZ590" s="21" t="s">
        <v>40</v>
      </c>
      <c r="BA590" s="21" t="s">
        <v>40</v>
      </c>
      <c r="BB590" s="21" t="s">
        <v>40</v>
      </c>
      <c r="BC590" s="9" t="s">
        <v>40</v>
      </c>
      <c r="BD590" s="9" t="s">
        <v>40</v>
      </c>
    </row>
    <row r="591" spans="2:56">
      <c r="B591" s="54" t="s">
        <v>133</v>
      </c>
      <c r="C591" s="40" t="s">
        <v>109</v>
      </c>
      <c r="D591" s="41" t="s">
        <v>51</v>
      </c>
      <c r="E591" s="16"/>
      <c r="F591" s="16">
        <v>8482</v>
      </c>
      <c r="G591" s="21">
        <v>835</v>
      </c>
      <c r="H591" s="42"/>
      <c r="I591" s="16">
        <v>8481</v>
      </c>
      <c r="J591" s="16">
        <v>835</v>
      </c>
      <c r="K591" s="42">
        <v>-2531</v>
      </c>
      <c r="L591" s="16">
        <v>-2531</v>
      </c>
      <c r="M591" s="21">
        <v>248</v>
      </c>
      <c r="N591" s="42" t="s">
        <v>44</v>
      </c>
      <c r="O591" s="21" t="s">
        <v>39</v>
      </c>
      <c r="P591" s="42">
        <f t="shared" si="18"/>
        <v>0</v>
      </c>
      <c r="Q591" s="42" t="str">
        <f>IF(AND(ISNUMBER(E591),ISNUMBER(H591),ISBLANK(F591)),E591-H591,"NA")</f>
        <v>NA</v>
      </c>
      <c r="R591" s="21">
        <f>IF(AND(ISNUMBER(F591),ISNUMBER(I591),ISBLANK(E591)),F591-I591,"NA")</f>
        <v>1</v>
      </c>
      <c r="S591" s="16">
        <f>IF(AND(ISNUMBER(G591),ISNUMBER(J591),ISBLANK(E591)),G591-J591,"NA")</f>
        <v>0</v>
      </c>
      <c r="T591" s="45">
        <f>IF(AND(ISNUMBER(R591),ISNUMBER(S591),ISBLANK(E591)),R591+S591,"NA")</f>
        <v>1</v>
      </c>
      <c r="U591" s="21">
        <f t="shared" si="19"/>
        <v>248</v>
      </c>
      <c r="V591" s="9">
        <f>MIN(IF(SUM(W591,AD591:AG591,AI591,AJ591:AM591,AP591:AS591,AC591,AO591,AU591,AV591:BC591)=0,0,1)+IF(O591="Smoothing ramp",1,0)+IF(SUM(W591,X591:AA591)=0,0,1),1)</f>
        <v>1</v>
      </c>
      <c r="W591" s="42">
        <v>120</v>
      </c>
      <c r="X591" s="16" t="s">
        <v>40</v>
      </c>
      <c r="Y591" s="21" t="s">
        <v>40</v>
      </c>
      <c r="Z591" s="16">
        <v>165</v>
      </c>
      <c r="AA591" s="16" t="s">
        <v>40</v>
      </c>
      <c r="AB591" s="21" t="s">
        <v>40</v>
      </c>
      <c r="AC591" s="16" t="s">
        <v>40</v>
      </c>
      <c r="AD591" s="16" t="s">
        <v>40</v>
      </c>
      <c r="AE591" s="21" t="s">
        <v>40</v>
      </c>
      <c r="AF591" s="16" t="s">
        <v>40</v>
      </c>
      <c r="AG591" s="16" t="s">
        <v>40</v>
      </c>
      <c r="AH591" s="21" t="s">
        <v>40</v>
      </c>
      <c r="AI591" s="42" t="s">
        <v>40</v>
      </c>
      <c r="AJ591" s="16" t="s">
        <v>40</v>
      </c>
      <c r="AK591" s="21" t="s">
        <v>40</v>
      </c>
      <c r="AL591" s="16" t="s">
        <v>40</v>
      </c>
      <c r="AM591" s="16" t="s">
        <v>40</v>
      </c>
      <c r="AN591" s="21" t="s">
        <v>40</v>
      </c>
      <c r="AO591" s="21" t="s">
        <v>40</v>
      </c>
      <c r="AP591" s="21" t="s">
        <v>40</v>
      </c>
      <c r="AQ591" s="9" t="s">
        <v>40</v>
      </c>
      <c r="AR591" s="21" t="s">
        <v>40</v>
      </c>
      <c r="AS591" s="9" t="s">
        <v>40</v>
      </c>
      <c r="AT591" s="9" t="s">
        <v>40</v>
      </c>
      <c r="AU591" s="21">
        <v>-10000</v>
      </c>
      <c r="AV591" s="21" t="s">
        <v>42</v>
      </c>
      <c r="AW591" s="9" t="s">
        <v>40</v>
      </c>
      <c r="AX591" s="21" t="s">
        <v>40</v>
      </c>
      <c r="AY591" s="21" t="s">
        <v>40</v>
      </c>
      <c r="AZ591" s="21" t="s">
        <v>40</v>
      </c>
      <c r="BA591" s="21" t="s">
        <v>40</v>
      </c>
      <c r="BB591" s="21" t="s">
        <v>40</v>
      </c>
      <c r="BC591" s="9" t="s">
        <v>40</v>
      </c>
      <c r="BD591" s="9" t="s">
        <v>40</v>
      </c>
    </row>
    <row r="592" spans="2:56">
      <c r="B592" s="54" t="s">
        <v>133</v>
      </c>
      <c r="C592" s="40" t="s">
        <v>109</v>
      </c>
      <c r="D592" s="41" t="s">
        <v>52</v>
      </c>
      <c r="E592" s="16"/>
      <c r="F592" s="16">
        <v>8456</v>
      </c>
      <c r="G592" s="21">
        <v>835</v>
      </c>
      <c r="H592" s="42"/>
      <c r="I592" s="16">
        <v>8455</v>
      </c>
      <c r="J592" s="16">
        <v>835</v>
      </c>
      <c r="K592" s="42">
        <v>-2527</v>
      </c>
      <c r="L592" s="16">
        <v>-2527</v>
      </c>
      <c r="M592" s="21">
        <v>248</v>
      </c>
      <c r="N592" s="42" t="s">
        <v>44</v>
      </c>
      <c r="O592" s="21" t="s">
        <v>39</v>
      </c>
      <c r="P592" s="42">
        <f t="shared" si="18"/>
        <v>0</v>
      </c>
      <c r="Q592" s="42" t="str">
        <f>IF(AND(ISNUMBER(E592),ISNUMBER(H592),ISBLANK(F592)),E592-H592,"NA")</f>
        <v>NA</v>
      </c>
      <c r="R592" s="21">
        <f>IF(AND(ISNUMBER(F592),ISNUMBER(I592),ISBLANK(E592)),F592-I592,"NA")</f>
        <v>1</v>
      </c>
      <c r="S592" s="16">
        <f>IF(AND(ISNUMBER(G592),ISNUMBER(J592),ISBLANK(E592)),G592-J592,"NA")</f>
        <v>0</v>
      </c>
      <c r="T592" s="45">
        <f>IF(AND(ISNUMBER(R592),ISNUMBER(S592),ISBLANK(E592)),R592+S592,"NA")</f>
        <v>1</v>
      </c>
      <c r="U592" s="21">
        <f t="shared" si="19"/>
        <v>248</v>
      </c>
      <c r="V592" s="9">
        <f>MIN(IF(SUM(W592,AD592:AG592,AI592,AJ592:AM592,AP592:AS592,AC592,AO592,AU592,AV592:BC592)=0,0,1)+IF(O592="Smoothing ramp",1,0)+IF(SUM(W592,X592:AA592)=0,0,1),1)</f>
        <v>1</v>
      </c>
      <c r="W592" s="42">
        <v>120</v>
      </c>
      <c r="X592" s="16" t="s">
        <v>40</v>
      </c>
      <c r="Y592" s="21" t="s">
        <v>40</v>
      </c>
      <c r="Z592" s="16">
        <v>170</v>
      </c>
      <c r="AA592" s="16" t="s">
        <v>40</v>
      </c>
      <c r="AB592" s="21" t="s">
        <v>40</v>
      </c>
      <c r="AC592" s="16" t="s">
        <v>40</v>
      </c>
      <c r="AD592" s="16" t="s">
        <v>40</v>
      </c>
      <c r="AE592" s="21" t="s">
        <v>40</v>
      </c>
      <c r="AF592" s="16" t="s">
        <v>40</v>
      </c>
      <c r="AG592" s="16" t="s">
        <v>40</v>
      </c>
      <c r="AH592" s="21" t="s">
        <v>40</v>
      </c>
      <c r="AI592" s="42" t="s">
        <v>40</v>
      </c>
      <c r="AJ592" s="16" t="s">
        <v>40</v>
      </c>
      <c r="AK592" s="21" t="s">
        <v>40</v>
      </c>
      <c r="AL592" s="16" t="s">
        <v>40</v>
      </c>
      <c r="AM592" s="16" t="s">
        <v>40</v>
      </c>
      <c r="AN592" s="21" t="s">
        <v>40</v>
      </c>
      <c r="AO592" s="21" t="s">
        <v>40</v>
      </c>
      <c r="AP592" s="21" t="s">
        <v>40</v>
      </c>
      <c r="AQ592" s="9" t="s">
        <v>40</v>
      </c>
      <c r="AR592" s="21" t="s">
        <v>40</v>
      </c>
      <c r="AS592" s="9" t="s">
        <v>40</v>
      </c>
      <c r="AT592" s="9" t="s">
        <v>40</v>
      </c>
      <c r="AU592" s="21">
        <v>-10000</v>
      </c>
      <c r="AV592" s="21" t="s">
        <v>42</v>
      </c>
      <c r="AW592" s="9" t="s">
        <v>40</v>
      </c>
      <c r="AX592" s="21" t="s">
        <v>40</v>
      </c>
      <c r="AY592" s="21" t="s">
        <v>40</v>
      </c>
      <c r="AZ592" s="21" t="s">
        <v>40</v>
      </c>
      <c r="BA592" s="21" t="s">
        <v>40</v>
      </c>
      <c r="BB592" s="21" t="s">
        <v>40</v>
      </c>
      <c r="BC592" s="9" t="s">
        <v>40</v>
      </c>
      <c r="BD592" s="9" t="s">
        <v>40</v>
      </c>
    </row>
    <row r="593" spans="2:56">
      <c r="B593" s="54" t="s">
        <v>133</v>
      </c>
      <c r="C593" s="40" t="s">
        <v>109</v>
      </c>
      <c r="D593" s="41" t="s">
        <v>53</v>
      </c>
      <c r="E593" s="16"/>
      <c r="F593" s="16">
        <v>7288</v>
      </c>
      <c r="G593" s="21">
        <v>693</v>
      </c>
      <c r="H593" s="42"/>
      <c r="I593" s="16">
        <v>7453</v>
      </c>
      <c r="J593" s="16">
        <v>693</v>
      </c>
      <c r="K593" s="42">
        <v>0</v>
      </c>
      <c r="L593" s="16">
        <v>0</v>
      </c>
      <c r="M593" s="21">
        <v>248</v>
      </c>
      <c r="N593" s="42" t="s">
        <v>44</v>
      </c>
      <c r="O593" s="21" t="s">
        <v>39</v>
      </c>
      <c r="P593" s="42">
        <f t="shared" si="18"/>
        <v>0</v>
      </c>
      <c r="Q593" s="42" t="str">
        <f>IF(AND(ISNUMBER(E593),ISNUMBER(H593),ISBLANK(F593)),E593-H593,"NA")</f>
        <v>NA</v>
      </c>
      <c r="R593" s="21">
        <f>IF(AND(ISNUMBER(F593),ISNUMBER(I593),ISBLANK(E593)),F593-I593,"NA")</f>
        <v>-165</v>
      </c>
      <c r="S593" s="16">
        <f>IF(AND(ISNUMBER(G593),ISNUMBER(J593),ISBLANK(E593)),G593-J593,"NA")</f>
        <v>0</v>
      </c>
      <c r="T593" s="45">
        <f>IF(AND(ISNUMBER(R593),ISNUMBER(S593),ISBLANK(E593)),R593+S593,"NA")</f>
        <v>-165</v>
      </c>
      <c r="U593" s="21">
        <f t="shared" si="19"/>
        <v>248</v>
      </c>
      <c r="V593" s="9">
        <f>MIN(IF(SUM(W593,AD593:AG593,AI593,AJ593:AM593,AP593:AS593,AC593,AO593,AU593,AV593:BC593)=0,0,1)+IF(O593="Smoothing ramp",1,0)+IF(SUM(W593,X593:AA593)=0,0,1),1)</f>
        <v>1</v>
      </c>
      <c r="W593" s="42">
        <v>120</v>
      </c>
      <c r="X593" s="16" t="s">
        <v>40</v>
      </c>
      <c r="Y593" s="21" t="s">
        <v>40</v>
      </c>
      <c r="Z593" s="16">
        <v>293</v>
      </c>
      <c r="AA593" s="16" t="s">
        <v>40</v>
      </c>
      <c r="AB593" s="21" t="s">
        <v>40</v>
      </c>
      <c r="AC593" s="16" t="s">
        <v>40</v>
      </c>
      <c r="AD593" s="16" t="s">
        <v>40</v>
      </c>
      <c r="AE593" s="21" t="s">
        <v>40</v>
      </c>
      <c r="AF593" s="16" t="s">
        <v>40</v>
      </c>
      <c r="AG593" s="16" t="s">
        <v>40</v>
      </c>
      <c r="AH593" s="21" t="s">
        <v>40</v>
      </c>
      <c r="AI593" s="42" t="s">
        <v>40</v>
      </c>
      <c r="AJ593" s="16" t="s">
        <v>40</v>
      </c>
      <c r="AK593" s="21" t="s">
        <v>40</v>
      </c>
      <c r="AL593" s="16" t="s">
        <v>40</v>
      </c>
      <c r="AM593" s="16" t="s">
        <v>40</v>
      </c>
      <c r="AN593" s="21" t="s">
        <v>40</v>
      </c>
      <c r="AO593" s="21" t="s">
        <v>40</v>
      </c>
      <c r="AP593" s="21" t="s">
        <v>40</v>
      </c>
      <c r="AQ593" s="9" t="s">
        <v>40</v>
      </c>
      <c r="AR593" s="21" t="s">
        <v>40</v>
      </c>
      <c r="AS593" s="9" t="s">
        <v>40</v>
      </c>
      <c r="AT593" s="9" t="s">
        <v>40</v>
      </c>
      <c r="AU593" s="21">
        <v>-10000</v>
      </c>
      <c r="AV593" s="21" t="s">
        <v>42</v>
      </c>
      <c r="AW593" s="9" t="s">
        <v>40</v>
      </c>
      <c r="AX593" s="21" t="s">
        <v>40</v>
      </c>
      <c r="AY593" s="21" t="s">
        <v>40</v>
      </c>
      <c r="AZ593" s="21" t="s">
        <v>40</v>
      </c>
      <c r="BA593" s="21" t="s">
        <v>40</v>
      </c>
      <c r="BB593" s="21" t="s">
        <v>40</v>
      </c>
      <c r="BC593" s="9" t="s">
        <v>40</v>
      </c>
      <c r="BD593" s="9" t="s">
        <v>40</v>
      </c>
    </row>
    <row r="594" spans="2:56">
      <c r="B594" s="54" t="s">
        <v>133</v>
      </c>
      <c r="C594" s="40" t="s">
        <v>109</v>
      </c>
      <c r="D594" s="41" t="s">
        <v>56</v>
      </c>
      <c r="E594" s="16"/>
      <c r="F594" s="16">
        <v>6367</v>
      </c>
      <c r="G594" s="21">
        <v>699</v>
      </c>
      <c r="H594" s="42"/>
      <c r="I594" s="16">
        <v>6607</v>
      </c>
      <c r="J594" s="16">
        <v>699</v>
      </c>
      <c r="K594" s="42">
        <v>0</v>
      </c>
      <c r="L594" s="16">
        <v>0</v>
      </c>
      <c r="M594" s="21">
        <v>248</v>
      </c>
      <c r="N594" s="42" t="s">
        <v>44</v>
      </c>
      <c r="O594" s="21" t="s">
        <v>39</v>
      </c>
      <c r="P594" s="42">
        <f t="shared" si="18"/>
        <v>0</v>
      </c>
      <c r="Q594" s="42" t="str">
        <f>IF(AND(ISNUMBER(E594),ISNUMBER(H594),ISBLANK(F594)),E594-H594,"NA")</f>
        <v>NA</v>
      </c>
      <c r="R594" s="21">
        <f>IF(AND(ISNUMBER(F594),ISNUMBER(I594),ISBLANK(E594)),F594-I594,"NA")</f>
        <v>-240</v>
      </c>
      <c r="S594" s="16">
        <f>IF(AND(ISNUMBER(G594),ISNUMBER(J594),ISBLANK(E594)),G594-J594,"NA")</f>
        <v>0</v>
      </c>
      <c r="T594" s="45">
        <f>IF(AND(ISNUMBER(R594),ISNUMBER(S594),ISBLANK(E594)),R594+S594,"NA")</f>
        <v>-240</v>
      </c>
      <c r="U594" s="21">
        <f t="shared" si="19"/>
        <v>248</v>
      </c>
      <c r="V594" s="9">
        <f>MIN(IF(SUM(W594,AD594:AG594,AI594,AJ594:AM594,AP594:AS594,AC594,AO594,AU594,AV594:BC594)=0,0,1)+IF(O594="Smoothing ramp",1,0)+IF(SUM(W594,X594:AA594)=0,0,1),1)</f>
        <v>1</v>
      </c>
      <c r="W594" s="42">
        <v>120</v>
      </c>
      <c r="X594" s="16" t="s">
        <v>40</v>
      </c>
      <c r="Y594" s="21" t="s">
        <v>40</v>
      </c>
      <c r="Z594" s="16">
        <v>230</v>
      </c>
      <c r="AA594" s="16" t="s">
        <v>40</v>
      </c>
      <c r="AB594" s="21" t="s">
        <v>40</v>
      </c>
      <c r="AC594" s="16" t="s">
        <v>40</v>
      </c>
      <c r="AD594" s="16" t="s">
        <v>40</v>
      </c>
      <c r="AE594" s="21" t="s">
        <v>40</v>
      </c>
      <c r="AF594" s="16" t="s">
        <v>40</v>
      </c>
      <c r="AG594" s="16" t="s">
        <v>40</v>
      </c>
      <c r="AH594" s="21" t="s">
        <v>40</v>
      </c>
      <c r="AI594" s="42" t="s">
        <v>40</v>
      </c>
      <c r="AJ594" s="16" t="s">
        <v>40</v>
      </c>
      <c r="AK594" s="21" t="s">
        <v>40</v>
      </c>
      <c r="AL594" s="16" t="s">
        <v>40</v>
      </c>
      <c r="AM594" s="16" t="s">
        <v>40</v>
      </c>
      <c r="AN594" s="21" t="s">
        <v>40</v>
      </c>
      <c r="AO594" s="21" t="s">
        <v>40</v>
      </c>
      <c r="AP594" s="21" t="s">
        <v>40</v>
      </c>
      <c r="AQ594" s="9" t="s">
        <v>40</v>
      </c>
      <c r="AR594" s="21" t="s">
        <v>40</v>
      </c>
      <c r="AS594" s="9" t="s">
        <v>40</v>
      </c>
      <c r="AT594" s="9" t="s">
        <v>40</v>
      </c>
      <c r="AU594" s="21">
        <v>-10000</v>
      </c>
      <c r="AV594" s="21" t="s">
        <v>42</v>
      </c>
      <c r="AW594" s="9" t="s">
        <v>40</v>
      </c>
      <c r="AX594" s="21" t="s">
        <v>40</v>
      </c>
      <c r="AY594" s="21" t="s">
        <v>40</v>
      </c>
      <c r="AZ594" s="21" t="s">
        <v>40</v>
      </c>
      <c r="BA594" s="21" t="s">
        <v>40</v>
      </c>
      <c r="BB594" s="21" t="s">
        <v>40</v>
      </c>
      <c r="BC594" s="9" t="s">
        <v>40</v>
      </c>
      <c r="BD594" s="9" t="s">
        <v>40</v>
      </c>
    </row>
    <row r="595" spans="2:56" ht="15" thickBot="1">
      <c r="B595" s="55" t="s">
        <v>133</v>
      </c>
      <c r="C595" s="47" t="s">
        <v>109</v>
      </c>
      <c r="D595" s="48" t="s">
        <v>57</v>
      </c>
      <c r="E595" s="49"/>
      <c r="F595" s="49">
        <v>5447</v>
      </c>
      <c r="G595" s="22">
        <v>124</v>
      </c>
      <c r="H595" s="50"/>
      <c r="I595" s="49">
        <v>5438</v>
      </c>
      <c r="J595" s="49">
        <v>130</v>
      </c>
      <c r="K595" s="50">
        <v>0</v>
      </c>
      <c r="L595" s="49">
        <v>0</v>
      </c>
      <c r="M595" s="22">
        <v>248</v>
      </c>
      <c r="N595" s="50" t="s">
        <v>44</v>
      </c>
      <c r="O595" s="22" t="s">
        <v>39</v>
      </c>
      <c r="P595" s="50">
        <f t="shared" si="18"/>
        <v>0</v>
      </c>
      <c r="Q595" s="50" t="str">
        <f>IF(AND(ISNUMBER(E595),ISNUMBER(H595),ISBLANK(F595)),E595-H595,"NA")</f>
        <v>NA</v>
      </c>
      <c r="R595" s="22">
        <f>IF(AND(ISNUMBER(F595),ISNUMBER(I595),ISBLANK(E595)),F595-I595,"NA")</f>
        <v>9</v>
      </c>
      <c r="S595" s="16">
        <f>IF(AND(ISNUMBER(G595),ISNUMBER(J595),ISBLANK(E595)),G595-J595,"NA")</f>
        <v>-6</v>
      </c>
      <c r="T595" s="45">
        <f>IF(AND(ISNUMBER(R595),ISNUMBER(S595),ISBLANK(E595)),R595+S595,"NA")</f>
        <v>3</v>
      </c>
      <c r="U595" s="22">
        <f t="shared" si="19"/>
        <v>248</v>
      </c>
      <c r="V595" s="9">
        <f>MIN(IF(SUM(W595,AD595:AG595,AI595,AJ595:AM595,AP595:AS595,AC595,AO595,AU595,AV595:BC595)=0,0,1)+IF(O595="Smoothing ramp",1,0)+IF(SUM(W595,X595:AA595)=0,0,1),1)</f>
        <v>1</v>
      </c>
      <c r="W595" s="50">
        <v>164</v>
      </c>
      <c r="X595" s="49" t="s">
        <v>40</v>
      </c>
      <c r="Y595" s="22" t="s">
        <v>40</v>
      </c>
      <c r="Z595" s="49">
        <v>323</v>
      </c>
      <c r="AA595" s="49" t="s">
        <v>40</v>
      </c>
      <c r="AB595" s="22" t="s">
        <v>40</v>
      </c>
      <c r="AC595" s="49" t="s">
        <v>40</v>
      </c>
      <c r="AD595" s="49" t="s">
        <v>40</v>
      </c>
      <c r="AE595" s="22" t="s">
        <v>40</v>
      </c>
      <c r="AF595" s="49" t="s">
        <v>40</v>
      </c>
      <c r="AG595" s="49" t="s">
        <v>40</v>
      </c>
      <c r="AH595" s="22" t="s">
        <v>40</v>
      </c>
      <c r="AI595" s="50" t="s">
        <v>40</v>
      </c>
      <c r="AJ595" s="49" t="s">
        <v>40</v>
      </c>
      <c r="AK595" s="22" t="s">
        <v>40</v>
      </c>
      <c r="AL595" s="49" t="s">
        <v>40</v>
      </c>
      <c r="AM595" s="49" t="s">
        <v>40</v>
      </c>
      <c r="AN595" s="22" t="s">
        <v>40</v>
      </c>
      <c r="AO595" s="22" t="s">
        <v>40</v>
      </c>
      <c r="AP595" s="22" t="s">
        <v>40</v>
      </c>
      <c r="AQ595" s="7" t="s">
        <v>40</v>
      </c>
      <c r="AR595" s="22" t="s">
        <v>40</v>
      </c>
      <c r="AS595" s="7" t="s">
        <v>40</v>
      </c>
      <c r="AT595" s="7" t="s">
        <v>40</v>
      </c>
      <c r="AU595" s="22">
        <v>-10000</v>
      </c>
      <c r="AV595" s="22" t="s">
        <v>42</v>
      </c>
      <c r="AW595" s="7" t="s">
        <v>40</v>
      </c>
      <c r="AX595" s="22" t="s">
        <v>40</v>
      </c>
      <c r="AY595" s="22" t="s">
        <v>40</v>
      </c>
      <c r="AZ595" s="22" t="s">
        <v>40</v>
      </c>
      <c r="BA595" s="22" t="s">
        <v>40</v>
      </c>
      <c r="BB595" s="22" t="s">
        <v>40</v>
      </c>
      <c r="BC595" s="7" t="s">
        <v>40</v>
      </c>
      <c r="BD595" s="7" t="s">
        <v>40</v>
      </c>
    </row>
    <row r="596" spans="2:56">
      <c r="B596" s="51" t="s">
        <v>134</v>
      </c>
      <c r="C596" s="52" t="s">
        <v>109</v>
      </c>
      <c r="D596" s="53" t="s">
        <v>37</v>
      </c>
      <c r="E596" s="43">
        <v>7934</v>
      </c>
      <c r="F596" s="43"/>
      <c r="G596" s="20"/>
      <c r="H596" s="44">
        <v>7931</v>
      </c>
      <c r="I596" s="43"/>
      <c r="J596" s="43"/>
      <c r="K596" s="44">
        <v>0</v>
      </c>
      <c r="L596" s="43">
        <v>0</v>
      </c>
      <c r="M596" s="20">
        <v>-751</v>
      </c>
      <c r="N596" s="44" t="s">
        <v>50</v>
      </c>
      <c r="O596" s="20" t="s">
        <v>50</v>
      </c>
      <c r="P596" s="44">
        <f t="shared" si="18"/>
        <v>0</v>
      </c>
      <c r="Q596" s="44">
        <f>IF(AND(ISNUMBER(E596),ISNUMBER(H596),ISBLANK(F596)),E596-H596,"NA")</f>
        <v>3</v>
      </c>
      <c r="R596" s="20" t="str">
        <f>IF(AND(ISNUMBER(F596),ISNUMBER(I596),ISBLANK(E596)),F596-I596,"NA")</f>
        <v>NA</v>
      </c>
      <c r="S596" s="16" t="str">
        <f>IF(AND(ISNUMBER(G596),ISNUMBER(J596),ISBLANK(E596)),G596-J596,"NA")</f>
        <v>NA</v>
      </c>
      <c r="T596" s="45" t="str">
        <f>IF(AND(ISNUMBER(R596),ISNUMBER(S596),ISBLANK(E596)),R596+S596,"NA")</f>
        <v>NA</v>
      </c>
      <c r="U596" s="20">
        <f t="shared" si="19"/>
        <v>0</v>
      </c>
      <c r="V596" s="9">
        <f>MIN(IF(SUM(W596,AD596:AG596,AI596,AJ596:AM596,AP596:AS596,AC596,AO596,AU596,AV596:BC596)=0,0,1)+IF(O596="Smoothing ramp",1,0)+IF(SUM(W596,X596:AA596)=0,0,1),1)</f>
        <v>0</v>
      </c>
      <c r="W596" s="44" t="s">
        <v>40</v>
      </c>
      <c r="X596" s="43" t="s">
        <v>40</v>
      </c>
      <c r="Y596" s="20" t="s">
        <v>40</v>
      </c>
      <c r="Z596" s="43" t="s">
        <v>40</v>
      </c>
      <c r="AA596" s="43" t="s">
        <v>40</v>
      </c>
      <c r="AB596" s="20" t="s">
        <v>40</v>
      </c>
      <c r="AC596" s="43" t="s">
        <v>40</v>
      </c>
      <c r="AD596" s="43" t="s">
        <v>40</v>
      </c>
      <c r="AE596" s="20" t="s">
        <v>40</v>
      </c>
      <c r="AF596" s="43" t="s">
        <v>40</v>
      </c>
      <c r="AG596" s="43" t="s">
        <v>40</v>
      </c>
      <c r="AH596" s="20" t="s">
        <v>40</v>
      </c>
      <c r="AI596" s="44" t="s">
        <v>40</v>
      </c>
      <c r="AJ596" s="43" t="s">
        <v>40</v>
      </c>
      <c r="AK596" s="20" t="s">
        <v>40</v>
      </c>
      <c r="AL596" s="43" t="s">
        <v>40</v>
      </c>
      <c r="AM596" s="43" t="s">
        <v>40</v>
      </c>
      <c r="AN596" s="20" t="s">
        <v>40</v>
      </c>
      <c r="AO596" s="20" t="s">
        <v>40</v>
      </c>
      <c r="AP596" s="20" t="s">
        <v>40</v>
      </c>
      <c r="AQ596" s="6" t="s">
        <v>40</v>
      </c>
      <c r="AR596" s="20" t="s">
        <v>40</v>
      </c>
      <c r="AS596" s="6" t="s">
        <v>40</v>
      </c>
      <c r="AT596" s="6" t="s">
        <v>40</v>
      </c>
      <c r="AU596" s="20" t="s">
        <v>40</v>
      </c>
      <c r="AV596" s="20" t="s">
        <v>40</v>
      </c>
      <c r="AW596" s="6" t="s">
        <v>40</v>
      </c>
      <c r="AX596" s="20" t="s">
        <v>40</v>
      </c>
      <c r="AY596" s="20" t="s">
        <v>40</v>
      </c>
      <c r="AZ596" s="20" t="s">
        <v>40</v>
      </c>
      <c r="BA596" s="20" t="s">
        <v>40</v>
      </c>
      <c r="BB596" s="20" t="s">
        <v>40</v>
      </c>
      <c r="BC596" s="6" t="s">
        <v>40</v>
      </c>
      <c r="BD596" s="6" t="s">
        <v>40</v>
      </c>
    </row>
    <row r="597" spans="2:56">
      <c r="B597" s="54" t="s">
        <v>134</v>
      </c>
      <c r="C597" s="40" t="s">
        <v>109</v>
      </c>
      <c r="D597" s="41" t="s">
        <v>43</v>
      </c>
      <c r="E597" s="16">
        <v>7934</v>
      </c>
      <c r="F597" s="16"/>
      <c r="G597" s="21"/>
      <c r="H597" s="42">
        <v>7931</v>
      </c>
      <c r="I597" s="16"/>
      <c r="J597" s="16"/>
      <c r="K597" s="42">
        <v>0</v>
      </c>
      <c r="L597" s="16">
        <v>0</v>
      </c>
      <c r="M597" s="21">
        <v>-751</v>
      </c>
      <c r="N597" s="42" t="s">
        <v>50</v>
      </c>
      <c r="O597" s="21" t="s">
        <v>50</v>
      </c>
      <c r="P597" s="42">
        <f t="shared" si="18"/>
        <v>0</v>
      </c>
      <c r="Q597" s="42">
        <f>IF(AND(ISNUMBER(E597),ISNUMBER(H597),ISBLANK(F597)),E597-H597,"NA")</f>
        <v>3</v>
      </c>
      <c r="R597" s="21" t="str">
        <f>IF(AND(ISNUMBER(F597),ISNUMBER(I597),ISBLANK(E597)),F597-I597,"NA")</f>
        <v>NA</v>
      </c>
      <c r="S597" s="16" t="str">
        <f>IF(AND(ISNUMBER(G597),ISNUMBER(J597),ISBLANK(E597)),G597-J597,"NA")</f>
        <v>NA</v>
      </c>
      <c r="T597" s="45" t="str">
        <f>IF(AND(ISNUMBER(R597),ISNUMBER(S597),ISBLANK(E597)),R597+S597,"NA")</f>
        <v>NA</v>
      </c>
      <c r="U597" s="21">
        <f t="shared" si="19"/>
        <v>0</v>
      </c>
      <c r="V597" s="9">
        <f>MIN(IF(SUM(W597,AD597:AG597,AI597,AJ597:AM597,AP597:AS597,AC597,AO597,AU597,AV597:BC597)=0,0,1)+IF(O597="Smoothing ramp",1,0)+IF(SUM(W597,X597:AA597)=0,0,1),1)</f>
        <v>0</v>
      </c>
      <c r="W597" s="42" t="s">
        <v>40</v>
      </c>
      <c r="X597" s="16" t="s">
        <v>40</v>
      </c>
      <c r="Y597" s="21" t="s">
        <v>40</v>
      </c>
      <c r="Z597" s="16" t="s">
        <v>40</v>
      </c>
      <c r="AA597" s="16" t="s">
        <v>40</v>
      </c>
      <c r="AB597" s="21" t="s">
        <v>40</v>
      </c>
      <c r="AC597" s="16" t="s">
        <v>40</v>
      </c>
      <c r="AD597" s="16" t="s">
        <v>40</v>
      </c>
      <c r="AE597" s="21" t="s">
        <v>40</v>
      </c>
      <c r="AF597" s="16" t="s">
        <v>40</v>
      </c>
      <c r="AG597" s="16" t="s">
        <v>40</v>
      </c>
      <c r="AH597" s="21" t="s">
        <v>40</v>
      </c>
      <c r="AI597" s="42" t="s">
        <v>40</v>
      </c>
      <c r="AJ597" s="16" t="s">
        <v>40</v>
      </c>
      <c r="AK597" s="21" t="s">
        <v>40</v>
      </c>
      <c r="AL597" s="16" t="s">
        <v>40</v>
      </c>
      <c r="AM597" s="16" t="s">
        <v>40</v>
      </c>
      <c r="AN597" s="21" t="s">
        <v>40</v>
      </c>
      <c r="AO597" s="21" t="s">
        <v>40</v>
      </c>
      <c r="AP597" s="21" t="s">
        <v>40</v>
      </c>
      <c r="AQ597" s="9" t="s">
        <v>40</v>
      </c>
      <c r="AR597" s="21" t="s">
        <v>40</v>
      </c>
      <c r="AS597" s="9" t="s">
        <v>40</v>
      </c>
      <c r="AT597" s="9" t="s">
        <v>40</v>
      </c>
      <c r="AU597" s="21" t="s">
        <v>40</v>
      </c>
      <c r="AV597" s="21" t="s">
        <v>40</v>
      </c>
      <c r="AW597" s="9" t="s">
        <v>40</v>
      </c>
      <c r="AX597" s="21" t="s">
        <v>40</v>
      </c>
      <c r="AY597" s="21" t="s">
        <v>40</v>
      </c>
      <c r="AZ597" s="21" t="s">
        <v>40</v>
      </c>
      <c r="BA597" s="21" t="s">
        <v>40</v>
      </c>
      <c r="BB597" s="21" t="s">
        <v>40</v>
      </c>
      <c r="BC597" s="9" t="s">
        <v>40</v>
      </c>
      <c r="BD597" s="9" t="s">
        <v>40</v>
      </c>
    </row>
    <row r="598" spans="2:56">
      <c r="B598" s="54" t="s">
        <v>134</v>
      </c>
      <c r="C598" s="40" t="s">
        <v>109</v>
      </c>
      <c r="D598" s="41" t="s">
        <v>45</v>
      </c>
      <c r="E598" s="16">
        <v>7934</v>
      </c>
      <c r="F598" s="16"/>
      <c r="G598" s="21"/>
      <c r="H598" s="42">
        <v>7931</v>
      </c>
      <c r="I598" s="16"/>
      <c r="J598" s="16"/>
      <c r="K598" s="42">
        <v>0</v>
      </c>
      <c r="L598" s="16">
        <v>0</v>
      </c>
      <c r="M598" s="21">
        <v>-751</v>
      </c>
      <c r="N598" s="42" t="s">
        <v>50</v>
      </c>
      <c r="O598" s="21" t="s">
        <v>50</v>
      </c>
      <c r="P598" s="42">
        <f t="shared" si="18"/>
        <v>0</v>
      </c>
      <c r="Q598" s="42">
        <f>IF(AND(ISNUMBER(E598),ISNUMBER(H598),ISBLANK(F598)),E598-H598,"NA")</f>
        <v>3</v>
      </c>
      <c r="R598" s="21" t="str">
        <f>IF(AND(ISNUMBER(F598),ISNUMBER(I598),ISBLANK(E598)),F598-I598,"NA")</f>
        <v>NA</v>
      </c>
      <c r="S598" s="16" t="str">
        <f>IF(AND(ISNUMBER(G598),ISNUMBER(J598),ISBLANK(E598)),G598-J598,"NA")</f>
        <v>NA</v>
      </c>
      <c r="T598" s="45" t="str">
        <f>IF(AND(ISNUMBER(R598),ISNUMBER(S598),ISBLANK(E598)),R598+S598,"NA")</f>
        <v>NA</v>
      </c>
      <c r="U598" s="21">
        <f t="shared" si="19"/>
        <v>0</v>
      </c>
      <c r="V598" s="9">
        <f>MIN(IF(SUM(W598,AD598:AG598,AI598,AJ598:AM598,AP598:AS598,AC598,AO598,AU598,AV598:BC598)=0,0,1)+IF(O598="Smoothing ramp",1,0)+IF(SUM(W598,X598:AA598)=0,0,1),1)</f>
        <v>0</v>
      </c>
      <c r="W598" s="42" t="s">
        <v>40</v>
      </c>
      <c r="X598" s="16" t="s">
        <v>40</v>
      </c>
      <c r="Y598" s="21" t="s">
        <v>40</v>
      </c>
      <c r="Z598" s="16" t="s">
        <v>40</v>
      </c>
      <c r="AA598" s="16" t="s">
        <v>40</v>
      </c>
      <c r="AB598" s="21" t="s">
        <v>40</v>
      </c>
      <c r="AC598" s="16" t="s">
        <v>40</v>
      </c>
      <c r="AD598" s="16" t="s">
        <v>40</v>
      </c>
      <c r="AE598" s="21" t="s">
        <v>40</v>
      </c>
      <c r="AF598" s="16" t="s">
        <v>40</v>
      </c>
      <c r="AG598" s="16" t="s">
        <v>40</v>
      </c>
      <c r="AH598" s="21" t="s">
        <v>40</v>
      </c>
      <c r="AI598" s="42" t="s">
        <v>40</v>
      </c>
      <c r="AJ598" s="16" t="s">
        <v>40</v>
      </c>
      <c r="AK598" s="21" t="s">
        <v>40</v>
      </c>
      <c r="AL598" s="16" t="s">
        <v>40</v>
      </c>
      <c r="AM598" s="16" t="s">
        <v>40</v>
      </c>
      <c r="AN598" s="21" t="s">
        <v>40</v>
      </c>
      <c r="AO598" s="21" t="s">
        <v>40</v>
      </c>
      <c r="AP598" s="21" t="s">
        <v>40</v>
      </c>
      <c r="AQ598" s="9" t="s">
        <v>40</v>
      </c>
      <c r="AR598" s="21" t="s">
        <v>40</v>
      </c>
      <c r="AS598" s="9" t="s">
        <v>40</v>
      </c>
      <c r="AT598" s="9" t="s">
        <v>40</v>
      </c>
      <c r="AU598" s="21" t="s">
        <v>40</v>
      </c>
      <c r="AV598" s="21" t="s">
        <v>40</v>
      </c>
      <c r="AW598" s="9" t="s">
        <v>40</v>
      </c>
      <c r="AX598" s="21" t="s">
        <v>40</v>
      </c>
      <c r="AY598" s="21" t="s">
        <v>40</v>
      </c>
      <c r="AZ598" s="21" t="s">
        <v>40</v>
      </c>
      <c r="BA598" s="21" t="s">
        <v>40</v>
      </c>
      <c r="BB598" s="21" t="s">
        <v>40</v>
      </c>
      <c r="BC598" s="9" t="s">
        <v>40</v>
      </c>
      <c r="BD598" s="9" t="s">
        <v>40</v>
      </c>
    </row>
    <row r="599" spans="2:56">
      <c r="B599" s="54" t="s">
        <v>134</v>
      </c>
      <c r="C599" s="40" t="s">
        <v>109</v>
      </c>
      <c r="D599" s="41" t="s">
        <v>46</v>
      </c>
      <c r="E599" s="16"/>
      <c r="F599" s="16">
        <v>9087</v>
      </c>
      <c r="G599" s="21">
        <v>732</v>
      </c>
      <c r="H599" s="42"/>
      <c r="I599" s="16">
        <v>8345</v>
      </c>
      <c r="J599" s="16">
        <v>731</v>
      </c>
      <c r="K599" s="42">
        <v>0</v>
      </c>
      <c r="L599" s="16">
        <v>0</v>
      </c>
      <c r="M599" s="21">
        <v>0</v>
      </c>
      <c r="N599" s="42" t="s">
        <v>38</v>
      </c>
      <c r="O599" s="21" t="s">
        <v>44</v>
      </c>
      <c r="P599" s="42">
        <f t="shared" si="18"/>
        <v>0</v>
      </c>
      <c r="Q599" s="42" t="str">
        <f>IF(AND(ISNUMBER(E599),ISNUMBER(H599),ISBLANK(F599)),E599-H599,"NA")</f>
        <v>NA</v>
      </c>
      <c r="R599" s="21">
        <f>IF(AND(ISNUMBER(F599),ISNUMBER(I599),ISBLANK(E599)),F599-I599,"NA")</f>
        <v>742</v>
      </c>
      <c r="S599" s="16">
        <f>IF(AND(ISNUMBER(G599),ISNUMBER(J599),ISBLANK(E599)),G599-J599,"NA")</f>
        <v>1</v>
      </c>
      <c r="T599" s="45">
        <f>IF(AND(ISNUMBER(R599),ISNUMBER(S599),ISBLANK(E599)),R599+S599,"NA")</f>
        <v>743</v>
      </c>
      <c r="U599" s="21">
        <f t="shared" si="19"/>
        <v>0</v>
      </c>
      <c r="V599" s="9">
        <f>MIN(IF(SUM(W599,AD599:AG599,AI599,AJ599:AM599,AP599:AS599,AC599,AO599,AU599,AV599:BC599)=0,0,1)+IF(O599="Smoothing ramp",1,0)+IF(SUM(W599,X599:AA599)=0,0,1),1)</f>
        <v>0</v>
      </c>
      <c r="W599" s="42" t="s">
        <v>40</v>
      </c>
      <c r="X599" s="16" t="s">
        <v>40</v>
      </c>
      <c r="Y599" s="21" t="s">
        <v>40</v>
      </c>
      <c r="Z599" s="16" t="s">
        <v>40</v>
      </c>
      <c r="AA599" s="16" t="s">
        <v>40</v>
      </c>
      <c r="AB599" s="21" t="s">
        <v>40</v>
      </c>
      <c r="AC599" s="16" t="s">
        <v>40</v>
      </c>
      <c r="AD599" s="16" t="s">
        <v>40</v>
      </c>
      <c r="AE599" s="21" t="s">
        <v>40</v>
      </c>
      <c r="AF599" s="16" t="s">
        <v>40</v>
      </c>
      <c r="AG599" s="16" t="s">
        <v>40</v>
      </c>
      <c r="AH599" s="21" t="s">
        <v>40</v>
      </c>
      <c r="AI599" s="42" t="s">
        <v>40</v>
      </c>
      <c r="AJ599" s="16" t="s">
        <v>40</v>
      </c>
      <c r="AK599" s="21" t="s">
        <v>40</v>
      </c>
      <c r="AL599" s="16" t="s">
        <v>40</v>
      </c>
      <c r="AM599" s="16" t="s">
        <v>40</v>
      </c>
      <c r="AN599" s="21" t="s">
        <v>40</v>
      </c>
      <c r="AO599" s="21" t="s">
        <v>40</v>
      </c>
      <c r="AP599" s="21" t="s">
        <v>40</v>
      </c>
      <c r="AQ599" s="9" t="s">
        <v>40</v>
      </c>
      <c r="AR599" s="21" t="s">
        <v>40</v>
      </c>
      <c r="AS599" s="9" t="s">
        <v>40</v>
      </c>
      <c r="AT599" s="9" t="s">
        <v>40</v>
      </c>
      <c r="AU599" s="21" t="s">
        <v>40</v>
      </c>
      <c r="AV599" s="21" t="s">
        <v>40</v>
      </c>
      <c r="AW599" s="9" t="s">
        <v>40</v>
      </c>
      <c r="AX599" s="21" t="s">
        <v>40</v>
      </c>
      <c r="AY599" s="21" t="s">
        <v>40</v>
      </c>
      <c r="AZ599" s="21" t="s">
        <v>40</v>
      </c>
      <c r="BA599" s="21" t="s">
        <v>40</v>
      </c>
      <c r="BB599" s="21" t="s">
        <v>40</v>
      </c>
      <c r="BC599" s="9" t="s">
        <v>40</v>
      </c>
      <c r="BD599" s="9" t="s">
        <v>40</v>
      </c>
    </row>
    <row r="600" spans="2:56">
      <c r="B600" s="54" t="s">
        <v>134</v>
      </c>
      <c r="C600" s="40" t="s">
        <v>109</v>
      </c>
      <c r="D600" s="41" t="s">
        <v>47</v>
      </c>
      <c r="E600" s="16"/>
      <c r="F600" s="16">
        <v>9087</v>
      </c>
      <c r="G600" s="21">
        <v>732</v>
      </c>
      <c r="H600" s="42"/>
      <c r="I600" s="16">
        <v>8668</v>
      </c>
      <c r="J600" s="16">
        <v>731</v>
      </c>
      <c r="K600" s="42">
        <v>0</v>
      </c>
      <c r="L600" s="16">
        <v>0</v>
      </c>
      <c r="M600" s="21">
        <v>0</v>
      </c>
      <c r="N600" s="42" t="s">
        <v>38</v>
      </c>
      <c r="O600" s="21" t="s">
        <v>44</v>
      </c>
      <c r="P600" s="42">
        <f t="shared" si="18"/>
        <v>0</v>
      </c>
      <c r="Q600" s="42" t="str">
        <f>IF(AND(ISNUMBER(E600),ISNUMBER(H600),ISBLANK(F600)),E600-H600,"NA")</f>
        <v>NA</v>
      </c>
      <c r="R600" s="21">
        <f>IF(AND(ISNUMBER(F600),ISNUMBER(I600),ISBLANK(E600)),F600-I600,"NA")</f>
        <v>419</v>
      </c>
      <c r="S600" s="16">
        <f>IF(AND(ISNUMBER(G600),ISNUMBER(J600),ISBLANK(E600)),G600-J600,"NA")</f>
        <v>1</v>
      </c>
      <c r="T600" s="45">
        <f>IF(AND(ISNUMBER(R600),ISNUMBER(S600),ISBLANK(E600)),R600+S600,"NA")</f>
        <v>420</v>
      </c>
      <c r="U600" s="21">
        <f t="shared" si="19"/>
        <v>0</v>
      </c>
      <c r="V600" s="9">
        <f>MIN(IF(SUM(W600,AD600:AG600,AI600,AJ600:AM600,AP600:AS600,AC600,AO600,AU600,AV600:BC600)=0,0,1)+IF(O600="Smoothing ramp",1,0)+IF(SUM(W600,X600:AA600)=0,0,1),1)</f>
        <v>0</v>
      </c>
      <c r="W600" s="42" t="s">
        <v>40</v>
      </c>
      <c r="X600" s="16" t="s">
        <v>40</v>
      </c>
      <c r="Y600" s="21" t="s">
        <v>40</v>
      </c>
      <c r="Z600" s="16" t="s">
        <v>40</v>
      </c>
      <c r="AA600" s="16" t="s">
        <v>40</v>
      </c>
      <c r="AB600" s="21" t="s">
        <v>40</v>
      </c>
      <c r="AC600" s="16" t="s">
        <v>40</v>
      </c>
      <c r="AD600" s="16" t="s">
        <v>40</v>
      </c>
      <c r="AE600" s="21" t="s">
        <v>40</v>
      </c>
      <c r="AF600" s="16" t="s">
        <v>40</v>
      </c>
      <c r="AG600" s="16" t="s">
        <v>40</v>
      </c>
      <c r="AH600" s="21" t="s">
        <v>40</v>
      </c>
      <c r="AI600" s="42" t="s">
        <v>40</v>
      </c>
      <c r="AJ600" s="16" t="s">
        <v>40</v>
      </c>
      <c r="AK600" s="21" t="s">
        <v>40</v>
      </c>
      <c r="AL600" s="16" t="s">
        <v>40</v>
      </c>
      <c r="AM600" s="16" t="s">
        <v>40</v>
      </c>
      <c r="AN600" s="21" t="s">
        <v>40</v>
      </c>
      <c r="AO600" s="21" t="s">
        <v>40</v>
      </c>
      <c r="AP600" s="21" t="s">
        <v>40</v>
      </c>
      <c r="AQ600" s="9" t="s">
        <v>40</v>
      </c>
      <c r="AR600" s="21" t="s">
        <v>40</v>
      </c>
      <c r="AS600" s="9" t="s">
        <v>40</v>
      </c>
      <c r="AT600" s="9" t="s">
        <v>40</v>
      </c>
      <c r="AU600" s="21" t="s">
        <v>40</v>
      </c>
      <c r="AV600" s="21" t="s">
        <v>40</v>
      </c>
      <c r="AW600" s="9" t="s">
        <v>40</v>
      </c>
      <c r="AX600" s="21" t="s">
        <v>40</v>
      </c>
      <c r="AY600" s="21" t="s">
        <v>40</v>
      </c>
      <c r="AZ600" s="21" t="s">
        <v>40</v>
      </c>
      <c r="BA600" s="21" t="s">
        <v>40</v>
      </c>
      <c r="BB600" s="21" t="s">
        <v>40</v>
      </c>
      <c r="BC600" s="9" t="s">
        <v>40</v>
      </c>
      <c r="BD600" s="9" t="s">
        <v>40</v>
      </c>
    </row>
    <row r="601" spans="2:56">
      <c r="B601" s="54" t="s">
        <v>134</v>
      </c>
      <c r="C601" s="40" t="s">
        <v>109</v>
      </c>
      <c r="D601" s="41" t="s">
        <v>48</v>
      </c>
      <c r="E601" s="16"/>
      <c r="F601" s="16">
        <v>9087</v>
      </c>
      <c r="G601" s="21">
        <v>732</v>
      </c>
      <c r="H601" s="42"/>
      <c r="I601" s="16">
        <v>8671</v>
      </c>
      <c r="J601" s="16">
        <v>731</v>
      </c>
      <c r="K601" s="42">
        <v>0</v>
      </c>
      <c r="L601" s="16">
        <v>0</v>
      </c>
      <c r="M601" s="21">
        <v>0</v>
      </c>
      <c r="N601" s="42" t="s">
        <v>38</v>
      </c>
      <c r="O601" s="21" t="s">
        <v>78</v>
      </c>
      <c r="P601" s="42">
        <f t="shared" si="18"/>
        <v>0</v>
      </c>
      <c r="Q601" s="42" t="str">
        <f>IF(AND(ISNUMBER(E601),ISNUMBER(H601),ISBLANK(F601)),E601-H601,"NA")</f>
        <v>NA</v>
      </c>
      <c r="R601" s="21">
        <f>IF(AND(ISNUMBER(F601),ISNUMBER(I601),ISBLANK(E601)),F601-I601,"NA")</f>
        <v>416</v>
      </c>
      <c r="S601" s="16">
        <f>IF(AND(ISNUMBER(G601),ISNUMBER(J601),ISBLANK(E601)),G601-J601,"NA")</f>
        <v>1</v>
      </c>
      <c r="T601" s="45">
        <f>IF(AND(ISNUMBER(R601),ISNUMBER(S601),ISBLANK(E601)),R601+S601,"NA")</f>
        <v>417</v>
      </c>
      <c r="U601" s="21">
        <f t="shared" si="19"/>
        <v>0</v>
      </c>
      <c r="V601" s="9">
        <f>MIN(IF(SUM(W601,AD601:AG601,AI601,AJ601:AM601,AP601:AS601,AC601,AO601,AU601,AV601:BC601)=0,0,1)+IF(O601="Smoothing ramp",1,0)+IF(SUM(W601,X601:AA601)=0,0,1),1)</f>
        <v>0</v>
      </c>
      <c r="W601" s="42" t="s">
        <v>40</v>
      </c>
      <c r="X601" s="16" t="s">
        <v>40</v>
      </c>
      <c r="Y601" s="21" t="s">
        <v>40</v>
      </c>
      <c r="Z601" s="16" t="s">
        <v>40</v>
      </c>
      <c r="AA601" s="16" t="s">
        <v>40</v>
      </c>
      <c r="AB601" s="21" t="s">
        <v>40</v>
      </c>
      <c r="AC601" s="16" t="s">
        <v>40</v>
      </c>
      <c r="AD601" s="16" t="s">
        <v>40</v>
      </c>
      <c r="AE601" s="21" t="s">
        <v>40</v>
      </c>
      <c r="AF601" s="16" t="s">
        <v>40</v>
      </c>
      <c r="AG601" s="16" t="s">
        <v>40</v>
      </c>
      <c r="AH601" s="21" t="s">
        <v>40</v>
      </c>
      <c r="AI601" s="42" t="s">
        <v>40</v>
      </c>
      <c r="AJ601" s="16" t="s">
        <v>40</v>
      </c>
      <c r="AK601" s="21" t="s">
        <v>40</v>
      </c>
      <c r="AL601" s="16" t="s">
        <v>40</v>
      </c>
      <c r="AM601" s="16" t="s">
        <v>40</v>
      </c>
      <c r="AN601" s="21" t="s">
        <v>40</v>
      </c>
      <c r="AO601" s="21" t="s">
        <v>40</v>
      </c>
      <c r="AP601" s="21" t="s">
        <v>40</v>
      </c>
      <c r="AQ601" s="9" t="s">
        <v>40</v>
      </c>
      <c r="AR601" s="21" t="s">
        <v>40</v>
      </c>
      <c r="AS601" s="9" t="s">
        <v>40</v>
      </c>
      <c r="AT601" s="9" t="s">
        <v>40</v>
      </c>
      <c r="AU601" s="21" t="s">
        <v>40</v>
      </c>
      <c r="AV601" s="21" t="s">
        <v>40</v>
      </c>
      <c r="AW601" s="9" t="s">
        <v>40</v>
      </c>
      <c r="AX601" s="21" t="s">
        <v>40</v>
      </c>
      <c r="AY601" s="21" t="s">
        <v>40</v>
      </c>
      <c r="AZ601" s="21" t="s">
        <v>40</v>
      </c>
      <c r="BA601" s="21" t="s">
        <v>40</v>
      </c>
      <c r="BB601" s="21" t="s">
        <v>40</v>
      </c>
      <c r="BC601" s="9" t="s">
        <v>40</v>
      </c>
      <c r="BD601" s="9" t="s">
        <v>40</v>
      </c>
    </row>
    <row r="602" spans="2:56">
      <c r="B602" s="54" t="s">
        <v>134</v>
      </c>
      <c r="C602" s="40" t="s">
        <v>109</v>
      </c>
      <c r="D602" s="41" t="s">
        <v>49</v>
      </c>
      <c r="E602" s="16"/>
      <c r="F602" s="16">
        <v>7923</v>
      </c>
      <c r="G602" s="21">
        <v>835</v>
      </c>
      <c r="H602" s="42"/>
      <c r="I602" s="16">
        <v>7922</v>
      </c>
      <c r="J602" s="16">
        <v>835</v>
      </c>
      <c r="K602" s="42">
        <v>-3305</v>
      </c>
      <c r="L602" s="16">
        <v>-3305</v>
      </c>
      <c r="M602" s="21">
        <v>-3305</v>
      </c>
      <c r="N602" s="42" t="s">
        <v>44</v>
      </c>
      <c r="O602" s="21" t="s">
        <v>78</v>
      </c>
      <c r="P602" s="42">
        <f t="shared" si="18"/>
        <v>0</v>
      </c>
      <c r="Q602" s="42" t="str">
        <f>IF(AND(ISNUMBER(E602),ISNUMBER(H602),ISBLANK(F602)),E602-H602,"NA")</f>
        <v>NA</v>
      </c>
      <c r="R602" s="21">
        <f>IF(AND(ISNUMBER(F602),ISNUMBER(I602),ISBLANK(E602)),F602-I602,"NA")</f>
        <v>1</v>
      </c>
      <c r="S602" s="16">
        <f>IF(AND(ISNUMBER(G602),ISNUMBER(J602),ISBLANK(E602)),G602-J602,"NA")</f>
        <v>0</v>
      </c>
      <c r="T602" s="45">
        <f>IF(AND(ISNUMBER(R602),ISNUMBER(S602),ISBLANK(E602)),R602+S602,"NA")</f>
        <v>1</v>
      </c>
      <c r="U602" s="21">
        <f t="shared" si="19"/>
        <v>0</v>
      </c>
      <c r="V602" s="9">
        <f>MIN(IF(SUM(W602,AD602:AG602,AI602,AJ602:AM602,AP602:AS602,AC602,AO602,AU602,AV602:BC602)=0,0,1)+IF(O602="Smoothing ramp",1,0)+IF(SUM(W602,X602:AA602)=0,0,1),1)</f>
        <v>0</v>
      </c>
      <c r="W602" s="42" t="s">
        <v>40</v>
      </c>
      <c r="X602" s="16" t="s">
        <v>40</v>
      </c>
      <c r="Y602" s="21" t="s">
        <v>40</v>
      </c>
      <c r="Z602" s="16" t="s">
        <v>40</v>
      </c>
      <c r="AA602" s="16" t="s">
        <v>40</v>
      </c>
      <c r="AB602" s="21" t="s">
        <v>40</v>
      </c>
      <c r="AC602" s="16" t="s">
        <v>40</v>
      </c>
      <c r="AD602" s="16" t="s">
        <v>40</v>
      </c>
      <c r="AE602" s="21" t="s">
        <v>40</v>
      </c>
      <c r="AF602" s="16" t="s">
        <v>40</v>
      </c>
      <c r="AG602" s="16" t="s">
        <v>40</v>
      </c>
      <c r="AH602" s="21" t="s">
        <v>40</v>
      </c>
      <c r="AI602" s="42" t="s">
        <v>40</v>
      </c>
      <c r="AJ602" s="16" t="s">
        <v>40</v>
      </c>
      <c r="AK602" s="21" t="s">
        <v>40</v>
      </c>
      <c r="AL602" s="16" t="s">
        <v>40</v>
      </c>
      <c r="AM602" s="16" t="s">
        <v>40</v>
      </c>
      <c r="AN602" s="21" t="s">
        <v>40</v>
      </c>
      <c r="AO602" s="21" t="s">
        <v>40</v>
      </c>
      <c r="AP602" s="21" t="s">
        <v>40</v>
      </c>
      <c r="AQ602" s="9" t="s">
        <v>40</v>
      </c>
      <c r="AR602" s="21" t="s">
        <v>40</v>
      </c>
      <c r="AS602" s="9" t="s">
        <v>40</v>
      </c>
      <c r="AT602" s="9" t="s">
        <v>40</v>
      </c>
      <c r="AU602" s="21" t="s">
        <v>40</v>
      </c>
      <c r="AV602" s="21" t="s">
        <v>40</v>
      </c>
      <c r="AW602" s="9" t="s">
        <v>40</v>
      </c>
      <c r="AX602" s="21" t="s">
        <v>40</v>
      </c>
      <c r="AY602" s="21" t="s">
        <v>40</v>
      </c>
      <c r="AZ602" s="21" t="s">
        <v>40</v>
      </c>
      <c r="BA602" s="21" t="s">
        <v>40</v>
      </c>
      <c r="BB602" s="21" t="s">
        <v>40</v>
      </c>
      <c r="BC602" s="9" t="s">
        <v>40</v>
      </c>
      <c r="BD602" s="9" t="s">
        <v>40</v>
      </c>
    </row>
    <row r="603" spans="2:56">
      <c r="B603" s="54" t="s">
        <v>134</v>
      </c>
      <c r="C603" s="40" t="s">
        <v>109</v>
      </c>
      <c r="D603" s="41" t="s">
        <v>51</v>
      </c>
      <c r="E603" s="16"/>
      <c r="F603" s="16">
        <v>7923</v>
      </c>
      <c r="G603" s="21">
        <v>736</v>
      </c>
      <c r="H603" s="42"/>
      <c r="I603" s="16">
        <v>7922</v>
      </c>
      <c r="J603" s="16">
        <v>749</v>
      </c>
      <c r="K603" s="42">
        <v>-3305</v>
      </c>
      <c r="L603" s="16">
        <v>-3305</v>
      </c>
      <c r="M603" s="21">
        <v>-3305</v>
      </c>
      <c r="N603" s="42" t="s">
        <v>44</v>
      </c>
      <c r="O603" s="21" t="s">
        <v>44</v>
      </c>
      <c r="P603" s="42">
        <f t="shared" si="18"/>
        <v>0</v>
      </c>
      <c r="Q603" s="42" t="str">
        <f>IF(AND(ISNUMBER(E603),ISNUMBER(H603),ISBLANK(F603)),E603-H603,"NA")</f>
        <v>NA</v>
      </c>
      <c r="R603" s="21">
        <f>IF(AND(ISNUMBER(F603),ISNUMBER(I603),ISBLANK(E603)),F603-I603,"NA")</f>
        <v>1</v>
      </c>
      <c r="S603" s="16">
        <f>IF(AND(ISNUMBER(G603),ISNUMBER(J603),ISBLANK(E603)),G603-J603,"NA")</f>
        <v>-13</v>
      </c>
      <c r="T603" s="45">
        <f>IF(AND(ISNUMBER(R603),ISNUMBER(S603),ISBLANK(E603)),R603+S603,"NA")</f>
        <v>-12</v>
      </c>
      <c r="U603" s="21">
        <f t="shared" si="19"/>
        <v>0</v>
      </c>
      <c r="V603" s="9">
        <f>MIN(IF(SUM(W603,AD603:AG603,AI603,AJ603:AM603,AP603:AS603,AC603,AO603,AU603,AV603:BC603)=0,0,1)+IF(O603="Smoothing ramp",1,0)+IF(SUM(W603,X603:AA603)=0,0,1),1)</f>
        <v>0</v>
      </c>
      <c r="W603" s="42" t="s">
        <v>40</v>
      </c>
      <c r="X603" s="16" t="s">
        <v>40</v>
      </c>
      <c r="Y603" s="21" t="s">
        <v>40</v>
      </c>
      <c r="Z603" s="16" t="s">
        <v>40</v>
      </c>
      <c r="AA603" s="16" t="s">
        <v>40</v>
      </c>
      <c r="AB603" s="21" t="s">
        <v>40</v>
      </c>
      <c r="AC603" s="16" t="s">
        <v>40</v>
      </c>
      <c r="AD603" s="16" t="s">
        <v>40</v>
      </c>
      <c r="AE603" s="21" t="s">
        <v>40</v>
      </c>
      <c r="AF603" s="16" t="s">
        <v>40</v>
      </c>
      <c r="AG603" s="16" t="s">
        <v>40</v>
      </c>
      <c r="AH603" s="21" t="s">
        <v>40</v>
      </c>
      <c r="AI603" s="42" t="s">
        <v>40</v>
      </c>
      <c r="AJ603" s="16" t="s">
        <v>40</v>
      </c>
      <c r="AK603" s="21" t="s">
        <v>40</v>
      </c>
      <c r="AL603" s="16" t="s">
        <v>40</v>
      </c>
      <c r="AM603" s="16" t="s">
        <v>40</v>
      </c>
      <c r="AN603" s="21" t="s">
        <v>40</v>
      </c>
      <c r="AO603" s="21" t="s">
        <v>40</v>
      </c>
      <c r="AP603" s="21" t="s">
        <v>40</v>
      </c>
      <c r="AQ603" s="9" t="s">
        <v>40</v>
      </c>
      <c r="AR603" s="21" t="s">
        <v>40</v>
      </c>
      <c r="AS603" s="9" t="s">
        <v>40</v>
      </c>
      <c r="AT603" s="9" t="s">
        <v>40</v>
      </c>
      <c r="AU603" s="21" t="s">
        <v>40</v>
      </c>
      <c r="AV603" s="21" t="s">
        <v>40</v>
      </c>
      <c r="AW603" s="9" t="s">
        <v>40</v>
      </c>
      <c r="AX603" s="21" t="s">
        <v>40</v>
      </c>
      <c r="AY603" s="21" t="s">
        <v>40</v>
      </c>
      <c r="AZ603" s="21" t="s">
        <v>40</v>
      </c>
      <c r="BA603" s="21" t="s">
        <v>40</v>
      </c>
      <c r="BB603" s="21" t="s">
        <v>40</v>
      </c>
      <c r="BC603" s="9" t="s">
        <v>40</v>
      </c>
      <c r="BD603" s="9" t="s">
        <v>40</v>
      </c>
    </row>
    <row r="604" spans="2:56">
      <c r="B604" s="54" t="s">
        <v>134</v>
      </c>
      <c r="C604" s="40" t="s">
        <v>109</v>
      </c>
      <c r="D604" s="41" t="s">
        <v>52</v>
      </c>
      <c r="E604" s="16"/>
      <c r="F604" s="16">
        <v>7893</v>
      </c>
      <c r="G604" s="21">
        <v>730</v>
      </c>
      <c r="H604" s="42"/>
      <c r="I604" s="16">
        <v>7890</v>
      </c>
      <c r="J604" s="16">
        <v>733</v>
      </c>
      <c r="K604" s="42">
        <v>-3299</v>
      </c>
      <c r="L604" s="16">
        <v>-3299</v>
      </c>
      <c r="M604" s="21">
        <v>-3299</v>
      </c>
      <c r="N604" s="42" t="s">
        <v>50</v>
      </c>
      <c r="O604" s="21" t="s">
        <v>44</v>
      </c>
      <c r="P604" s="42">
        <f t="shared" si="18"/>
        <v>0</v>
      </c>
      <c r="Q604" s="42" t="str">
        <f>IF(AND(ISNUMBER(E604),ISNUMBER(H604),ISBLANK(F604)),E604-H604,"NA")</f>
        <v>NA</v>
      </c>
      <c r="R604" s="21">
        <f>IF(AND(ISNUMBER(F604),ISNUMBER(I604),ISBLANK(E604)),F604-I604,"NA")</f>
        <v>3</v>
      </c>
      <c r="S604" s="16">
        <f>IF(AND(ISNUMBER(G604),ISNUMBER(J604),ISBLANK(E604)),G604-J604,"NA")</f>
        <v>-3</v>
      </c>
      <c r="T604" s="45">
        <f>IF(AND(ISNUMBER(R604),ISNUMBER(S604),ISBLANK(E604)),R604+S604,"NA")</f>
        <v>0</v>
      </c>
      <c r="U604" s="21">
        <f t="shared" si="19"/>
        <v>0</v>
      </c>
      <c r="V604" s="9">
        <f>MIN(IF(SUM(W604,AD604:AG604,AI604,AJ604:AM604,AP604:AS604,AC604,AO604,AU604,AV604:BC604)=0,0,1)+IF(O604="Smoothing ramp",1,0)+IF(SUM(W604,X604:AA604)=0,0,1),1)</f>
        <v>0</v>
      </c>
      <c r="W604" s="42" t="s">
        <v>40</v>
      </c>
      <c r="X604" s="16" t="s">
        <v>40</v>
      </c>
      <c r="Y604" s="21" t="s">
        <v>40</v>
      </c>
      <c r="Z604" s="16" t="s">
        <v>40</v>
      </c>
      <c r="AA604" s="16" t="s">
        <v>40</v>
      </c>
      <c r="AB604" s="21" t="s">
        <v>40</v>
      </c>
      <c r="AC604" s="16" t="s">
        <v>40</v>
      </c>
      <c r="AD604" s="16" t="s">
        <v>40</v>
      </c>
      <c r="AE604" s="21" t="s">
        <v>40</v>
      </c>
      <c r="AF604" s="16" t="s">
        <v>40</v>
      </c>
      <c r="AG604" s="16" t="s">
        <v>40</v>
      </c>
      <c r="AH604" s="21" t="s">
        <v>40</v>
      </c>
      <c r="AI604" s="42" t="s">
        <v>40</v>
      </c>
      <c r="AJ604" s="16" t="s">
        <v>40</v>
      </c>
      <c r="AK604" s="21" t="s">
        <v>40</v>
      </c>
      <c r="AL604" s="16" t="s">
        <v>40</v>
      </c>
      <c r="AM604" s="16" t="s">
        <v>40</v>
      </c>
      <c r="AN604" s="21" t="s">
        <v>40</v>
      </c>
      <c r="AO604" s="21" t="s">
        <v>40</v>
      </c>
      <c r="AP604" s="21" t="s">
        <v>40</v>
      </c>
      <c r="AQ604" s="9" t="s">
        <v>40</v>
      </c>
      <c r="AR604" s="21" t="s">
        <v>40</v>
      </c>
      <c r="AS604" s="9" t="s">
        <v>40</v>
      </c>
      <c r="AT604" s="9" t="s">
        <v>40</v>
      </c>
      <c r="AU604" s="21" t="s">
        <v>40</v>
      </c>
      <c r="AV604" s="21" t="s">
        <v>40</v>
      </c>
      <c r="AW604" s="9" t="s">
        <v>40</v>
      </c>
      <c r="AX604" s="21" t="s">
        <v>40</v>
      </c>
      <c r="AY604" s="21" t="s">
        <v>40</v>
      </c>
      <c r="AZ604" s="21" t="s">
        <v>40</v>
      </c>
      <c r="BA604" s="21" t="s">
        <v>40</v>
      </c>
      <c r="BB604" s="21" t="s">
        <v>40</v>
      </c>
      <c r="BC604" s="9" t="s">
        <v>40</v>
      </c>
      <c r="BD604" s="9" t="s">
        <v>40</v>
      </c>
    </row>
    <row r="605" spans="2:56">
      <c r="B605" s="54" t="s">
        <v>134</v>
      </c>
      <c r="C605" s="40" t="s">
        <v>109</v>
      </c>
      <c r="D605" s="41" t="s">
        <v>53</v>
      </c>
      <c r="E605" s="16">
        <v>9367</v>
      </c>
      <c r="F605" s="16"/>
      <c r="G605" s="21"/>
      <c r="H605" s="42">
        <v>9365</v>
      </c>
      <c r="I605" s="16"/>
      <c r="J605" s="16"/>
      <c r="K605" s="42">
        <v>-3821</v>
      </c>
      <c r="L605" s="16">
        <v>-3821</v>
      </c>
      <c r="M605" s="21">
        <v>-3819</v>
      </c>
      <c r="N605" s="42" t="s">
        <v>50</v>
      </c>
      <c r="O605" s="21" t="s">
        <v>50</v>
      </c>
      <c r="P605" s="42">
        <f t="shared" si="18"/>
        <v>0</v>
      </c>
      <c r="Q605" s="42">
        <f>IF(AND(ISNUMBER(E605),ISNUMBER(H605),ISBLANK(F605)),E605-H605,"NA")</f>
        <v>2</v>
      </c>
      <c r="R605" s="21" t="str">
        <f>IF(AND(ISNUMBER(F605),ISNUMBER(I605),ISBLANK(E605)),F605-I605,"NA")</f>
        <v>NA</v>
      </c>
      <c r="S605" s="16" t="str">
        <f>IF(AND(ISNUMBER(G605),ISNUMBER(J605),ISBLANK(E605)),G605-J605,"NA")</f>
        <v>NA</v>
      </c>
      <c r="T605" s="45" t="str">
        <f>IF(AND(ISNUMBER(R605),ISNUMBER(S605),ISBLANK(E605)),R605+S605,"NA")</f>
        <v>NA</v>
      </c>
      <c r="U605" s="21">
        <f t="shared" si="19"/>
        <v>0</v>
      </c>
      <c r="V605" s="9">
        <f>MIN(IF(SUM(W605,AD605:AG605,AI605,AJ605:AM605,AP605:AS605,AC605,AO605,AU605,AV605:BC605)=0,0,1)+IF(O605="Smoothing ramp",1,0)+IF(SUM(W605,X605:AA605)=0,0,1),1)</f>
        <v>0</v>
      </c>
      <c r="W605" s="42" t="s">
        <v>40</v>
      </c>
      <c r="X605" s="16" t="s">
        <v>40</v>
      </c>
      <c r="Y605" s="21" t="s">
        <v>40</v>
      </c>
      <c r="Z605" s="16" t="s">
        <v>40</v>
      </c>
      <c r="AA605" s="16" t="s">
        <v>40</v>
      </c>
      <c r="AB605" s="21" t="s">
        <v>40</v>
      </c>
      <c r="AC605" s="16" t="s">
        <v>40</v>
      </c>
      <c r="AD605" s="16" t="s">
        <v>40</v>
      </c>
      <c r="AE605" s="21" t="s">
        <v>40</v>
      </c>
      <c r="AF605" s="16" t="s">
        <v>40</v>
      </c>
      <c r="AG605" s="16" t="s">
        <v>40</v>
      </c>
      <c r="AH605" s="21" t="s">
        <v>40</v>
      </c>
      <c r="AI605" s="42" t="s">
        <v>40</v>
      </c>
      <c r="AJ605" s="16" t="s">
        <v>40</v>
      </c>
      <c r="AK605" s="21" t="s">
        <v>40</v>
      </c>
      <c r="AL605" s="16" t="s">
        <v>40</v>
      </c>
      <c r="AM605" s="16" t="s">
        <v>40</v>
      </c>
      <c r="AN605" s="21" t="s">
        <v>40</v>
      </c>
      <c r="AO605" s="21" t="s">
        <v>40</v>
      </c>
      <c r="AP605" s="21" t="s">
        <v>40</v>
      </c>
      <c r="AQ605" s="9" t="s">
        <v>40</v>
      </c>
      <c r="AR605" s="21" t="s">
        <v>40</v>
      </c>
      <c r="AS605" s="9" t="s">
        <v>40</v>
      </c>
      <c r="AT605" s="9" t="s">
        <v>40</v>
      </c>
      <c r="AU605" s="21" t="s">
        <v>40</v>
      </c>
      <c r="AV605" s="21" t="s">
        <v>40</v>
      </c>
      <c r="AW605" s="9" t="s">
        <v>40</v>
      </c>
      <c r="AX605" s="21" t="s">
        <v>40</v>
      </c>
      <c r="AY605" s="21" t="s">
        <v>40</v>
      </c>
      <c r="AZ605" s="21" t="s">
        <v>40</v>
      </c>
      <c r="BA605" s="21" t="s">
        <v>40</v>
      </c>
      <c r="BB605" s="21" t="s">
        <v>40</v>
      </c>
      <c r="BC605" s="9" t="s">
        <v>40</v>
      </c>
      <c r="BD605" s="9" t="s">
        <v>40</v>
      </c>
    </row>
    <row r="606" spans="2:56">
      <c r="B606" s="54" t="s">
        <v>134</v>
      </c>
      <c r="C606" s="40" t="s">
        <v>109</v>
      </c>
      <c r="D606" s="41" t="s">
        <v>56</v>
      </c>
      <c r="E606" s="16">
        <v>9367</v>
      </c>
      <c r="F606" s="16"/>
      <c r="G606" s="21"/>
      <c r="H606" s="42">
        <v>9365</v>
      </c>
      <c r="I606" s="16"/>
      <c r="J606" s="16"/>
      <c r="K606" s="42">
        <v>-3821</v>
      </c>
      <c r="L606" s="16">
        <v>-3821</v>
      </c>
      <c r="M606" s="21">
        <v>-3819</v>
      </c>
      <c r="N606" s="42" t="s">
        <v>50</v>
      </c>
      <c r="O606" s="21" t="s">
        <v>50</v>
      </c>
      <c r="P606" s="42">
        <f t="shared" si="18"/>
        <v>0</v>
      </c>
      <c r="Q606" s="42">
        <f>IF(AND(ISNUMBER(E606),ISNUMBER(H606),ISBLANK(F606)),E606-H606,"NA")</f>
        <v>2</v>
      </c>
      <c r="R606" s="21" t="str">
        <f>IF(AND(ISNUMBER(F606),ISNUMBER(I606),ISBLANK(E606)),F606-I606,"NA")</f>
        <v>NA</v>
      </c>
      <c r="S606" s="16" t="str">
        <f>IF(AND(ISNUMBER(G606),ISNUMBER(J606),ISBLANK(E606)),G606-J606,"NA")</f>
        <v>NA</v>
      </c>
      <c r="T606" s="45" t="str">
        <f>IF(AND(ISNUMBER(R606),ISNUMBER(S606),ISBLANK(E606)),R606+S606,"NA")</f>
        <v>NA</v>
      </c>
      <c r="U606" s="21">
        <f t="shared" si="19"/>
        <v>0</v>
      </c>
      <c r="V606" s="9">
        <f>MIN(IF(SUM(W606,AD606:AG606,AI606,AJ606:AM606,AP606:AS606,AC606,AO606,AU606,AV606:BC606)=0,0,1)+IF(O606="Smoothing ramp",1,0)+IF(SUM(W606,X606:AA606)=0,0,1),1)</f>
        <v>0</v>
      </c>
      <c r="W606" s="42" t="s">
        <v>40</v>
      </c>
      <c r="X606" s="16" t="s">
        <v>40</v>
      </c>
      <c r="Y606" s="21" t="s">
        <v>40</v>
      </c>
      <c r="Z606" s="16" t="s">
        <v>40</v>
      </c>
      <c r="AA606" s="16" t="s">
        <v>40</v>
      </c>
      <c r="AB606" s="21" t="s">
        <v>40</v>
      </c>
      <c r="AC606" s="16" t="s">
        <v>40</v>
      </c>
      <c r="AD606" s="16" t="s">
        <v>40</v>
      </c>
      <c r="AE606" s="21" t="s">
        <v>40</v>
      </c>
      <c r="AF606" s="16" t="s">
        <v>40</v>
      </c>
      <c r="AG606" s="16" t="s">
        <v>40</v>
      </c>
      <c r="AH606" s="21" t="s">
        <v>40</v>
      </c>
      <c r="AI606" s="42" t="s">
        <v>40</v>
      </c>
      <c r="AJ606" s="16" t="s">
        <v>40</v>
      </c>
      <c r="AK606" s="21" t="s">
        <v>40</v>
      </c>
      <c r="AL606" s="16" t="s">
        <v>40</v>
      </c>
      <c r="AM606" s="16" t="s">
        <v>40</v>
      </c>
      <c r="AN606" s="21" t="s">
        <v>40</v>
      </c>
      <c r="AO606" s="21" t="s">
        <v>40</v>
      </c>
      <c r="AP606" s="21" t="s">
        <v>40</v>
      </c>
      <c r="AQ606" s="9" t="s">
        <v>40</v>
      </c>
      <c r="AR606" s="21" t="s">
        <v>40</v>
      </c>
      <c r="AS606" s="9" t="s">
        <v>40</v>
      </c>
      <c r="AT606" s="9" t="s">
        <v>40</v>
      </c>
      <c r="AU606" s="21" t="s">
        <v>40</v>
      </c>
      <c r="AV606" s="21" t="s">
        <v>40</v>
      </c>
      <c r="AW606" s="9" t="s">
        <v>40</v>
      </c>
      <c r="AX606" s="21" t="s">
        <v>40</v>
      </c>
      <c r="AY606" s="21" t="s">
        <v>40</v>
      </c>
      <c r="AZ606" s="21" t="s">
        <v>40</v>
      </c>
      <c r="BA606" s="21" t="s">
        <v>40</v>
      </c>
      <c r="BB606" s="21" t="s">
        <v>40</v>
      </c>
      <c r="BC606" s="9" t="s">
        <v>40</v>
      </c>
      <c r="BD606" s="9" t="s">
        <v>40</v>
      </c>
    </row>
    <row r="607" spans="2:56" ht="15" thickBot="1">
      <c r="B607" s="55" t="s">
        <v>134</v>
      </c>
      <c r="C607" s="47" t="s">
        <v>109</v>
      </c>
      <c r="D607" s="48" t="s">
        <v>57</v>
      </c>
      <c r="E607" s="49">
        <v>8552</v>
      </c>
      <c r="F607" s="49"/>
      <c r="G607" s="22"/>
      <c r="H607" s="50">
        <v>8550</v>
      </c>
      <c r="I607" s="49"/>
      <c r="J607" s="49"/>
      <c r="K607" s="50">
        <v>-2993</v>
      </c>
      <c r="L607" s="49">
        <v>-2993</v>
      </c>
      <c r="M607" s="22">
        <v>-2991</v>
      </c>
      <c r="N607" s="50" t="s">
        <v>50</v>
      </c>
      <c r="O607" s="22" t="s">
        <v>50</v>
      </c>
      <c r="P607" s="50">
        <f t="shared" si="18"/>
        <v>0</v>
      </c>
      <c r="Q607" s="50">
        <f>IF(AND(ISNUMBER(E607),ISNUMBER(H607),ISBLANK(F607)),E607-H607,"NA")</f>
        <v>2</v>
      </c>
      <c r="R607" s="22" t="str">
        <f>IF(AND(ISNUMBER(F607),ISNUMBER(I607),ISBLANK(E607)),F607-I607,"NA")</f>
        <v>NA</v>
      </c>
      <c r="S607" s="16" t="str">
        <f>IF(AND(ISNUMBER(G607),ISNUMBER(J607),ISBLANK(E607)),G607-J607,"NA")</f>
        <v>NA</v>
      </c>
      <c r="T607" s="45" t="str">
        <f>IF(AND(ISNUMBER(R607),ISNUMBER(S607),ISBLANK(E607)),R607+S607,"NA")</f>
        <v>NA</v>
      </c>
      <c r="U607" s="22">
        <f t="shared" si="19"/>
        <v>0</v>
      </c>
      <c r="V607" s="9">
        <f>MIN(IF(SUM(W607,AD607:AG607,AI607,AJ607:AM607,AP607:AS607,AC607,AO607,AU607,AV607:BC607)=0,0,1)+IF(O607="Smoothing ramp",1,0)+IF(SUM(W607,X607:AA607)=0,0,1),1)</f>
        <v>0</v>
      </c>
      <c r="W607" s="50" t="s">
        <v>40</v>
      </c>
      <c r="X607" s="49" t="s">
        <v>40</v>
      </c>
      <c r="Y607" s="22" t="s">
        <v>40</v>
      </c>
      <c r="Z607" s="49" t="s">
        <v>40</v>
      </c>
      <c r="AA607" s="49" t="s">
        <v>40</v>
      </c>
      <c r="AB607" s="22" t="s">
        <v>40</v>
      </c>
      <c r="AC607" s="49" t="s">
        <v>40</v>
      </c>
      <c r="AD607" s="49" t="s">
        <v>40</v>
      </c>
      <c r="AE607" s="22" t="s">
        <v>40</v>
      </c>
      <c r="AF607" s="49" t="s">
        <v>40</v>
      </c>
      <c r="AG607" s="49" t="s">
        <v>40</v>
      </c>
      <c r="AH607" s="22" t="s">
        <v>40</v>
      </c>
      <c r="AI607" s="50" t="s">
        <v>40</v>
      </c>
      <c r="AJ607" s="49" t="s">
        <v>40</v>
      </c>
      <c r="AK607" s="22" t="s">
        <v>40</v>
      </c>
      <c r="AL607" s="49" t="s">
        <v>40</v>
      </c>
      <c r="AM607" s="49" t="s">
        <v>40</v>
      </c>
      <c r="AN607" s="22" t="s">
        <v>40</v>
      </c>
      <c r="AO607" s="22" t="s">
        <v>40</v>
      </c>
      <c r="AP607" s="22" t="s">
        <v>40</v>
      </c>
      <c r="AQ607" s="7" t="s">
        <v>40</v>
      </c>
      <c r="AR607" s="22" t="s">
        <v>40</v>
      </c>
      <c r="AS607" s="7" t="s">
        <v>40</v>
      </c>
      <c r="AT607" s="7" t="s">
        <v>40</v>
      </c>
      <c r="AU607" s="22" t="s">
        <v>40</v>
      </c>
      <c r="AV607" s="22" t="s">
        <v>40</v>
      </c>
      <c r="AW607" s="7" t="s">
        <v>40</v>
      </c>
      <c r="AX607" s="22" t="s">
        <v>40</v>
      </c>
      <c r="AY607" s="22" t="s">
        <v>40</v>
      </c>
      <c r="AZ607" s="22" t="s">
        <v>40</v>
      </c>
      <c r="BA607" s="22" t="s">
        <v>40</v>
      </c>
      <c r="BB607" s="22" t="s">
        <v>40</v>
      </c>
      <c r="BC607" s="7" t="s">
        <v>40</v>
      </c>
      <c r="BD607" s="7" t="s">
        <v>40</v>
      </c>
    </row>
    <row r="608" spans="2:56">
      <c r="B608" s="51" t="s">
        <v>135</v>
      </c>
      <c r="C608" s="52" t="s">
        <v>109</v>
      </c>
      <c r="D608" s="53" t="s">
        <v>37</v>
      </c>
      <c r="E608" s="43">
        <v>4595</v>
      </c>
      <c r="F608" s="43"/>
      <c r="G608" s="20"/>
      <c r="H608" s="44">
        <v>4595</v>
      </c>
      <c r="I608" s="43"/>
      <c r="J608" s="43"/>
      <c r="K608" s="44">
        <v>0</v>
      </c>
      <c r="L608" s="43">
        <v>0</v>
      </c>
      <c r="M608" s="20">
        <v>0</v>
      </c>
      <c r="N608" s="44" t="s">
        <v>44</v>
      </c>
      <c r="O608" s="20" t="s">
        <v>44</v>
      </c>
      <c r="P608" s="44">
        <f t="shared" si="18"/>
        <v>0</v>
      </c>
      <c r="Q608" s="44">
        <f>IF(AND(ISNUMBER(E608),ISNUMBER(H608),ISBLANK(F608)),E608-H608,"NA")</f>
        <v>0</v>
      </c>
      <c r="R608" s="20" t="str">
        <f>IF(AND(ISNUMBER(F608),ISNUMBER(I608),ISBLANK(E608)),F608-I608,"NA")</f>
        <v>NA</v>
      </c>
      <c r="S608" s="16" t="str">
        <f>IF(AND(ISNUMBER(G608),ISNUMBER(J608),ISBLANK(E608)),G608-J608,"NA")</f>
        <v>NA</v>
      </c>
      <c r="T608" s="45" t="str">
        <f>IF(AND(ISNUMBER(R608),ISNUMBER(S608),ISBLANK(E608)),R608+S608,"NA")</f>
        <v>NA</v>
      </c>
      <c r="U608" s="20">
        <f t="shared" si="19"/>
        <v>0</v>
      </c>
      <c r="V608" s="9">
        <f>MIN(IF(SUM(W608,AD608:AG608,AI608,AJ608:AM608,AP608:AS608,AC608,AO608,AU608,AV608:BC608)=0,0,1)+IF(O608="Smoothing ramp",1,0)+IF(SUM(W608,X608:AA608)=0,0,1),1)</f>
        <v>0</v>
      </c>
      <c r="W608" s="44" t="s">
        <v>40</v>
      </c>
      <c r="X608" s="43" t="s">
        <v>40</v>
      </c>
      <c r="Y608" s="20" t="s">
        <v>40</v>
      </c>
      <c r="Z608" s="43" t="s">
        <v>40</v>
      </c>
      <c r="AA608" s="43" t="s">
        <v>40</v>
      </c>
      <c r="AB608" s="20" t="s">
        <v>40</v>
      </c>
      <c r="AC608" s="43" t="s">
        <v>40</v>
      </c>
      <c r="AD608" s="43" t="s">
        <v>40</v>
      </c>
      <c r="AE608" s="20" t="s">
        <v>40</v>
      </c>
      <c r="AF608" s="43" t="s">
        <v>40</v>
      </c>
      <c r="AG608" s="43" t="s">
        <v>40</v>
      </c>
      <c r="AH608" s="20" t="s">
        <v>40</v>
      </c>
      <c r="AI608" s="44" t="s">
        <v>40</v>
      </c>
      <c r="AJ608" s="43" t="s">
        <v>40</v>
      </c>
      <c r="AK608" s="20" t="s">
        <v>40</v>
      </c>
      <c r="AL608" s="43" t="s">
        <v>40</v>
      </c>
      <c r="AM608" s="43" t="s">
        <v>40</v>
      </c>
      <c r="AN608" s="20" t="s">
        <v>40</v>
      </c>
      <c r="AO608" s="20" t="s">
        <v>40</v>
      </c>
      <c r="AP608" s="20" t="s">
        <v>40</v>
      </c>
      <c r="AQ608" s="6" t="s">
        <v>40</v>
      </c>
      <c r="AR608" s="20" t="s">
        <v>40</v>
      </c>
      <c r="AS608" s="6" t="s">
        <v>40</v>
      </c>
      <c r="AT608" s="6" t="s">
        <v>40</v>
      </c>
      <c r="AU608" s="20" t="s">
        <v>40</v>
      </c>
      <c r="AV608" s="20" t="s">
        <v>40</v>
      </c>
      <c r="AW608" s="6" t="s">
        <v>40</v>
      </c>
      <c r="AX608" s="20" t="s">
        <v>40</v>
      </c>
      <c r="AY608" s="20" t="s">
        <v>40</v>
      </c>
      <c r="AZ608" s="20" t="s">
        <v>40</v>
      </c>
      <c r="BA608" s="20" t="s">
        <v>40</v>
      </c>
      <c r="BB608" s="20" t="s">
        <v>40</v>
      </c>
      <c r="BC608" s="6" t="s">
        <v>40</v>
      </c>
      <c r="BD608" s="6" t="s">
        <v>40</v>
      </c>
    </row>
    <row r="609" spans="2:56">
      <c r="B609" s="54" t="s">
        <v>135</v>
      </c>
      <c r="C609" s="40" t="s">
        <v>109</v>
      </c>
      <c r="D609" s="41" t="s">
        <v>43</v>
      </c>
      <c r="E609" s="16">
        <v>4910</v>
      </c>
      <c r="F609" s="16"/>
      <c r="G609" s="21"/>
      <c r="H609" s="42">
        <v>4910</v>
      </c>
      <c r="I609" s="16"/>
      <c r="J609" s="16"/>
      <c r="K609" s="42">
        <v>0</v>
      </c>
      <c r="L609" s="16">
        <v>0</v>
      </c>
      <c r="M609" s="21">
        <v>0</v>
      </c>
      <c r="N609" s="42" t="s">
        <v>44</v>
      </c>
      <c r="O609" s="21" t="s">
        <v>44</v>
      </c>
      <c r="P609" s="42">
        <f t="shared" si="18"/>
        <v>0</v>
      </c>
      <c r="Q609" s="42">
        <f>IF(AND(ISNUMBER(E609),ISNUMBER(H609),ISBLANK(F609)),E609-H609,"NA")</f>
        <v>0</v>
      </c>
      <c r="R609" s="21" t="str">
        <f>IF(AND(ISNUMBER(F609),ISNUMBER(I609),ISBLANK(E609)),F609-I609,"NA")</f>
        <v>NA</v>
      </c>
      <c r="S609" s="16" t="str">
        <f>IF(AND(ISNUMBER(G609),ISNUMBER(J609),ISBLANK(E609)),G609-J609,"NA")</f>
        <v>NA</v>
      </c>
      <c r="T609" s="45" t="str">
        <f>IF(AND(ISNUMBER(R609),ISNUMBER(S609),ISBLANK(E609)),R609+S609,"NA")</f>
        <v>NA</v>
      </c>
      <c r="U609" s="21">
        <f t="shared" si="19"/>
        <v>0</v>
      </c>
      <c r="V609" s="9">
        <f>MIN(IF(SUM(W609,AD609:AG609,AI609,AJ609:AM609,AP609:AS609,AC609,AO609,AU609,AV609:BC609)=0,0,1)+IF(O609="Smoothing ramp",1,0)+IF(SUM(W609,X609:AA609)=0,0,1),1)</f>
        <v>0</v>
      </c>
      <c r="W609" s="42" t="s">
        <v>40</v>
      </c>
      <c r="X609" s="16" t="s">
        <v>40</v>
      </c>
      <c r="Y609" s="21" t="s">
        <v>40</v>
      </c>
      <c r="Z609" s="16" t="s">
        <v>40</v>
      </c>
      <c r="AA609" s="16" t="s">
        <v>40</v>
      </c>
      <c r="AB609" s="21" t="s">
        <v>40</v>
      </c>
      <c r="AC609" s="16" t="s">
        <v>40</v>
      </c>
      <c r="AD609" s="16" t="s">
        <v>40</v>
      </c>
      <c r="AE609" s="21" t="s">
        <v>40</v>
      </c>
      <c r="AF609" s="16" t="s">
        <v>40</v>
      </c>
      <c r="AG609" s="16" t="s">
        <v>40</v>
      </c>
      <c r="AH609" s="21" t="s">
        <v>40</v>
      </c>
      <c r="AI609" s="42" t="s">
        <v>40</v>
      </c>
      <c r="AJ609" s="16" t="s">
        <v>40</v>
      </c>
      <c r="AK609" s="21" t="s">
        <v>40</v>
      </c>
      <c r="AL609" s="16" t="s">
        <v>40</v>
      </c>
      <c r="AM609" s="16" t="s">
        <v>40</v>
      </c>
      <c r="AN609" s="21" t="s">
        <v>40</v>
      </c>
      <c r="AO609" s="21" t="s">
        <v>40</v>
      </c>
      <c r="AP609" s="21" t="s">
        <v>40</v>
      </c>
      <c r="AQ609" s="9" t="s">
        <v>40</v>
      </c>
      <c r="AR609" s="21" t="s">
        <v>40</v>
      </c>
      <c r="AS609" s="9" t="s">
        <v>40</v>
      </c>
      <c r="AT609" s="9" t="s">
        <v>40</v>
      </c>
      <c r="AU609" s="21" t="s">
        <v>40</v>
      </c>
      <c r="AV609" s="21" t="s">
        <v>40</v>
      </c>
      <c r="AW609" s="9" t="s">
        <v>40</v>
      </c>
      <c r="AX609" s="21" t="s">
        <v>40</v>
      </c>
      <c r="AY609" s="21" t="s">
        <v>40</v>
      </c>
      <c r="AZ609" s="21" t="s">
        <v>40</v>
      </c>
      <c r="BA609" s="21" t="s">
        <v>40</v>
      </c>
      <c r="BB609" s="21" t="s">
        <v>40</v>
      </c>
      <c r="BC609" s="9" t="s">
        <v>40</v>
      </c>
      <c r="BD609" s="9" t="s">
        <v>40</v>
      </c>
    </row>
    <row r="610" spans="2:56">
      <c r="B610" s="54" t="s">
        <v>135</v>
      </c>
      <c r="C610" s="40" t="s">
        <v>109</v>
      </c>
      <c r="D610" s="41" t="s">
        <v>45</v>
      </c>
      <c r="E610" s="16">
        <v>5144</v>
      </c>
      <c r="F610" s="16"/>
      <c r="G610" s="21"/>
      <c r="H610" s="42">
        <v>5144</v>
      </c>
      <c r="I610" s="16"/>
      <c r="J610" s="16"/>
      <c r="K610" s="42">
        <v>0</v>
      </c>
      <c r="L610" s="16">
        <v>0</v>
      </c>
      <c r="M610" s="21">
        <v>0</v>
      </c>
      <c r="N610" s="42" t="s">
        <v>44</v>
      </c>
      <c r="O610" s="21" t="s">
        <v>44</v>
      </c>
      <c r="P610" s="42">
        <f t="shared" si="18"/>
        <v>0</v>
      </c>
      <c r="Q610" s="42">
        <f>IF(AND(ISNUMBER(E610),ISNUMBER(H610),ISBLANK(F610)),E610-H610,"NA")</f>
        <v>0</v>
      </c>
      <c r="R610" s="21" t="str">
        <f>IF(AND(ISNUMBER(F610),ISNUMBER(I610),ISBLANK(E610)),F610-I610,"NA")</f>
        <v>NA</v>
      </c>
      <c r="S610" s="16" t="str">
        <f>IF(AND(ISNUMBER(G610),ISNUMBER(J610),ISBLANK(E610)),G610-J610,"NA")</f>
        <v>NA</v>
      </c>
      <c r="T610" s="45" t="str">
        <f>IF(AND(ISNUMBER(R610),ISNUMBER(S610),ISBLANK(E610)),R610+S610,"NA")</f>
        <v>NA</v>
      </c>
      <c r="U610" s="21">
        <f t="shared" si="19"/>
        <v>0</v>
      </c>
      <c r="V610" s="9">
        <f>MIN(IF(SUM(W610,AD610:AG610,AI610,AJ610:AM610,AP610:AS610,AC610,AO610,AU610,AV610:BC610)=0,0,1)+IF(O610="Smoothing ramp",1,0)+IF(SUM(W610,X610:AA610)=0,0,1),1)</f>
        <v>0</v>
      </c>
      <c r="W610" s="42" t="s">
        <v>40</v>
      </c>
      <c r="X610" s="16" t="s">
        <v>40</v>
      </c>
      <c r="Y610" s="21" t="s">
        <v>40</v>
      </c>
      <c r="Z610" s="16" t="s">
        <v>40</v>
      </c>
      <c r="AA610" s="16" t="s">
        <v>40</v>
      </c>
      <c r="AB610" s="21" t="s">
        <v>40</v>
      </c>
      <c r="AC610" s="16" t="s">
        <v>40</v>
      </c>
      <c r="AD610" s="16" t="s">
        <v>40</v>
      </c>
      <c r="AE610" s="21" t="s">
        <v>40</v>
      </c>
      <c r="AF610" s="16" t="s">
        <v>40</v>
      </c>
      <c r="AG610" s="16" t="s">
        <v>40</v>
      </c>
      <c r="AH610" s="21" t="s">
        <v>40</v>
      </c>
      <c r="AI610" s="42" t="s">
        <v>40</v>
      </c>
      <c r="AJ610" s="16" t="s">
        <v>40</v>
      </c>
      <c r="AK610" s="21" t="s">
        <v>40</v>
      </c>
      <c r="AL610" s="16" t="s">
        <v>40</v>
      </c>
      <c r="AM610" s="16" t="s">
        <v>40</v>
      </c>
      <c r="AN610" s="21" t="s">
        <v>40</v>
      </c>
      <c r="AO610" s="21" t="s">
        <v>40</v>
      </c>
      <c r="AP610" s="21" t="s">
        <v>40</v>
      </c>
      <c r="AQ610" s="9" t="s">
        <v>40</v>
      </c>
      <c r="AR610" s="21" t="s">
        <v>40</v>
      </c>
      <c r="AS610" s="9" t="s">
        <v>40</v>
      </c>
      <c r="AT610" s="9" t="s">
        <v>40</v>
      </c>
      <c r="AU610" s="21" t="s">
        <v>40</v>
      </c>
      <c r="AV610" s="21" t="s">
        <v>40</v>
      </c>
      <c r="AW610" s="9" t="s">
        <v>40</v>
      </c>
      <c r="AX610" s="21" t="s">
        <v>40</v>
      </c>
      <c r="AY610" s="21" t="s">
        <v>40</v>
      </c>
      <c r="AZ610" s="21" t="s">
        <v>40</v>
      </c>
      <c r="BA610" s="21" t="s">
        <v>40</v>
      </c>
      <c r="BB610" s="21" t="s">
        <v>40</v>
      </c>
      <c r="BC610" s="9" t="s">
        <v>40</v>
      </c>
      <c r="BD610" s="9" t="s">
        <v>40</v>
      </c>
    </row>
    <row r="611" spans="2:56">
      <c r="B611" s="54" t="s">
        <v>135</v>
      </c>
      <c r="C611" s="40" t="s">
        <v>109</v>
      </c>
      <c r="D611" s="41" t="s">
        <v>46</v>
      </c>
      <c r="E611" s="16">
        <v>5616</v>
      </c>
      <c r="F611" s="16"/>
      <c r="G611" s="21"/>
      <c r="H611" s="42">
        <v>5616</v>
      </c>
      <c r="I611" s="16"/>
      <c r="J611" s="16"/>
      <c r="K611" s="42">
        <v>0</v>
      </c>
      <c r="L611" s="16">
        <v>0</v>
      </c>
      <c r="M611" s="21">
        <v>0</v>
      </c>
      <c r="N611" s="42" t="s">
        <v>44</v>
      </c>
      <c r="O611" s="21" t="s">
        <v>44</v>
      </c>
      <c r="P611" s="42">
        <f t="shared" si="18"/>
        <v>0</v>
      </c>
      <c r="Q611" s="42">
        <f>IF(AND(ISNUMBER(E611),ISNUMBER(H611),ISBLANK(F611)),E611-H611,"NA")</f>
        <v>0</v>
      </c>
      <c r="R611" s="21" t="str">
        <f>IF(AND(ISNUMBER(F611),ISNUMBER(I611),ISBLANK(E611)),F611-I611,"NA")</f>
        <v>NA</v>
      </c>
      <c r="S611" s="16" t="str">
        <f>IF(AND(ISNUMBER(G611),ISNUMBER(J611),ISBLANK(E611)),G611-J611,"NA")</f>
        <v>NA</v>
      </c>
      <c r="T611" s="45" t="str">
        <f>IF(AND(ISNUMBER(R611),ISNUMBER(S611),ISBLANK(E611)),R611+S611,"NA")</f>
        <v>NA</v>
      </c>
      <c r="U611" s="21">
        <f t="shared" si="19"/>
        <v>0</v>
      </c>
      <c r="V611" s="9">
        <f>MIN(IF(SUM(W611,AD611:AG611,AI611,AJ611:AM611,AP611:AS611,AC611,AO611,AU611,AV611:BC611)=0,0,1)+IF(O611="Smoothing ramp",1,0)+IF(SUM(W611,X611:AA611)=0,0,1),1)</f>
        <v>0</v>
      </c>
      <c r="W611" s="42" t="s">
        <v>40</v>
      </c>
      <c r="X611" s="16" t="s">
        <v>40</v>
      </c>
      <c r="Y611" s="21" t="s">
        <v>40</v>
      </c>
      <c r="Z611" s="16" t="s">
        <v>40</v>
      </c>
      <c r="AA611" s="16" t="s">
        <v>40</v>
      </c>
      <c r="AB611" s="21" t="s">
        <v>40</v>
      </c>
      <c r="AC611" s="16" t="s">
        <v>40</v>
      </c>
      <c r="AD611" s="16" t="s">
        <v>40</v>
      </c>
      <c r="AE611" s="21" t="s">
        <v>40</v>
      </c>
      <c r="AF611" s="16" t="s">
        <v>40</v>
      </c>
      <c r="AG611" s="16" t="s">
        <v>40</v>
      </c>
      <c r="AH611" s="21" t="s">
        <v>40</v>
      </c>
      <c r="AI611" s="42" t="s">
        <v>40</v>
      </c>
      <c r="AJ611" s="16" t="s">
        <v>40</v>
      </c>
      <c r="AK611" s="21" t="s">
        <v>40</v>
      </c>
      <c r="AL611" s="16" t="s">
        <v>40</v>
      </c>
      <c r="AM611" s="16" t="s">
        <v>40</v>
      </c>
      <c r="AN611" s="21" t="s">
        <v>40</v>
      </c>
      <c r="AO611" s="21" t="s">
        <v>40</v>
      </c>
      <c r="AP611" s="21" t="s">
        <v>40</v>
      </c>
      <c r="AQ611" s="9" t="s">
        <v>40</v>
      </c>
      <c r="AR611" s="21" t="s">
        <v>40</v>
      </c>
      <c r="AS611" s="9" t="s">
        <v>40</v>
      </c>
      <c r="AT611" s="9" t="s">
        <v>40</v>
      </c>
      <c r="AU611" s="21" t="s">
        <v>40</v>
      </c>
      <c r="AV611" s="21" t="s">
        <v>40</v>
      </c>
      <c r="AW611" s="9" t="s">
        <v>40</v>
      </c>
      <c r="AX611" s="21" t="s">
        <v>40</v>
      </c>
      <c r="AY611" s="21" t="s">
        <v>40</v>
      </c>
      <c r="AZ611" s="21" t="s">
        <v>40</v>
      </c>
      <c r="BA611" s="21" t="s">
        <v>40</v>
      </c>
      <c r="BB611" s="21" t="s">
        <v>40</v>
      </c>
      <c r="BC611" s="9" t="s">
        <v>40</v>
      </c>
      <c r="BD611" s="9" t="s">
        <v>40</v>
      </c>
    </row>
    <row r="612" spans="2:56">
      <c r="B612" s="54" t="s">
        <v>135</v>
      </c>
      <c r="C612" s="40" t="s">
        <v>109</v>
      </c>
      <c r="D612" s="41" t="s">
        <v>47</v>
      </c>
      <c r="E612" s="16">
        <v>6222</v>
      </c>
      <c r="F612" s="16"/>
      <c r="G612" s="21"/>
      <c r="H612" s="42">
        <v>6222</v>
      </c>
      <c r="I612" s="16"/>
      <c r="J612" s="16"/>
      <c r="K612" s="42">
        <v>0</v>
      </c>
      <c r="L612" s="16">
        <v>0</v>
      </c>
      <c r="M612" s="21">
        <v>0</v>
      </c>
      <c r="N612" s="42" t="s">
        <v>44</v>
      </c>
      <c r="O612" s="21" t="s">
        <v>44</v>
      </c>
      <c r="P612" s="42">
        <f t="shared" si="18"/>
        <v>0</v>
      </c>
      <c r="Q612" s="42">
        <f>IF(AND(ISNUMBER(E612),ISNUMBER(H612),ISBLANK(F612)),E612-H612,"NA")</f>
        <v>0</v>
      </c>
      <c r="R612" s="21" t="str">
        <f>IF(AND(ISNUMBER(F612),ISNUMBER(I612),ISBLANK(E612)),F612-I612,"NA")</f>
        <v>NA</v>
      </c>
      <c r="S612" s="16" t="str">
        <f>IF(AND(ISNUMBER(G612),ISNUMBER(J612),ISBLANK(E612)),G612-J612,"NA")</f>
        <v>NA</v>
      </c>
      <c r="T612" s="45" t="str">
        <f>IF(AND(ISNUMBER(R612),ISNUMBER(S612),ISBLANK(E612)),R612+S612,"NA")</f>
        <v>NA</v>
      </c>
      <c r="U612" s="21">
        <f t="shared" si="19"/>
        <v>0</v>
      </c>
      <c r="V612" s="9">
        <f>MIN(IF(SUM(W612,AD612:AG612,AI612,AJ612:AM612,AP612:AS612,AC612,AO612,AU612,AV612:BC612)=0,0,1)+IF(O612="Smoothing ramp",1,0)+IF(SUM(W612,X612:AA612)=0,0,1),1)</f>
        <v>0</v>
      </c>
      <c r="W612" s="42" t="s">
        <v>40</v>
      </c>
      <c r="X612" s="16" t="s">
        <v>40</v>
      </c>
      <c r="Y612" s="21" t="s">
        <v>40</v>
      </c>
      <c r="Z612" s="16" t="s">
        <v>40</v>
      </c>
      <c r="AA612" s="16" t="s">
        <v>40</v>
      </c>
      <c r="AB612" s="21" t="s">
        <v>40</v>
      </c>
      <c r="AC612" s="16" t="s">
        <v>40</v>
      </c>
      <c r="AD612" s="16" t="s">
        <v>40</v>
      </c>
      <c r="AE612" s="21" t="s">
        <v>40</v>
      </c>
      <c r="AF612" s="16" t="s">
        <v>40</v>
      </c>
      <c r="AG612" s="16" t="s">
        <v>40</v>
      </c>
      <c r="AH612" s="21" t="s">
        <v>40</v>
      </c>
      <c r="AI612" s="42" t="s">
        <v>40</v>
      </c>
      <c r="AJ612" s="16" t="s">
        <v>40</v>
      </c>
      <c r="AK612" s="21" t="s">
        <v>40</v>
      </c>
      <c r="AL612" s="16" t="s">
        <v>40</v>
      </c>
      <c r="AM612" s="16" t="s">
        <v>40</v>
      </c>
      <c r="AN612" s="21" t="s">
        <v>40</v>
      </c>
      <c r="AO612" s="21" t="s">
        <v>40</v>
      </c>
      <c r="AP612" s="21" t="s">
        <v>40</v>
      </c>
      <c r="AQ612" s="9" t="s">
        <v>40</v>
      </c>
      <c r="AR612" s="21" t="s">
        <v>40</v>
      </c>
      <c r="AS612" s="9" t="s">
        <v>40</v>
      </c>
      <c r="AT612" s="9" t="s">
        <v>40</v>
      </c>
      <c r="AU612" s="21" t="s">
        <v>40</v>
      </c>
      <c r="AV612" s="21" t="s">
        <v>40</v>
      </c>
      <c r="AW612" s="9" t="s">
        <v>40</v>
      </c>
      <c r="AX612" s="21" t="s">
        <v>40</v>
      </c>
      <c r="AY612" s="21" t="s">
        <v>40</v>
      </c>
      <c r="AZ612" s="21" t="s">
        <v>40</v>
      </c>
      <c r="BA612" s="21" t="s">
        <v>40</v>
      </c>
      <c r="BB612" s="21" t="s">
        <v>40</v>
      </c>
      <c r="BC612" s="9" t="s">
        <v>40</v>
      </c>
      <c r="BD612" s="9" t="s">
        <v>40</v>
      </c>
    </row>
    <row r="613" spans="2:56">
      <c r="B613" s="54" t="s">
        <v>135</v>
      </c>
      <c r="C613" s="40" t="s">
        <v>109</v>
      </c>
      <c r="D613" s="41" t="s">
        <v>48</v>
      </c>
      <c r="E613" s="16">
        <v>6357</v>
      </c>
      <c r="F613" s="16"/>
      <c r="G613" s="21"/>
      <c r="H613" s="42">
        <v>6357</v>
      </c>
      <c r="I613" s="16"/>
      <c r="J613" s="16"/>
      <c r="K613" s="42">
        <v>0</v>
      </c>
      <c r="L613" s="16">
        <v>0</v>
      </c>
      <c r="M613" s="21">
        <v>0</v>
      </c>
      <c r="N613" s="42" t="s">
        <v>44</v>
      </c>
      <c r="O613" s="21" t="s">
        <v>44</v>
      </c>
      <c r="P613" s="42">
        <f t="shared" si="18"/>
        <v>0</v>
      </c>
      <c r="Q613" s="42">
        <f>IF(AND(ISNUMBER(E613),ISNUMBER(H613),ISBLANK(F613)),E613-H613,"NA")</f>
        <v>0</v>
      </c>
      <c r="R613" s="21" t="str">
        <f>IF(AND(ISNUMBER(F613),ISNUMBER(I613),ISBLANK(E613)),F613-I613,"NA")</f>
        <v>NA</v>
      </c>
      <c r="S613" s="16" t="str">
        <f>IF(AND(ISNUMBER(G613),ISNUMBER(J613),ISBLANK(E613)),G613-J613,"NA")</f>
        <v>NA</v>
      </c>
      <c r="T613" s="45" t="str">
        <f>IF(AND(ISNUMBER(R613),ISNUMBER(S613),ISBLANK(E613)),R613+S613,"NA")</f>
        <v>NA</v>
      </c>
      <c r="U613" s="21">
        <f t="shared" si="19"/>
        <v>0</v>
      </c>
      <c r="V613" s="9">
        <f>MIN(IF(SUM(W613,AD613:AG613,AI613,AJ613:AM613,AP613:AS613,AC613,AO613,AU613,AV613:BC613)=0,0,1)+IF(O613="Smoothing ramp",1,0)+IF(SUM(W613,X613:AA613)=0,0,1),1)</f>
        <v>0</v>
      </c>
      <c r="W613" s="42" t="s">
        <v>40</v>
      </c>
      <c r="X613" s="16" t="s">
        <v>40</v>
      </c>
      <c r="Y613" s="21" t="s">
        <v>40</v>
      </c>
      <c r="Z613" s="16" t="s">
        <v>40</v>
      </c>
      <c r="AA613" s="16" t="s">
        <v>40</v>
      </c>
      <c r="AB613" s="21" t="s">
        <v>40</v>
      </c>
      <c r="AC613" s="16" t="s">
        <v>40</v>
      </c>
      <c r="AD613" s="16" t="s">
        <v>40</v>
      </c>
      <c r="AE613" s="21" t="s">
        <v>40</v>
      </c>
      <c r="AF613" s="16" t="s">
        <v>40</v>
      </c>
      <c r="AG613" s="16" t="s">
        <v>40</v>
      </c>
      <c r="AH613" s="21" t="s">
        <v>40</v>
      </c>
      <c r="AI613" s="42" t="s">
        <v>40</v>
      </c>
      <c r="AJ613" s="16" t="s">
        <v>40</v>
      </c>
      <c r="AK613" s="21" t="s">
        <v>40</v>
      </c>
      <c r="AL613" s="16" t="s">
        <v>40</v>
      </c>
      <c r="AM613" s="16" t="s">
        <v>40</v>
      </c>
      <c r="AN613" s="21" t="s">
        <v>40</v>
      </c>
      <c r="AO613" s="21" t="s">
        <v>40</v>
      </c>
      <c r="AP613" s="21" t="s">
        <v>40</v>
      </c>
      <c r="AQ613" s="9" t="s">
        <v>40</v>
      </c>
      <c r="AR613" s="21" t="s">
        <v>40</v>
      </c>
      <c r="AS613" s="9" t="s">
        <v>40</v>
      </c>
      <c r="AT613" s="9" t="s">
        <v>40</v>
      </c>
      <c r="AU613" s="21" t="s">
        <v>40</v>
      </c>
      <c r="AV613" s="21" t="s">
        <v>40</v>
      </c>
      <c r="AW613" s="9" t="s">
        <v>40</v>
      </c>
      <c r="AX613" s="21" t="s">
        <v>40</v>
      </c>
      <c r="AY613" s="21" t="s">
        <v>40</v>
      </c>
      <c r="AZ613" s="21" t="s">
        <v>40</v>
      </c>
      <c r="BA613" s="21" t="s">
        <v>40</v>
      </c>
      <c r="BB613" s="21" t="s">
        <v>40</v>
      </c>
      <c r="BC613" s="9" t="s">
        <v>40</v>
      </c>
      <c r="BD613" s="9" t="s">
        <v>40</v>
      </c>
    </row>
    <row r="614" spans="2:56">
      <c r="B614" s="54" t="s">
        <v>135</v>
      </c>
      <c r="C614" s="40" t="s">
        <v>109</v>
      </c>
      <c r="D614" s="41" t="s">
        <v>49</v>
      </c>
      <c r="E614" s="16">
        <v>7907</v>
      </c>
      <c r="F614" s="16"/>
      <c r="G614" s="21"/>
      <c r="H614" s="42">
        <v>7907</v>
      </c>
      <c r="I614" s="16"/>
      <c r="J614" s="16"/>
      <c r="K614" s="42">
        <v>0</v>
      </c>
      <c r="L614" s="16">
        <v>0</v>
      </c>
      <c r="M614" s="21">
        <v>0</v>
      </c>
      <c r="N614" s="42" t="s">
        <v>44</v>
      </c>
      <c r="O614" s="21" t="s">
        <v>44</v>
      </c>
      <c r="P614" s="42">
        <f t="shared" si="18"/>
        <v>0</v>
      </c>
      <c r="Q614" s="42">
        <f>IF(AND(ISNUMBER(E614),ISNUMBER(H614),ISBLANK(F614)),E614-H614,"NA")</f>
        <v>0</v>
      </c>
      <c r="R614" s="21" t="str">
        <f>IF(AND(ISNUMBER(F614),ISNUMBER(I614),ISBLANK(E614)),F614-I614,"NA")</f>
        <v>NA</v>
      </c>
      <c r="S614" s="16" t="str">
        <f>IF(AND(ISNUMBER(G614),ISNUMBER(J614),ISBLANK(E614)),G614-J614,"NA")</f>
        <v>NA</v>
      </c>
      <c r="T614" s="45" t="str">
        <f>IF(AND(ISNUMBER(R614),ISNUMBER(S614),ISBLANK(E614)),R614+S614,"NA")</f>
        <v>NA</v>
      </c>
      <c r="U614" s="21">
        <f t="shared" si="19"/>
        <v>0</v>
      </c>
      <c r="V614" s="9">
        <f>MIN(IF(SUM(W614,AD614:AG614,AI614,AJ614:AM614,AP614:AS614,AC614,AO614,AU614,AV614:BC614)=0,0,1)+IF(O614="Smoothing ramp",1,0)+IF(SUM(W614,X614:AA614)=0,0,1),1)</f>
        <v>0</v>
      </c>
      <c r="W614" s="42" t="s">
        <v>40</v>
      </c>
      <c r="X614" s="16" t="s">
        <v>40</v>
      </c>
      <c r="Y614" s="21" t="s">
        <v>40</v>
      </c>
      <c r="Z614" s="16" t="s">
        <v>40</v>
      </c>
      <c r="AA614" s="16" t="s">
        <v>40</v>
      </c>
      <c r="AB614" s="21" t="s">
        <v>40</v>
      </c>
      <c r="AC614" s="16" t="s">
        <v>40</v>
      </c>
      <c r="AD614" s="16" t="s">
        <v>40</v>
      </c>
      <c r="AE614" s="21" t="s">
        <v>40</v>
      </c>
      <c r="AF614" s="16" t="s">
        <v>40</v>
      </c>
      <c r="AG614" s="16" t="s">
        <v>40</v>
      </c>
      <c r="AH614" s="21" t="s">
        <v>40</v>
      </c>
      <c r="AI614" s="42" t="s">
        <v>40</v>
      </c>
      <c r="AJ614" s="16" t="s">
        <v>40</v>
      </c>
      <c r="AK614" s="21" t="s">
        <v>40</v>
      </c>
      <c r="AL614" s="16" t="s">
        <v>40</v>
      </c>
      <c r="AM614" s="16" t="s">
        <v>40</v>
      </c>
      <c r="AN614" s="21" t="s">
        <v>40</v>
      </c>
      <c r="AO614" s="21" t="s">
        <v>40</v>
      </c>
      <c r="AP614" s="21" t="s">
        <v>40</v>
      </c>
      <c r="AQ614" s="9" t="s">
        <v>40</v>
      </c>
      <c r="AR614" s="21" t="s">
        <v>40</v>
      </c>
      <c r="AS614" s="9" t="s">
        <v>40</v>
      </c>
      <c r="AT614" s="9" t="s">
        <v>40</v>
      </c>
      <c r="AU614" s="21" t="s">
        <v>40</v>
      </c>
      <c r="AV614" s="21" t="s">
        <v>40</v>
      </c>
      <c r="AW614" s="9" t="s">
        <v>40</v>
      </c>
      <c r="AX614" s="21" t="s">
        <v>40</v>
      </c>
      <c r="AY614" s="21" t="s">
        <v>40</v>
      </c>
      <c r="AZ614" s="21" t="s">
        <v>40</v>
      </c>
      <c r="BA614" s="21" t="s">
        <v>40</v>
      </c>
      <c r="BB614" s="21" t="s">
        <v>40</v>
      </c>
      <c r="BC614" s="9" t="s">
        <v>40</v>
      </c>
      <c r="BD614" s="9" t="s">
        <v>40</v>
      </c>
    </row>
    <row r="615" spans="2:56">
      <c r="B615" s="54" t="s">
        <v>135</v>
      </c>
      <c r="C615" s="40" t="s">
        <v>109</v>
      </c>
      <c r="D615" s="41" t="s">
        <v>51</v>
      </c>
      <c r="E615" s="16">
        <v>8903</v>
      </c>
      <c r="F615" s="16"/>
      <c r="G615" s="21"/>
      <c r="H615" s="42">
        <v>8903</v>
      </c>
      <c r="I615" s="16"/>
      <c r="J615" s="16"/>
      <c r="K615" s="42">
        <v>0</v>
      </c>
      <c r="L615" s="16">
        <v>0</v>
      </c>
      <c r="M615" s="21">
        <v>0</v>
      </c>
      <c r="N615" s="42" t="s">
        <v>44</v>
      </c>
      <c r="O615" s="21" t="s">
        <v>44</v>
      </c>
      <c r="P615" s="42">
        <f t="shared" si="18"/>
        <v>0</v>
      </c>
      <c r="Q615" s="42">
        <f>IF(AND(ISNUMBER(E615),ISNUMBER(H615),ISBLANK(F615)),E615-H615,"NA")</f>
        <v>0</v>
      </c>
      <c r="R615" s="21" t="str">
        <f>IF(AND(ISNUMBER(F615),ISNUMBER(I615),ISBLANK(E615)),F615-I615,"NA")</f>
        <v>NA</v>
      </c>
      <c r="S615" s="16" t="str">
        <f>IF(AND(ISNUMBER(G615),ISNUMBER(J615),ISBLANK(E615)),G615-J615,"NA")</f>
        <v>NA</v>
      </c>
      <c r="T615" s="45" t="str">
        <f>IF(AND(ISNUMBER(R615),ISNUMBER(S615),ISBLANK(E615)),R615+S615,"NA")</f>
        <v>NA</v>
      </c>
      <c r="U615" s="21">
        <f t="shared" si="19"/>
        <v>0</v>
      </c>
      <c r="V615" s="9">
        <f>MIN(IF(SUM(W615,AD615:AG615,AI615,AJ615:AM615,AP615:AS615,AC615,AO615,AU615,AV615:BC615)=0,0,1)+IF(O615="Smoothing ramp",1,0)+IF(SUM(W615,X615:AA615)=0,0,1),1)</f>
        <v>0</v>
      </c>
      <c r="W615" s="42" t="s">
        <v>40</v>
      </c>
      <c r="X615" s="16" t="s">
        <v>40</v>
      </c>
      <c r="Y615" s="21" t="s">
        <v>40</v>
      </c>
      <c r="Z615" s="16" t="s">
        <v>40</v>
      </c>
      <c r="AA615" s="16" t="s">
        <v>40</v>
      </c>
      <c r="AB615" s="21" t="s">
        <v>40</v>
      </c>
      <c r="AC615" s="16" t="s">
        <v>40</v>
      </c>
      <c r="AD615" s="16" t="s">
        <v>40</v>
      </c>
      <c r="AE615" s="21" t="s">
        <v>40</v>
      </c>
      <c r="AF615" s="16" t="s">
        <v>40</v>
      </c>
      <c r="AG615" s="16" t="s">
        <v>40</v>
      </c>
      <c r="AH615" s="21" t="s">
        <v>40</v>
      </c>
      <c r="AI615" s="42" t="s">
        <v>40</v>
      </c>
      <c r="AJ615" s="16" t="s">
        <v>40</v>
      </c>
      <c r="AK615" s="21" t="s">
        <v>40</v>
      </c>
      <c r="AL615" s="16" t="s">
        <v>40</v>
      </c>
      <c r="AM615" s="16" t="s">
        <v>40</v>
      </c>
      <c r="AN615" s="21" t="s">
        <v>40</v>
      </c>
      <c r="AO615" s="21" t="s">
        <v>40</v>
      </c>
      <c r="AP615" s="21" t="s">
        <v>40</v>
      </c>
      <c r="AQ615" s="9" t="s">
        <v>40</v>
      </c>
      <c r="AR615" s="21" t="s">
        <v>40</v>
      </c>
      <c r="AS615" s="9" t="s">
        <v>40</v>
      </c>
      <c r="AT615" s="9" t="s">
        <v>40</v>
      </c>
      <c r="AU615" s="21" t="s">
        <v>40</v>
      </c>
      <c r="AV615" s="21" t="s">
        <v>40</v>
      </c>
      <c r="AW615" s="9" t="s">
        <v>40</v>
      </c>
      <c r="AX615" s="21" t="s">
        <v>40</v>
      </c>
      <c r="AY615" s="21" t="s">
        <v>40</v>
      </c>
      <c r="AZ615" s="21" t="s">
        <v>40</v>
      </c>
      <c r="BA615" s="21" t="s">
        <v>40</v>
      </c>
      <c r="BB615" s="21" t="s">
        <v>40</v>
      </c>
      <c r="BC615" s="9" t="s">
        <v>40</v>
      </c>
      <c r="BD615" s="9" t="s">
        <v>40</v>
      </c>
    </row>
    <row r="616" spans="2:56">
      <c r="B616" s="54" t="s">
        <v>135</v>
      </c>
      <c r="C616" s="40" t="s">
        <v>109</v>
      </c>
      <c r="D616" s="41" t="s">
        <v>52</v>
      </c>
      <c r="E616" s="16">
        <v>8837</v>
      </c>
      <c r="F616" s="16"/>
      <c r="G616" s="21"/>
      <c r="H616" s="42">
        <v>8837</v>
      </c>
      <c r="I616" s="16"/>
      <c r="J616" s="16"/>
      <c r="K616" s="42">
        <v>0</v>
      </c>
      <c r="L616" s="16">
        <v>0</v>
      </c>
      <c r="M616" s="21">
        <v>0</v>
      </c>
      <c r="N616" s="42" t="s">
        <v>44</v>
      </c>
      <c r="O616" s="21" t="s">
        <v>44</v>
      </c>
      <c r="P616" s="42">
        <f t="shared" si="18"/>
        <v>0</v>
      </c>
      <c r="Q616" s="42">
        <f>IF(AND(ISNUMBER(E616),ISNUMBER(H616),ISBLANK(F616)),E616-H616,"NA")</f>
        <v>0</v>
      </c>
      <c r="R616" s="21" t="str">
        <f>IF(AND(ISNUMBER(F616),ISNUMBER(I616),ISBLANK(E616)),F616-I616,"NA")</f>
        <v>NA</v>
      </c>
      <c r="S616" s="16" t="str">
        <f>IF(AND(ISNUMBER(G616),ISNUMBER(J616),ISBLANK(E616)),G616-J616,"NA")</f>
        <v>NA</v>
      </c>
      <c r="T616" s="45" t="str">
        <f>IF(AND(ISNUMBER(R616),ISNUMBER(S616),ISBLANK(E616)),R616+S616,"NA")</f>
        <v>NA</v>
      </c>
      <c r="U616" s="21">
        <f t="shared" si="19"/>
        <v>0</v>
      </c>
      <c r="V616" s="9">
        <f>MIN(IF(SUM(W616,AD616:AG616,AI616,AJ616:AM616,AP616:AS616,AC616,AO616,AU616,AV616:BC616)=0,0,1)+IF(O616="Smoothing ramp",1,0)+IF(SUM(W616,X616:AA616)=0,0,1),1)</f>
        <v>0</v>
      </c>
      <c r="W616" s="42" t="s">
        <v>40</v>
      </c>
      <c r="X616" s="16" t="s">
        <v>40</v>
      </c>
      <c r="Y616" s="21" t="s">
        <v>40</v>
      </c>
      <c r="Z616" s="16" t="s">
        <v>40</v>
      </c>
      <c r="AA616" s="16" t="s">
        <v>40</v>
      </c>
      <c r="AB616" s="21" t="s">
        <v>40</v>
      </c>
      <c r="AC616" s="16" t="s">
        <v>40</v>
      </c>
      <c r="AD616" s="16" t="s">
        <v>40</v>
      </c>
      <c r="AE616" s="21" t="s">
        <v>40</v>
      </c>
      <c r="AF616" s="16" t="s">
        <v>40</v>
      </c>
      <c r="AG616" s="16" t="s">
        <v>40</v>
      </c>
      <c r="AH616" s="21" t="s">
        <v>40</v>
      </c>
      <c r="AI616" s="42" t="s">
        <v>40</v>
      </c>
      <c r="AJ616" s="16" t="s">
        <v>40</v>
      </c>
      <c r="AK616" s="21" t="s">
        <v>40</v>
      </c>
      <c r="AL616" s="16" t="s">
        <v>40</v>
      </c>
      <c r="AM616" s="16" t="s">
        <v>40</v>
      </c>
      <c r="AN616" s="21" t="s">
        <v>40</v>
      </c>
      <c r="AO616" s="21" t="s">
        <v>40</v>
      </c>
      <c r="AP616" s="21" t="s">
        <v>40</v>
      </c>
      <c r="AQ616" s="9" t="s">
        <v>40</v>
      </c>
      <c r="AR616" s="21" t="s">
        <v>40</v>
      </c>
      <c r="AS616" s="9" t="s">
        <v>40</v>
      </c>
      <c r="AT616" s="9" t="s">
        <v>40</v>
      </c>
      <c r="AU616" s="21" t="s">
        <v>40</v>
      </c>
      <c r="AV616" s="21" t="s">
        <v>40</v>
      </c>
      <c r="AW616" s="9" t="s">
        <v>40</v>
      </c>
      <c r="AX616" s="21" t="s">
        <v>40</v>
      </c>
      <c r="AY616" s="21" t="s">
        <v>40</v>
      </c>
      <c r="AZ616" s="21" t="s">
        <v>40</v>
      </c>
      <c r="BA616" s="21" t="s">
        <v>40</v>
      </c>
      <c r="BB616" s="21" t="s">
        <v>40</v>
      </c>
      <c r="BC616" s="9" t="s">
        <v>40</v>
      </c>
      <c r="BD616" s="9" t="s">
        <v>40</v>
      </c>
    </row>
    <row r="617" spans="2:56">
      <c r="B617" s="54" t="s">
        <v>135</v>
      </c>
      <c r="C617" s="40" t="s">
        <v>109</v>
      </c>
      <c r="D617" s="41" t="s">
        <v>53</v>
      </c>
      <c r="E617" s="16">
        <v>9337</v>
      </c>
      <c r="F617" s="16"/>
      <c r="G617" s="21"/>
      <c r="H617" s="42">
        <v>9337</v>
      </c>
      <c r="I617" s="16"/>
      <c r="J617" s="16"/>
      <c r="K617" s="42">
        <v>-3700</v>
      </c>
      <c r="L617" s="16">
        <v>-3700</v>
      </c>
      <c r="M617" s="21">
        <v>-3700</v>
      </c>
      <c r="N617" s="42" t="s">
        <v>50</v>
      </c>
      <c r="O617" s="21" t="s">
        <v>44</v>
      </c>
      <c r="P617" s="42">
        <f t="shared" si="18"/>
        <v>0</v>
      </c>
      <c r="Q617" s="42">
        <f>IF(AND(ISNUMBER(E617),ISNUMBER(H617),ISBLANK(F617)),E617-H617,"NA")</f>
        <v>0</v>
      </c>
      <c r="R617" s="21" t="str">
        <f>IF(AND(ISNUMBER(F617),ISNUMBER(I617),ISBLANK(E617)),F617-I617,"NA")</f>
        <v>NA</v>
      </c>
      <c r="S617" s="16" t="str">
        <f>IF(AND(ISNUMBER(G617),ISNUMBER(J617),ISBLANK(E617)),G617-J617,"NA")</f>
        <v>NA</v>
      </c>
      <c r="T617" s="45" t="str">
        <f>IF(AND(ISNUMBER(R617),ISNUMBER(S617),ISBLANK(E617)),R617+S617,"NA")</f>
        <v>NA</v>
      </c>
      <c r="U617" s="21">
        <f t="shared" si="19"/>
        <v>0</v>
      </c>
      <c r="V617" s="9">
        <f>MIN(IF(SUM(W617,AD617:AG617,AI617,AJ617:AM617,AP617:AS617,AC617,AO617,AU617,AV617:BC617)=0,0,1)+IF(O617="Smoothing ramp",1,0)+IF(SUM(W617,X617:AA617)=0,0,1),1)</f>
        <v>0</v>
      </c>
      <c r="W617" s="42" t="s">
        <v>40</v>
      </c>
      <c r="X617" s="16" t="s">
        <v>40</v>
      </c>
      <c r="Y617" s="21" t="s">
        <v>40</v>
      </c>
      <c r="Z617" s="16" t="s">
        <v>40</v>
      </c>
      <c r="AA617" s="16" t="s">
        <v>40</v>
      </c>
      <c r="AB617" s="21" t="s">
        <v>40</v>
      </c>
      <c r="AC617" s="16" t="s">
        <v>40</v>
      </c>
      <c r="AD617" s="16" t="s">
        <v>40</v>
      </c>
      <c r="AE617" s="21" t="s">
        <v>40</v>
      </c>
      <c r="AF617" s="16" t="s">
        <v>40</v>
      </c>
      <c r="AG617" s="16" t="s">
        <v>40</v>
      </c>
      <c r="AH617" s="21" t="s">
        <v>40</v>
      </c>
      <c r="AI617" s="42" t="s">
        <v>40</v>
      </c>
      <c r="AJ617" s="16" t="s">
        <v>40</v>
      </c>
      <c r="AK617" s="21" t="s">
        <v>40</v>
      </c>
      <c r="AL617" s="16" t="s">
        <v>40</v>
      </c>
      <c r="AM617" s="16" t="s">
        <v>40</v>
      </c>
      <c r="AN617" s="21" t="s">
        <v>40</v>
      </c>
      <c r="AO617" s="21" t="s">
        <v>40</v>
      </c>
      <c r="AP617" s="21" t="s">
        <v>40</v>
      </c>
      <c r="AQ617" s="9" t="s">
        <v>40</v>
      </c>
      <c r="AR617" s="21" t="s">
        <v>40</v>
      </c>
      <c r="AS617" s="9" t="s">
        <v>40</v>
      </c>
      <c r="AT617" s="9" t="s">
        <v>40</v>
      </c>
      <c r="AU617" s="21" t="s">
        <v>40</v>
      </c>
      <c r="AV617" s="21" t="s">
        <v>40</v>
      </c>
      <c r="AW617" s="9" t="s">
        <v>40</v>
      </c>
      <c r="AX617" s="21" t="s">
        <v>40</v>
      </c>
      <c r="AY617" s="21" t="s">
        <v>40</v>
      </c>
      <c r="AZ617" s="21" t="s">
        <v>40</v>
      </c>
      <c r="BA617" s="21" t="s">
        <v>40</v>
      </c>
      <c r="BB617" s="21" t="s">
        <v>40</v>
      </c>
      <c r="BC617" s="9" t="s">
        <v>40</v>
      </c>
      <c r="BD617" s="9" t="s">
        <v>40</v>
      </c>
    </row>
    <row r="618" spans="2:56">
      <c r="B618" s="54" t="s">
        <v>135</v>
      </c>
      <c r="C618" s="40" t="s">
        <v>109</v>
      </c>
      <c r="D618" s="41" t="s">
        <v>56</v>
      </c>
      <c r="E618" s="16">
        <v>9337</v>
      </c>
      <c r="F618" s="16"/>
      <c r="G618" s="21"/>
      <c r="H618" s="42">
        <v>9337</v>
      </c>
      <c r="I618" s="16"/>
      <c r="J618" s="16"/>
      <c r="K618" s="42">
        <v>-3700</v>
      </c>
      <c r="L618" s="16">
        <v>-3700</v>
      </c>
      <c r="M618" s="21">
        <v>-3700</v>
      </c>
      <c r="N618" s="42" t="s">
        <v>50</v>
      </c>
      <c r="O618" s="21" t="s">
        <v>44</v>
      </c>
      <c r="P618" s="42">
        <f t="shared" si="18"/>
        <v>0</v>
      </c>
      <c r="Q618" s="42">
        <f>IF(AND(ISNUMBER(E618),ISNUMBER(H618),ISBLANK(F618)),E618-H618,"NA")</f>
        <v>0</v>
      </c>
      <c r="R618" s="21" t="str">
        <f>IF(AND(ISNUMBER(F618),ISNUMBER(I618),ISBLANK(E618)),F618-I618,"NA")</f>
        <v>NA</v>
      </c>
      <c r="S618" s="16" t="str">
        <f>IF(AND(ISNUMBER(G618),ISNUMBER(J618),ISBLANK(E618)),G618-J618,"NA")</f>
        <v>NA</v>
      </c>
      <c r="T618" s="45" t="str">
        <f>IF(AND(ISNUMBER(R618),ISNUMBER(S618),ISBLANK(E618)),R618+S618,"NA")</f>
        <v>NA</v>
      </c>
      <c r="U618" s="21">
        <f t="shared" si="19"/>
        <v>0</v>
      </c>
      <c r="V618" s="9">
        <f>MIN(IF(SUM(W618,AD618:AG618,AI618,AJ618:AM618,AP618:AS618,AC618,AO618,AU618,AV618:BC618)=0,0,1)+IF(O618="Smoothing ramp",1,0)+IF(SUM(W618,X618:AA618)=0,0,1),1)</f>
        <v>0</v>
      </c>
      <c r="W618" s="42" t="s">
        <v>40</v>
      </c>
      <c r="X618" s="16" t="s">
        <v>40</v>
      </c>
      <c r="Y618" s="21" t="s">
        <v>40</v>
      </c>
      <c r="Z618" s="16" t="s">
        <v>40</v>
      </c>
      <c r="AA618" s="16" t="s">
        <v>40</v>
      </c>
      <c r="AB618" s="21" t="s">
        <v>40</v>
      </c>
      <c r="AC618" s="16" t="s">
        <v>40</v>
      </c>
      <c r="AD618" s="16" t="s">
        <v>40</v>
      </c>
      <c r="AE618" s="21" t="s">
        <v>40</v>
      </c>
      <c r="AF618" s="16" t="s">
        <v>40</v>
      </c>
      <c r="AG618" s="16" t="s">
        <v>40</v>
      </c>
      <c r="AH618" s="21" t="s">
        <v>40</v>
      </c>
      <c r="AI618" s="42" t="s">
        <v>40</v>
      </c>
      <c r="AJ618" s="16" t="s">
        <v>40</v>
      </c>
      <c r="AK618" s="21" t="s">
        <v>40</v>
      </c>
      <c r="AL618" s="16" t="s">
        <v>40</v>
      </c>
      <c r="AM618" s="16" t="s">
        <v>40</v>
      </c>
      <c r="AN618" s="21" t="s">
        <v>40</v>
      </c>
      <c r="AO618" s="21" t="s">
        <v>40</v>
      </c>
      <c r="AP618" s="21" t="s">
        <v>40</v>
      </c>
      <c r="AQ618" s="9" t="s">
        <v>40</v>
      </c>
      <c r="AR618" s="21" t="s">
        <v>40</v>
      </c>
      <c r="AS618" s="9" t="s">
        <v>40</v>
      </c>
      <c r="AT618" s="9" t="s">
        <v>40</v>
      </c>
      <c r="AU618" s="21" t="s">
        <v>40</v>
      </c>
      <c r="AV618" s="21" t="s">
        <v>40</v>
      </c>
      <c r="AW618" s="9" t="s">
        <v>40</v>
      </c>
      <c r="AX618" s="21" t="s">
        <v>40</v>
      </c>
      <c r="AY618" s="21" t="s">
        <v>40</v>
      </c>
      <c r="AZ618" s="21" t="s">
        <v>40</v>
      </c>
      <c r="BA618" s="21" t="s">
        <v>40</v>
      </c>
      <c r="BB618" s="21" t="s">
        <v>40</v>
      </c>
      <c r="BC618" s="9" t="s">
        <v>40</v>
      </c>
      <c r="BD618" s="9" t="s">
        <v>40</v>
      </c>
    </row>
    <row r="619" spans="2:56" ht="15" thickBot="1">
      <c r="B619" s="55" t="s">
        <v>135</v>
      </c>
      <c r="C619" s="47" t="s">
        <v>109</v>
      </c>
      <c r="D619" s="48" t="s">
        <v>57</v>
      </c>
      <c r="E619" s="49">
        <v>8522</v>
      </c>
      <c r="F619" s="49"/>
      <c r="G619" s="22"/>
      <c r="H619" s="50">
        <v>8522</v>
      </c>
      <c r="I619" s="49"/>
      <c r="J619" s="49"/>
      <c r="K619" s="50">
        <v>-2862</v>
      </c>
      <c r="L619" s="49">
        <v>-2862</v>
      </c>
      <c r="M619" s="22">
        <v>-2862</v>
      </c>
      <c r="N619" s="50" t="s">
        <v>50</v>
      </c>
      <c r="O619" s="22" t="s">
        <v>44</v>
      </c>
      <c r="P619" s="50">
        <f t="shared" si="18"/>
        <v>0</v>
      </c>
      <c r="Q619" s="50">
        <f>IF(AND(ISNUMBER(E619),ISNUMBER(H619),ISBLANK(F619)),E619-H619,"NA")</f>
        <v>0</v>
      </c>
      <c r="R619" s="22" t="str">
        <f>IF(AND(ISNUMBER(F619),ISNUMBER(I619),ISBLANK(E619)),F619-I619,"NA")</f>
        <v>NA</v>
      </c>
      <c r="S619" s="16" t="str">
        <f>IF(AND(ISNUMBER(G619),ISNUMBER(J619),ISBLANK(E619)),G619-J619,"NA")</f>
        <v>NA</v>
      </c>
      <c r="T619" s="45" t="str">
        <f>IF(AND(ISNUMBER(R619),ISNUMBER(S619),ISBLANK(E619)),R619+S619,"NA")</f>
        <v>NA</v>
      </c>
      <c r="U619" s="22">
        <f t="shared" si="19"/>
        <v>0</v>
      </c>
      <c r="V619" s="9">
        <f>MIN(IF(SUM(W619,AD619:AG619,AI619,AJ619:AM619,AP619:AS619,AC619,AO619,AU619,AV619:BC619)=0,0,1)+IF(O619="Smoothing ramp",1,0)+IF(SUM(W619,X619:AA619)=0,0,1),1)</f>
        <v>0</v>
      </c>
      <c r="W619" s="50" t="s">
        <v>40</v>
      </c>
      <c r="X619" s="49" t="s">
        <v>40</v>
      </c>
      <c r="Y619" s="22" t="s">
        <v>40</v>
      </c>
      <c r="Z619" s="49" t="s">
        <v>40</v>
      </c>
      <c r="AA619" s="49" t="s">
        <v>40</v>
      </c>
      <c r="AB619" s="22" t="s">
        <v>40</v>
      </c>
      <c r="AC619" s="49" t="s">
        <v>40</v>
      </c>
      <c r="AD619" s="49" t="s">
        <v>40</v>
      </c>
      <c r="AE619" s="22" t="s">
        <v>40</v>
      </c>
      <c r="AF619" s="49" t="s">
        <v>40</v>
      </c>
      <c r="AG619" s="49" t="s">
        <v>40</v>
      </c>
      <c r="AH619" s="22" t="s">
        <v>40</v>
      </c>
      <c r="AI619" s="50" t="s">
        <v>40</v>
      </c>
      <c r="AJ619" s="49" t="s">
        <v>40</v>
      </c>
      <c r="AK619" s="22" t="s">
        <v>40</v>
      </c>
      <c r="AL619" s="49" t="s">
        <v>40</v>
      </c>
      <c r="AM619" s="49" t="s">
        <v>40</v>
      </c>
      <c r="AN619" s="22" t="s">
        <v>40</v>
      </c>
      <c r="AO619" s="22" t="s">
        <v>40</v>
      </c>
      <c r="AP619" s="22" t="s">
        <v>40</v>
      </c>
      <c r="AQ619" s="7" t="s">
        <v>40</v>
      </c>
      <c r="AR619" s="22" t="s">
        <v>40</v>
      </c>
      <c r="AS619" s="7" t="s">
        <v>40</v>
      </c>
      <c r="AT619" s="7" t="s">
        <v>40</v>
      </c>
      <c r="AU619" s="22" t="s">
        <v>40</v>
      </c>
      <c r="AV619" s="22" t="s">
        <v>40</v>
      </c>
      <c r="AW619" s="7" t="s">
        <v>40</v>
      </c>
      <c r="AX619" s="22" t="s">
        <v>40</v>
      </c>
      <c r="AY619" s="22" t="s">
        <v>40</v>
      </c>
      <c r="AZ619" s="22" t="s">
        <v>40</v>
      </c>
      <c r="BA619" s="22" t="s">
        <v>40</v>
      </c>
      <c r="BB619" s="22" t="s">
        <v>40</v>
      </c>
      <c r="BC619" s="7" t="s">
        <v>40</v>
      </c>
      <c r="BD619" s="7" t="s">
        <v>40</v>
      </c>
    </row>
    <row r="620" spans="2:56">
      <c r="B620" s="51" t="s">
        <v>136</v>
      </c>
      <c r="C620" s="52" t="s">
        <v>109</v>
      </c>
      <c r="D620" s="53" t="s">
        <v>37</v>
      </c>
      <c r="E620" s="43"/>
      <c r="F620" s="43">
        <v>3175</v>
      </c>
      <c r="G620" s="20">
        <v>1914</v>
      </c>
      <c r="H620" s="44"/>
      <c r="I620" s="43">
        <v>3175</v>
      </c>
      <c r="J620" s="43">
        <v>2066</v>
      </c>
      <c r="K620" s="44">
        <v>0</v>
      </c>
      <c r="L620" s="43">
        <v>0</v>
      </c>
      <c r="M620" s="20">
        <v>0</v>
      </c>
      <c r="N620" s="44" t="s">
        <v>44</v>
      </c>
      <c r="O620" s="20" t="s">
        <v>39</v>
      </c>
      <c r="P620" s="44">
        <f t="shared" si="18"/>
        <v>0</v>
      </c>
      <c r="Q620" s="44" t="str">
        <f>IF(AND(ISNUMBER(E620),ISNUMBER(H620),ISBLANK(F620)),E620-H620,"NA")</f>
        <v>NA</v>
      </c>
      <c r="R620" s="20">
        <f>IF(AND(ISNUMBER(F620),ISNUMBER(I620),ISBLANK(E620)),F620-I620,"NA")</f>
        <v>0</v>
      </c>
      <c r="S620" s="16">
        <f>IF(AND(ISNUMBER(G620),ISNUMBER(J620),ISBLANK(E620)),G620-J620,"NA")</f>
        <v>-152</v>
      </c>
      <c r="T620" s="45">
        <f>IF(AND(ISNUMBER(R620),ISNUMBER(S620),ISBLANK(E620)),R620+S620,"NA")</f>
        <v>-152</v>
      </c>
      <c r="U620" s="20">
        <f t="shared" si="19"/>
        <v>0</v>
      </c>
      <c r="V620" s="9">
        <f>MIN(IF(SUM(W620,AD620:AG620,AI620,AJ620:AM620,AP620:AS620,AC620,AO620,AU620,AV620:BC620)=0,0,1)+IF(O620="Smoothing ramp",1,0)+IF(SUM(W620,X620:AA620)=0,0,1),1)</f>
        <v>1</v>
      </c>
      <c r="W620" s="44">
        <v>108</v>
      </c>
      <c r="X620" s="43" t="s">
        <v>40</v>
      </c>
      <c r="Y620" s="20" t="s">
        <v>41</v>
      </c>
      <c r="Z620" s="43">
        <v>271</v>
      </c>
      <c r="AA620" s="43" t="s">
        <v>40</v>
      </c>
      <c r="AB620" s="20" t="s">
        <v>41</v>
      </c>
      <c r="AC620" s="43" t="s">
        <v>40</v>
      </c>
      <c r="AD620" s="43" t="s">
        <v>40</v>
      </c>
      <c r="AE620" s="20" t="s">
        <v>40</v>
      </c>
      <c r="AF620" s="43" t="s">
        <v>40</v>
      </c>
      <c r="AG620" s="43" t="s">
        <v>40</v>
      </c>
      <c r="AH620" s="20" t="s">
        <v>40</v>
      </c>
      <c r="AI620" s="44" t="s">
        <v>40</v>
      </c>
      <c r="AJ620" s="43" t="s">
        <v>40</v>
      </c>
      <c r="AK620" s="20" t="s">
        <v>40</v>
      </c>
      <c r="AL620" s="43" t="s">
        <v>40</v>
      </c>
      <c r="AM620" s="43" t="s">
        <v>40</v>
      </c>
      <c r="AN620" s="20" t="s">
        <v>40</v>
      </c>
      <c r="AO620" s="20" t="s">
        <v>40</v>
      </c>
      <c r="AP620" s="20" t="s">
        <v>40</v>
      </c>
      <c r="AQ620" s="6" t="s">
        <v>40</v>
      </c>
      <c r="AR620" s="20" t="s">
        <v>40</v>
      </c>
      <c r="AS620" s="6" t="s">
        <v>40</v>
      </c>
      <c r="AT620" s="6" t="s">
        <v>40</v>
      </c>
      <c r="AU620" s="20">
        <v>-10000</v>
      </c>
      <c r="AV620" s="20" t="s">
        <v>42</v>
      </c>
      <c r="AW620" s="6">
        <v>-10000</v>
      </c>
      <c r="AX620" s="20" t="s">
        <v>42</v>
      </c>
      <c r="AY620" s="20">
        <v>-10000</v>
      </c>
      <c r="AZ620" s="20" t="s">
        <v>42</v>
      </c>
      <c r="BA620" s="20">
        <v>-10000</v>
      </c>
      <c r="BB620" s="20" t="s">
        <v>42</v>
      </c>
      <c r="BC620" s="6" t="s">
        <v>40</v>
      </c>
      <c r="BD620" s="6" t="s">
        <v>40</v>
      </c>
    </row>
    <row r="621" spans="2:56">
      <c r="B621" s="54" t="s">
        <v>136</v>
      </c>
      <c r="C621" s="40" t="s">
        <v>109</v>
      </c>
      <c r="D621" s="41" t="s">
        <v>43</v>
      </c>
      <c r="E621" s="16"/>
      <c r="F621" s="16">
        <v>3175</v>
      </c>
      <c r="G621" s="21">
        <v>2172</v>
      </c>
      <c r="H621" s="42"/>
      <c r="I621" s="16">
        <v>3175</v>
      </c>
      <c r="J621" s="16">
        <v>2281</v>
      </c>
      <c r="K621" s="42">
        <v>0</v>
      </c>
      <c r="L621" s="16">
        <v>0</v>
      </c>
      <c r="M621" s="21">
        <v>0</v>
      </c>
      <c r="N621" s="42" t="s">
        <v>44</v>
      </c>
      <c r="O621" s="21" t="s">
        <v>39</v>
      </c>
      <c r="P621" s="42">
        <f t="shared" si="18"/>
        <v>0</v>
      </c>
      <c r="Q621" s="42" t="str">
        <f>IF(AND(ISNUMBER(E621),ISNUMBER(H621),ISBLANK(F621)),E621-H621,"NA")</f>
        <v>NA</v>
      </c>
      <c r="R621" s="21">
        <f>IF(AND(ISNUMBER(F621),ISNUMBER(I621),ISBLANK(E621)),F621-I621,"NA")</f>
        <v>0</v>
      </c>
      <c r="S621" s="16">
        <f>IF(AND(ISNUMBER(G621),ISNUMBER(J621),ISBLANK(E621)),G621-J621,"NA")</f>
        <v>-109</v>
      </c>
      <c r="T621" s="45">
        <f>IF(AND(ISNUMBER(R621),ISNUMBER(S621),ISBLANK(E621)),R621+S621,"NA")</f>
        <v>-109</v>
      </c>
      <c r="U621" s="21">
        <f t="shared" si="19"/>
        <v>0</v>
      </c>
      <c r="V621" s="9">
        <f>MIN(IF(SUM(W621,AD621:AG621,AI621,AJ621:AM621,AP621:AS621,AC621,AO621,AU621,AV621:BC621)=0,0,1)+IF(O621="Smoothing ramp",1,0)+IF(SUM(W621,X621:AA621)=0,0,1),1)</f>
        <v>1</v>
      </c>
      <c r="W621" s="42">
        <v>111</v>
      </c>
      <c r="X621" s="16" t="s">
        <v>40</v>
      </c>
      <c r="Y621" s="21" t="s">
        <v>41</v>
      </c>
      <c r="Z621" s="16">
        <v>271</v>
      </c>
      <c r="AA621" s="16" t="s">
        <v>40</v>
      </c>
      <c r="AB621" s="21" t="s">
        <v>41</v>
      </c>
      <c r="AC621" s="16" t="s">
        <v>40</v>
      </c>
      <c r="AD621" s="16" t="s">
        <v>40</v>
      </c>
      <c r="AE621" s="21" t="s">
        <v>40</v>
      </c>
      <c r="AF621" s="16" t="s">
        <v>40</v>
      </c>
      <c r="AG621" s="16" t="s">
        <v>40</v>
      </c>
      <c r="AH621" s="21" t="s">
        <v>40</v>
      </c>
      <c r="AI621" s="42" t="s">
        <v>40</v>
      </c>
      <c r="AJ621" s="16" t="s">
        <v>40</v>
      </c>
      <c r="AK621" s="21" t="s">
        <v>40</v>
      </c>
      <c r="AL621" s="16" t="s">
        <v>40</v>
      </c>
      <c r="AM621" s="16" t="s">
        <v>40</v>
      </c>
      <c r="AN621" s="21" t="s">
        <v>40</v>
      </c>
      <c r="AO621" s="21" t="s">
        <v>40</v>
      </c>
      <c r="AP621" s="21" t="s">
        <v>40</v>
      </c>
      <c r="AQ621" s="9" t="s">
        <v>40</v>
      </c>
      <c r="AR621" s="21" t="s">
        <v>40</v>
      </c>
      <c r="AS621" s="9" t="s">
        <v>40</v>
      </c>
      <c r="AT621" s="9" t="s">
        <v>40</v>
      </c>
      <c r="AU621" s="21">
        <v>-10000</v>
      </c>
      <c r="AV621" s="21" t="s">
        <v>42</v>
      </c>
      <c r="AW621" s="9">
        <v>-10000</v>
      </c>
      <c r="AX621" s="21" t="s">
        <v>42</v>
      </c>
      <c r="AY621" s="21">
        <v>-10000</v>
      </c>
      <c r="AZ621" s="21" t="s">
        <v>42</v>
      </c>
      <c r="BA621" s="21">
        <v>-10000</v>
      </c>
      <c r="BB621" s="21" t="s">
        <v>42</v>
      </c>
      <c r="BC621" s="9" t="s">
        <v>40</v>
      </c>
      <c r="BD621" s="9" t="s">
        <v>40</v>
      </c>
    </row>
    <row r="622" spans="2:56">
      <c r="B622" s="54" t="s">
        <v>136</v>
      </c>
      <c r="C622" s="40" t="s">
        <v>109</v>
      </c>
      <c r="D622" s="41" t="s">
        <v>45</v>
      </c>
      <c r="E622" s="16"/>
      <c r="F622" s="16">
        <v>3136</v>
      </c>
      <c r="G622" s="21">
        <v>1653</v>
      </c>
      <c r="H622" s="42"/>
      <c r="I622" s="16">
        <v>3121</v>
      </c>
      <c r="J622" s="16">
        <v>1761</v>
      </c>
      <c r="K622" s="42">
        <v>0</v>
      </c>
      <c r="L622" s="16">
        <v>0</v>
      </c>
      <c r="M622" s="21">
        <v>0</v>
      </c>
      <c r="N622" s="42" t="s">
        <v>44</v>
      </c>
      <c r="O622" s="21" t="s">
        <v>39</v>
      </c>
      <c r="P622" s="42">
        <f t="shared" si="18"/>
        <v>0</v>
      </c>
      <c r="Q622" s="42" t="str">
        <f>IF(AND(ISNUMBER(E622),ISNUMBER(H622),ISBLANK(F622)),E622-H622,"NA")</f>
        <v>NA</v>
      </c>
      <c r="R622" s="21">
        <f>IF(AND(ISNUMBER(F622),ISNUMBER(I622),ISBLANK(E622)),F622-I622,"NA")</f>
        <v>15</v>
      </c>
      <c r="S622" s="16">
        <f>IF(AND(ISNUMBER(G622),ISNUMBER(J622),ISBLANK(E622)),G622-J622,"NA")</f>
        <v>-108</v>
      </c>
      <c r="T622" s="45">
        <f>IF(AND(ISNUMBER(R622),ISNUMBER(S622),ISBLANK(E622)),R622+S622,"NA")</f>
        <v>-93</v>
      </c>
      <c r="U622" s="21">
        <f t="shared" si="19"/>
        <v>0</v>
      </c>
      <c r="V622" s="9">
        <f>MIN(IF(SUM(W622,AD622:AG622,AI622,AJ622:AM622,AP622:AS622,AC622,AO622,AU622,AV622:BC622)=0,0,1)+IF(O622="Smoothing ramp",1,0)+IF(SUM(W622,X622:AA622)=0,0,1),1)</f>
        <v>1</v>
      </c>
      <c r="W622" s="42">
        <v>112</v>
      </c>
      <c r="X622" s="16" t="s">
        <v>40</v>
      </c>
      <c r="Y622" s="21" t="s">
        <v>41</v>
      </c>
      <c r="Z622" s="16">
        <v>217</v>
      </c>
      <c r="AA622" s="16" t="s">
        <v>40</v>
      </c>
      <c r="AB622" s="21" t="s">
        <v>41</v>
      </c>
      <c r="AC622" s="16" t="s">
        <v>40</v>
      </c>
      <c r="AD622" s="16" t="s">
        <v>40</v>
      </c>
      <c r="AE622" s="21" t="s">
        <v>40</v>
      </c>
      <c r="AF622" s="16" t="s">
        <v>40</v>
      </c>
      <c r="AG622" s="16" t="s">
        <v>40</v>
      </c>
      <c r="AH622" s="21" t="s">
        <v>40</v>
      </c>
      <c r="AI622" s="42" t="s">
        <v>40</v>
      </c>
      <c r="AJ622" s="16" t="s">
        <v>40</v>
      </c>
      <c r="AK622" s="21" t="s">
        <v>40</v>
      </c>
      <c r="AL622" s="16" t="s">
        <v>40</v>
      </c>
      <c r="AM622" s="16" t="s">
        <v>40</v>
      </c>
      <c r="AN622" s="21" t="s">
        <v>40</v>
      </c>
      <c r="AO622" s="21" t="s">
        <v>40</v>
      </c>
      <c r="AP622" s="21" t="s">
        <v>40</v>
      </c>
      <c r="AQ622" s="9" t="s">
        <v>40</v>
      </c>
      <c r="AR622" s="21" t="s">
        <v>40</v>
      </c>
      <c r="AS622" s="9" t="s">
        <v>40</v>
      </c>
      <c r="AT622" s="9" t="s">
        <v>40</v>
      </c>
      <c r="AU622" s="21">
        <v>-10000</v>
      </c>
      <c r="AV622" s="21" t="s">
        <v>42</v>
      </c>
      <c r="AW622" s="9">
        <v>-10000</v>
      </c>
      <c r="AX622" s="21" t="s">
        <v>42</v>
      </c>
      <c r="AY622" s="21">
        <v>-10000</v>
      </c>
      <c r="AZ622" s="21" t="s">
        <v>42</v>
      </c>
      <c r="BA622" s="21">
        <v>-10000</v>
      </c>
      <c r="BB622" s="21" t="s">
        <v>42</v>
      </c>
      <c r="BC622" s="9" t="s">
        <v>40</v>
      </c>
      <c r="BD622" s="9" t="s">
        <v>40</v>
      </c>
    </row>
    <row r="623" spans="2:56">
      <c r="B623" s="54" t="s">
        <v>136</v>
      </c>
      <c r="C623" s="40" t="s">
        <v>109</v>
      </c>
      <c r="D623" s="41" t="s">
        <v>46</v>
      </c>
      <c r="E623" s="16">
        <v>8157</v>
      </c>
      <c r="F623" s="16"/>
      <c r="G623" s="21"/>
      <c r="H623" s="42">
        <v>4413</v>
      </c>
      <c r="I623" s="16"/>
      <c r="J623" s="16"/>
      <c r="K623" s="42">
        <v>557</v>
      </c>
      <c r="L623" s="16">
        <v>-123</v>
      </c>
      <c r="M623" s="21">
        <v>693</v>
      </c>
      <c r="N623" s="42" t="s">
        <v>50</v>
      </c>
      <c r="O623" s="21" t="s">
        <v>39</v>
      </c>
      <c r="P623" s="42">
        <f t="shared" si="18"/>
        <v>680</v>
      </c>
      <c r="Q623" s="42">
        <f>IF(AND(ISNUMBER(E623),ISNUMBER(H623),ISBLANK(F623)),E623-H623,"NA")</f>
        <v>3744</v>
      </c>
      <c r="R623" s="21" t="str">
        <f>IF(AND(ISNUMBER(F623),ISNUMBER(I623),ISBLANK(E623)),F623-I623,"NA")</f>
        <v>NA</v>
      </c>
      <c r="S623" s="16" t="str">
        <f>IF(AND(ISNUMBER(G623),ISNUMBER(J623),ISBLANK(E623)),G623-J623,"NA")</f>
        <v>NA</v>
      </c>
      <c r="T623" s="45" t="str">
        <f>IF(AND(ISNUMBER(R623),ISNUMBER(S623),ISBLANK(E623)),R623+S623,"NA")</f>
        <v>NA</v>
      </c>
      <c r="U623" s="21">
        <f t="shared" si="19"/>
        <v>13</v>
      </c>
      <c r="V623" s="9">
        <f>MIN(IF(SUM(W623,AD623:AG623,AI623,AJ623:AM623,AP623:AS623,AC623,AO623,AU623,AV623:BC623)=0,0,1)+IF(O623="Smoothing ramp",1,0)+IF(SUM(W623,X623:AA623)=0,0,1),1)</f>
        <v>1</v>
      </c>
      <c r="W623" s="42">
        <v>120</v>
      </c>
      <c r="X623" s="16" t="s">
        <v>40</v>
      </c>
      <c r="Y623" s="21" t="s">
        <v>41</v>
      </c>
      <c r="Z623" s="16">
        <v>310</v>
      </c>
      <c r="AA623" s="16" t="s">
        <v>40</v>
      </c>
      <c r="AB623" s="21" t="s">
        <v>41</v>
      </c>
      <c r="AC623" s="16" t="s">
        <v>40</v>
      </c>
      <c r="AD623" s="16" t="s">
        <v>40</v>
      </c>
      <c r="AE623" s="21" t="s">
        <v>40</v>
      </c>
      <c r="AF623" s="16" t="s">
        <v>40</v>
      </c>
      <c r="AG623" s="16" t="s">
        <v>40</v>
      </c>
      <c r="AH623" s="21" t="s">
        <v>40</v>
      </c>
      <c r="AI623" s="42" t="s">
        <v>40</v>
      </c>
      <c r="AJ623" s="16" t="s">
        <v>40</v>
      </c>
      <c r="AK623" s="21" t="s">
        <v>40</v>
      </c>
      <c r="AL623" s="16" t="s">
        <v>40</v>
      </c>
      <c r="AM623" s="16" t="s">
        <v>40</v>
      </c>
      <c r="AN623" s="21" t="s">
        <v>40</v>
      </c>
      <c r="AO623" s="21" t="s">
        <v>40</v>
      </c>
      <c r="AP623" s="21" t="s">
        <v>40</v>
      </c>
      <c r="AQ623" s="9" t="s">
        <v>40</v>
      </c>
      <c r="AR623" s="21" t="s">
        <v>40</v>
      </c>
      <c r="AS623" s="9" t="s">
        <v>40</v>
      </c>
      <c r="AT623" s="9" t="s">
        <v>40</v>
      </c>
      <c r="AU623" s="21">
        <v>-10000</v>
      </c>
      <c r="AV623" s="21" t="s">
        <v>42</v>
      </c>
      <c r="AW623" s="9">
        <v>-10000</v>
      </c>
      <c r="AX623" s="21" t="s">
        <v>42</v>
      </c>
      <c r="AY623" s="21">
        <v>-10000</v>
      </c>
      <c r="AZ623" s="21" t="s">
        <v>42</v>
      </c>
      <c r="BA623" s="21">
        <v>-10000</v>
      </c>
      <c r="BB623" s="21" t="s">
        <v>42</v>
      </c>
      <c r="BC623" s="9" t="s">
        <v>40</v>
      </c>
      <c r="BD623" s="9" t="s">
        <v>40</v>
      </c>
    </row>
    <row r="624" spans="2:56">
      <c r="B624" s="54" t="s">
        <v>136</v>
      </c>
      <c r="C624" s="40" t="s">
        <v>109</v>
      </c>
      <c r="D624" s="41" t="s">
        <v>47</v>
      </c>
      <c r="E624" s="16">
        <v>8157</v>
      </c>
      <c r="F624" s="16"/>
      <c r="G624" s="21"/>
      <c r="H624" s="42">
        <v>5451</v>
      </c>
      <c r="I624" s="16"/>
      <c r="J624" s="16"/>
      <c r="K624" s="42">
        <v>557</v>
      </c>
      <c r="L624" s="16">
        <v>-123</v>
      </c>
      <c r="M624" s="21">
        <v>690</v>
      </c>
      <c r="N624" s="42" t="s">
        <v>50</v>
      </c>
      <c r="O624" s="21" t="s">
        <v>39</v>
      </c>
      <c r="P624" s="42">
        <f t="shared" si="18"/>
        <v>680</v>
      </c>
      <c r="Q624" s="42">
        <f>IF(AND(ISNUMBER(E624),ISNUMBER(H624),ISBLANK(F624)),E624-H624,"NA")</f>
        <v>2706</v>
      </c>
      <c r="R624" s="21" t="str">
        <f>IF(AND(ISNUMBER(F624),ISNUMBER(I624),ISBLANK(E624)),F624-I624,"NA")</f>
        <v>NA</v>
      </c>
      <c r="S624" s="16" t="str">
        <f>IF(AND(ISNUMBER(G624),ISNUMBER(J624),ISBLANK(E624)),G624-J624,"NA")</f>
        <v>NA</v>
      </c>
      <c r="T624" s="45" t="str">
        <f>IF(AND(ISNUMBER(R624),ISNUMBER(S624),ISBLANK(E624)),R624+S624,"NA")</f>
        <v>NA</v>
      </c>
      <c r="U624" s="21">
        <f t="shared" si="19"/>
        <v>10</v>
      </c>
      <c r="V624" s="9">
        <f>MIN(IF(SUM(W624,AD624:AG624,AI624,AJ624:AM624,AP624:AS624,AC624,AO624,AU624,AV624:BC624)=0,0,1)+IF(O624="Smoothing ramp",1,0)+IF(SUM(W624,X624:AA624)=0,0,1),1)</f>
        <v>1</v>
      </c>
      <c r="W624" s="42">
        <v>120</v>
      </c>
      <c r="X624" s="16" t="s">
        <v>40</v>
      </c>
      <c r="Y624" s="21" t="s">
        <v>41</v>
      </c>
      <c r="Z624" s="16">
        <v>317</v>
      </c>
      <c r="AA624" s="16" t="s">
        <v>40</v>
      </c>
      <c r="AB624" s="21" t="s">
        <v>41</v>
      </c>
      <c r="AC624" s="16" t="s">
        <v>40</v>
      </c>
      <c r="AD624" s="16" t="s">
        <v>40</v>
      </c>
      <c r="AE624" s="21" t="s">
        <v>40</v>
      </c>
      <c r="AF624" s="16" t="s">
        <v>40</v>
      </c>
      <c r="AG624" s="16" t="s">
        <v>40</v>
      </c>
      <c r="AH624" s="21" t="s">
        <v>40</v>
      </c>
      <c r="AI624" s="42" t="s">
        <v>40</v>
      </c>
      <c r="AJ624" s="16" t="s">
        <v>40</v>
      </c>
      <c r="AK624" s="21" t="s">
        <v>40</v>
      </c>
      <c r="AL624" s="16" t="s">
        <v>40</v>
      </c>
      <c r="AM624" s="16" t="s">
        <v>40</v>
      </c>
      <c r="AN624" s="21" t="s">
        <v>40</v>
      </c>
      <c r="AO624" s="21" t="s">
        <v>40</v>
      </c>
      <c r="AP624" s="21" t="s">
        <v>40</v>
      </c>
      <c r="AQ624" s="9" t="s">
        <v>40</v>
      </c>
      <c r="AR624" s="21" t="s">
        <v>40</v>
      </c>
      <c r="AS624" s="9" t="s">
        <v>40</v>
      </c>
      <c r="AT624" s="9" t="s">
        <v>40</v>
      </c>
      <c r="AU624" s="21">
        <v>-10000</v>
      </c>
      <c r="AV624" s="21" t="s">
        <v>42</v>
      </c>
      <c r="AW624" s="9">
        <v>-10000</v>
      </c>
      <c r="AX624" s="21" t="s">
        <v>42</v>
      </c>
      <c r="AY624" s="21">
        <v>-10000</v>
      </c>
      <c r="AZ624" s="21" t="s">
        <v>42</v>
      </c>
      <c r="BA624" s="21">
        <v>-10000</v>
      </c>
      <c r="BB624" s="21" t="s">
        <v>42</v>
      </c>
      <c r="BC624" s="9" t="s">
        <v>40</v>
      </c>
      <c r="BD624" s="9" t="s">
        <v>40</v>
      </c>
    </row>
    <row r="625" spans="2:56">
      <c r="B625" s="54" t="s">
        <v>136</v>
      </c>
      <c r="C625" s="40" t="s">
        <v>109</v>
      </c>
      <c r="D625" s="41" t="s">
        <v>48</v>
      </c>
      <c r="E625" s="16">
        <v>8157</v>
      </c>
      <c r="F625" s="16"/>
      <c r="G625" s="21"/>
      <c r="H625" s="42">
        <v>7552</v>
      </c>
      <c r="I625" s="16"/>
      <c r="J625" s="16"/>
      <c r="K625" s="42">
        <v>557</v>
      </c>
      <c r="L625" s="16">
        <v>-123</v>
      </c>
      <c r="M625" s="21">
        <v>690</v>
      </c>
      <c r="N625" s="42" t="s">
        <v>50</v>
      </c>
      <c r="O625" s="21" t="s">
        <v>44</v>
      </c>
      <c r="P625" s="42">
        <f t="shared" ref="P625:P688" si="20">IFERROR(K625-L625,0)</f>
        <v>680</v>
      </c>
      <c r="Q625" s="42">
        <f>IF(AND(ISNUMBER(E625),ISNUMBER(H625),ISBLANK(F625)),E625-H625,"NA")</f>
        <v>605</v>
      </c>
      <c r="R625" s="21" t="str">
        <f>IF(AND(ISNUMBER(F625),ISNUMBER(I625),ISBLANK(E625)),F625-I625,"NA")</f>
        <v>NA</v>
      </c>
      <c r="S625" s="16" t="str">
        <f>IF(AND(ISNUMBER(G625),ISNUMBER(J625),ISBLANK(E625)),G625-J625,"NA")</f>
        <v>NA</v>
      </c>
      <c r="T625" s="45" t="str">
        <f>IF(AND(ISNUMBER(R625),ISNUMBER(S625),ISBLANK(E625)),R625+S625,"NA")</f>
        <v>NA</v>
      </c>
      <c r="U625" s="21">
        <f t="shared" si="19"/>
        <v>10</v>
      </c>
      <c r="V625" s="9">
        <f>MIN(IF(SUM(W625,AD625:AG625,AI625,AJ625:AM625,AP625:AS625,AC625,AO625,AU625,AV625:BC625)=0,0,1)+IF(O625="Smoothing ramp",1,0)+IF(SUM(W625,X625:AA625)=0,0,1),1)</f>
        <v>1</v>
      </c>
      <c r="W625" s="42">
        <v>120</v>
      </c>
      <c r="X625" s="16" t="s">
        <v>40</v>
      </c>
      <c r="Y625" s="21" t="s">
        <v>40</v>
      </c>
      <c r="Z625" s="16">
        <v>321</v>
      </c>
      <c r="AA625" s="16" t="s">
        <v>40</v>
      </c>
      <c r="AB625" s="21" t="s">
        <v>40</v>
      </c>
      <c r="AC625" s="16" t="s">
        <v>40</v>
      </c>
      <c r="AD625" s="16" t="s">
        <v>40</v>
      </c>
      <c r="AE625" s="21" t="s">
        <v>40</v>
      </c>
      <c r="AF625" s="16" t="s">
        <v>40</v>
      </c>
      <c r="AG625" s="16" t="s">
        <v>40</v>
      </c>
      <c r="AH625" s="21" t="s">
        <v>40</v>
      </c>
      <c r="AI625" s="42" t="s">
        <v>40</v>
      </c>
      <c r="AJ625" s="16" t="s">
        <v>40</v>
      </c>
      <c r="AK625" s="21" t="s">
        <v>40</v>
      </c>
      <c r="AL625" s="16" t="s">
        <v>40</v>
      </c>
      <c r="AM625" s="16" t="s">
        <v>40</v>
      </c>
      <c r="AN625" s="21" t="s">
        <v>40</v>
      </c>
      <c r="AO625" s="21" t="s">
        <v>40</v>
      </c>
      <c r="AP625" s="21" t="s">
        <v>40</v>
      </c>
      <c r="AQ625" s="9" t="s">
        <v>40</v>
      </c>
      <c r="AR625" s="21" t="s">
        <v>40</v>
      </c>
      <c r="AS625" s="9" t="s">
        <v>40</v>
      </c>
      <c r="AT625" s="9" t="s">
        <v>40</v>
      </c>
      <c r="AU625" s="21" t="s">
        <v>40</v>
      </c>
      <c r="AV625" s="21" t="s">
        <v>40</v>
      </c>
      <c r="AW625" s="9" t="s">
        <v>40</v>
      </c>
      <c r="AX625" s="21" t="s">
        <v>40</v>
      </c>
      <c r="AY625" s="21" t="s">
        <v>40</v>
      </c>
      <c r="AZ625" s="21" t="s">
        <v>40</v>
      </c>
      <c r="BA625" s="21" t="s">
        <v>40</v>
      </c>
      <c r="BB625" s="21" t="s">
        <v>40</v>
      </c>
      <c r="BC625" s="9" t="s">
        <v>40</v>
      </c>
      <c r="BD625" s="9" t="s">
        <v>40</v>
      </c>
    </row>
    <row r="626" spans="2:56">
      <c r="B626" s="54" t="s">
        <v>136</v>
      </c>
      <c r="C626" s="40" t="s">
        <v>109</v>
      </c>
      <c r="D626" s="41" t="s">
        <v>49</v>
      </c>
      <c r="E626" s="16">
        <v>9121</v>
      </c>
      <c r="F626" s="16"/>
      <c r="G626" s="21"/>
      <c r="H626" s="42">
        <v>9121</v>
      </c>
      <c r="I626" s="16"/>
      <c r="J626" s="16"/>
      <c r="K626" s="42">
        <v>-5247</v>
      </c>
      <c r="L626" s="16">
        <v>-5247</v>
      </c>
      <c r="M626" s="21">
        <v>-5247</v>
      </c>
      <c r="N626" s="42" t="s">
        <v>44</v>
      </c>
      <c r="O626" s="21" t="s">
        <v>44</v>
      </c>
      <c r="P626" s="42">
        <f t="shared" si="20"/>
        <v>0</v>
      </c>
      <c r="Q626" s="42">
        <f>IF(AND(ISNUMBER(E626),ISNUMBER(H626),ISBLANK(F626)),E626-H626,"NA")</f>
        <v>0</v>
      </c>
      <c r="R626" s="21" t="str">
        <f>IF(AND(ISNUMBER(F626),ISNUMBER(I626),ISBLANK(E626)),F626-I626,"NA")</f>
        <v>NA</v>
      </c>
      <c r="S626" s="16" t="str">
        <f>IF(AND(ISNUMBER(G626),ISNUMBER(J626),ISBLANK(E626)),G626-J626,"NA")</f>
        <v>NA</v>
      </c>
      <c r="T626" s="45" t="str">
        <f>IF(AND(ISNUMBER(R626),ISNUMBER(S626),ISBLANK(E626)),R626+S626,"NA")</f>
        <v>NA</v>
      </c>
      <c r="U626" s="21">
        <f t="shared" si="19"/>
        <v>0</v>
      </c>
      <c r="V626" s="9">
        <f>MIN(IF(SUM(W626,AD626:AG626,AI626,AJ626:AM626,AP626:AS626,AC626,AO626,AU626,AV626:BC626)=0,0,1)+IF(O626="Smoothing ramp",1,0)+IF(SUM(W626,X626:AA626)=0,0,1),1)</f>
        <v>1</v>
      </c>
      <c r="W626" s="42">
        <v>120</v>
      </c>
      <c r="X626" s="16" t="s">
        <v>40</v>
      </c>
      <c r="Y626" s="21" t="s">
        <v>40</v>
      </c>
      <c r="Z626" s="16">
        <v>356</v>
      </c>
      <c r="AA626" s="16" t="s">
        <v>40</v>
      </c>
      <c r="AB626" s="21" t="s">
        <v>40</v>
      </c>
      <c r="AC626" s="16" t="s">
        <v>40</v>
      </c>
      <c r="AD626" s="16" t="s">
        <v>40</v>
      </c>
      <c r="AE626" s="21" t="s">
        <v>40</v>
      </c>
      <c r="AF626" s="16" t="s">
        <v>40</v>
      </c>
      <c r="AG626" s="16" t="s">
        <v>40</v>
      </c>
      <c r="AH626" s="21" t="s">
        <v>40</v>
      </c>
      <c r="AI626" s="42" t="s">
        <v>40</v>
      </c>
      <c r="AJ626" s="16" t="s">
        <v>40</v>
      </c>
      <c r="AK626" s="21" t="s">
        <v>40</v>
      </c>
      <c r="AL626" s="16" t="s">
        <v>40</v>
      </c>
      <c r="AM626" s="16" t="s">
        <v>40</v>
      </c>
      <c r="AN626" s="21" t="s">
        <v>40</v>
      </c>
      <c r="AO626" s="21" t="s">
        <v>40</v>
      </c>
      <c r="AP626" s="21" t="s">
        <v>40</v>
      </c>
      <c r="AQ626" s="9" t="s">
        <v>40</v>
      </c>
      <c r="AR626" s="21" t="s">
        <v>40</v>
      </c>
      <c r="AS626" s="9" t="s">
        <v>40</v>
      </c>
      <c r="AT626" s="9" t="s">
        <v>40</v>
      </c>
      <c r="AU626" s="21" t="s">
        <v>40</v>
      </c>
      <c r="AV626" s="21" t="s">
        <v>40</v>
      </c>
      <c r="AW626" s="9" t="s">
        <v>40</v>
      </c>
      <c r="AX626" s="21" t="s">
        <v>40</v>
      </c>
      <c r="AY626" s="21" t="s">
        <v>40</v>
      </c>
      <c r="AZ626" s="21" t="s">
        <v>40</v>
      </c>
      <c r="BA626" s="21" t="s">
        <v>40</v>
      </c>
      <c r="BB626" s="21" t="s">
        <v>40</v>
      </c>
      <c r="BC626" s="9" t="s">
        <v>40</v>
      </c>
      <c r="BD626" s="9" t="s">
        <v>40</v>
      </c>
    </row>
    <row r="627" spans="2:56">
      <c r="B627" s="54" t="s">
        <v>136</v>
      </c>
      <c r="C627" s="40" t="s">
        <v>109</v>
      </c>
      <c r="D627" s="41" t="s">
        <v>51</v>
      </c>
      <c r="E627" s="16">
        <v>9182</v>
      </c>
      <c r="F627" s="16"/>
      <c r="G627" s="21"/>
      <c r="H627" s="42">
        <v>9182</v>
      </c>
      <c r="I627" s="16"/>
      <c r="J627" s="16"/>
      <c r="K627" s="42">
        <v>-5292</v>
      </c>
      <c r="L627" s="16">
        <v>-5292</v>
      </c>
      <c r="M627" s="21">
        <v>-5292</v>
      </c>
      <c r="N627" s="42" t="s">
        <v>44</v>
      </c>
      <c r="O627" s="21" t="s">
        <v>44</v>
      </c>
      <c r="P627" s="42">
        <f t="shared" si="20"/>
        <v>0</v>
      </c>
      <c r="Q627" s="42">
        <f>IF(AND(ISNUMBER(E627),ISNUMBER(H627),ISBLANK(F627)),E627-H627,"NA")</f>
        <v>0</v>
      </c>
      <c r="R627" s="21" t="str">
        <f>IF(AND(ISNUMBER(F627),ISNUMBER(I627),ISBLANK(E627)),F627-I627,"NA")</f>
        <v>NA</v>
      </c>
      <c r="S627" s="16" t="str">
        <f>IF(AND(ISNUMBER(G627),ISNUMBER(J627),ISBLANK(E627)),G627-J627,"NA")</f>
        <v>NA</v>
      </c>
      <c r="T627" s="45" t="str">
        <f>IF(AND(ISNUMBER(R627),ISNUMBER(S627),ISBLANK(E627)),R627+S627,"NA")</f>
        <v>NA</v>
      </c>
      <c r="U627" s="21">
        <f t="shared" si="19"/>
        <v>0</v>
      </c>
      <c r="V627" s="9">
        <f>MIN(IF(SUM(W627,AD627:AG627,AI627,AJ627:AM627,AP627:AS627,AC627,AO627,AU627,AV627:BC627)=0,0,1)+IF(O627="Smoothing ramp",1,0)+IF(SUM(W627,X627:AA627)=0,0,1),1)</f>
        <v>1</v>
      </c>
      <c r="W627" s="42">
        <v>120</v>
      </c>
      <c r="X627" s="16" t="s">
        <v>40</v>
      </c>
      <c r="Y627" s="21" t="s">
        <v>40</v>
      </c>
      <c r="Z627" s="16">
        <v>356</v>
      </c>
      <c r="AA627" s="16" t="s">
        <v>40</v>
      </c>
      <c r="AB627" s="21" t="s">
        <v>40</v>
      </c>
      <c r="AC627" s="16" t="s">
        <v>40</v>
      </c>
      <c r="AD627" s="16" t="s">
        <v>40</v>
      </c>
      <c r="AE627" s="21" t="s">
        <v>40</v>
      </c>
      <c r="AF627" s="16" t="s">
        <v>40</v>
      </c>
      <c r="AG627" s="16" t="s">
        <v>40</v>
      </c>
      <c r="AH627" s="21" t="s">
        <v>40</v>
      </c>
      <c r="AI627" s="42" t="s">
        <v>40</v>
      </c>
      <c r="AJ627" s="16" t="s">
        <v>40</v>
      </c>
      <c r="AK627" s="21" t="s">
        <v>40</v>
      </c>
      <c r="AL627" s="16" t="s">
        <v>40</v>
      </c>
      <c r="AM627" s="16" t="s">
        <v>40</v>
      </c>
      <c r="AN627" s="21" t="s">
        <v>40</v>
      </c>
      <c r="AO627" s="21" t="s">
        <v>40</v>
      </c>
      <c r="AP627" s="21" t="s">
        <v>40</v>
      </c>
      <c r="AQ627" s="9" t="s">
        <v>40</v>
      </c>
      <c r="AR627" s="21" t="s">
        <v>40</v>
      </c>
      <c r="AS627" s="9" t="s">
        <v>40</v>
      </c>
      <c r="AT627" s="9" t="s">
        <v>40</v>
      </c>
      <c r="AU627" s="21" t="s">
        <v>40</v>
      </c>
      <c r="AV627" s="21" t="s">
        <v>40</v>
      </c>
      <c r="AW627" s="9" t="s">
        <v>40</v>
      </c>
      <c r="AX627" s="21" t="s">
        <v>40</v>
      </c>
      <c r="AY627" s="21" t="s">
        <v>40</v>
      </c>
      <c r="AZ627" s="21" t="s">
        <v>40</v>
      </c>
      <c r="BA627" s="21" t="s">
        <v>40</v>
      </c>
      <c r="BB627" s="21" t="s">
        <v>40</v>
      </c>
      <c r="BC627" s="9" t="s">
        <v>40</v>
      </c>
      <c r="BD627" s="9" t="s">
        <v>40</v>
      </c>
    </row>
    <row r="628" spans="2:56">
      <c r="B628" s="54" t="s">
        <v>136</v>
      </c>
      <c r="C628" s="40" t="s">
        <v>109</v>
      </c>
      <c r="D628" s="41" t="s">
        <v>52</v>
      </c>
      <c r="E628" s="16">
        <v>9182</v>
      </c>
      <c r="F628" s="16"/>
      <c r="G628" s="21"/>
      <c r="H628" s="42">
        <v>9182</v>
      </c>
      <c r="I628" s="16"/>
      <c r="J628" s="16"/>
      <c r="K628" s="42">
        <v>-5292</v>
      </c>
      <c r="L628" s="16">
        <v>-5292</v>
      </c>
      <c r="M628" s="21">
        <v>-5292</v>
      </c>
      <c r="N628" s="42" t="s">
        <v>44</v>
      </c>
      <c r="O628" s="21" t="s">
        <v>44</v>
      </c>
      <c r="P628" s="42">
        <f t="shared" si="20"/>
        <v>0</v>
      </c>
      <c r="Q628" s="42">
        <f>IF(AND(ISNUMBER(E628),ISNUMBER(H628),ISBLANK(F628)),E628-H628,"NA")</f>
        <v>0</v>
      </c>
      <c r="R628" s="21" t="str">
        <f>IF(AND(ISNUMBER(F628),ISNUMBER(I628),ISBLANK(E628)),F628-I628,"NA")</f>
        <v>NA</v>
      </c>
      <c r="S628" s="16" t="str">
        <f>IF(AND(ISNUMBER(G628),ISNUMBER(J628),ISBLANK(E628)),G628-J628,"NA")</f>
        <v>NA</v>
      </c>
      <c r="T628" s="45" t="str">
        <f>IF(AND(ISNUMBER(R628),ISNUMBER(S628),ISBLANK(E628)),R628+S628,"NA")</f>
        <v>NA</v>
      </c>
      <c r="U628" s="21">
        <f t="shared" si="19"/>
        <v>0</v>
      </c>
      <c r="V628" s="9">
        <f>MIN(IF(SUM(W628,AD628:AG628,AI628,AJ628:AM628,AP628:AS628,AC628,AO628,AU628,AV628:BC628)=0,0,1)+IF(O628="Smoothing ramp",1,0)+IF(SUM(W628,X628:AA628)=0,0,1),1)</f>
        <v>1</v>
      </c>
      <c r="W628" s="42">
        <v>120</v>
      </c>
      <c r="X628" s="16" t="s">
        <v>40</v>
      </c>
      <c r="Y628" s="21" t="s">
        <v>40</v>
      </c>
      <c r="Z628" s="16">
        <v>356</v>
      </c>
      <c r="AA628" s="16" t="s">
        <v>40</v>
      </c>
      <c r="AB628" s="21" t="s">
        <v>40</v>
      </c>
      <c r="AC628" s="16" t="s">
        <v>40</v>
      </c>
      <c r="AD628" s="16" t="s">
        <v>40</v>
      </c>
      <c r="AE628" s="21" t="s">
        <v>40</v>
      </c>
      <c r="AF628" s="16" t="s">
        <v>40</v>
      </c>
      <c r="AG628" s="16" t="s">
        <v>40</v>
      </c>
      <c r="AH628" s="21" t="s">
        <v>40</v>
      </c>
      <c r="AI628" s="42" t="s">
        <v>40</v>
      </c>
      <c r="AJ628" s="16" t="s">
        <v>40</v>
      </c>
      <c r="AK628" s="21" t="s">
        <v>40</v>
      </c>
      <c r="AL628" s="16" t="s">
        <v>40</v>
      </c>
      <c r="AM628" s="16" t="s">
        <v>40</v>
      </c>
      <c r="AN628" s="21" t="s">
        <v>40</v>
      </c>
      <c r="AO628" s="21" t="s">
        <v>40</v>
      </c>
      <c r="AP628" s="21" t="s">
        <v>40</v>
      </c>
      <c r="AQ628" s="9" t="s">
        <v>40</v>
      </c>
      <c r="AR628" s="21" t="s">
        <v>40</v>
      </c>
      <c r="AS628" s="9" t="s">
        <v>40</v>
      </c>
      <c r="AT628" s="9" t="s">
        <v>40</v>
      </c>
      <c r="AU628" s="21" t="s">
        <v>40</v>
      </c>
      <c r="AV628" s="21" t="s">
        <v>40</v>
      </c>
      <c r="AW628" s="9" t="s">
        <v>40</v>
      </c>
      <c r="AX628" s="21" t="s">
        <v>40</v>
      </c>
      <c r="AY628" s="21" t="s">
        <v>40</v>
      </c>
      <c r="AZ628" s="21" t="s">
        <v>40</v>
      </c>
      <c r="BA628" s="21" t="s">
        <v>40</v>
      </c>
      <c r="BB628" s="21" t="s">
        <v>40</v>
      </c>
      <c r="BC628" s="9" t="s">
        <v>40</v>
      </c>
      <c r="BD628" s="9" t="s">
        <v>40</v>
      </c>
    </row>
    <row r="629" spans="2:56">
      <c r="B629" s="54" t="s">
        <v>136</v>
      </c>
      <c r="C629" s="40" t="s">
        <v>109</v>
      </c>
      <c r="D629" s="41" t="s">
        <v>53</v>
      </c>
      <c r="E629" s="16">
        <v>10648</v>
      </c>
      <c r="F629" s="16"/>
      <c r="G629" s="21"/>
      <c r="H629" s="42">
        <v>10632</v>
      </c>
      <c r="I629" s="16"/>
      <c r="J629" s="16"/>
      <c r="K629" s="42">
        <v>-2336</v>
      </c>
      <c r="L629" s="16">
        <v>-2336</v>
      </c>
      <c r="M629" s="21">
        <v>-2318</v>
      </c>
      <c r="N629" s="42" t="s">
        <v>50</v>
      </c>
      <c r="O629" s="21" t="s">
        <v>50</v>
      </c>
      <c r="P629" s="42">
        <f t="shared" si="20"/>
        <v>0</v>
      </c>
      <c r="Q629" s="42">
        <f>IF(AND(ISNUMBER(E629),ISNUMBER(H629),ISBLANK(F629)),E629-H629,"NA")</f>
        <v>16</v>
      </c>
      <c r="R629" s="21" t="str">
        <f>IF(AND(ISNUMBER(F629),ISNUMBER(I629),ISBLANK(E629)),F629-I629,"NA")</f>
        <v>NA</v>
      </c>
      <c r="S629" s="16" t="str">
        <f>IF(AND(ISNUMBER(G629),ISNUMBER(J629),ISBLANK(E629)),G629-J629,"NA")</f>
        <v>NA</v>
      </c>
      <c r="T629" s="45" t="str">
        <f>IF(AND(ISNUMBER(R629),ISNUMBER(S629),ISBLANK(E629)),R629+S629,"NA")</f>
        <v>NA</v>
      </c>
      <c r="U629" s="21">
        <f t="shared" si="19"/>
        <v>0</v>
      </c>
      <c r="V629" s="9">
        <f>MIN(IF(SUM(W629,AD629:AG629,AI629,AJ629:AM629,AP629:AS629,AC629,AO629,AU629,AV629:BC629)=0,0,1)+IF(O629="Smoothing ramp",1,0)+IF(SUM(W629,X629:AA629)=0,0,1),1)</f>
        <v>1</v>
      </c>
      <c r="W629" s="42">
        <v>120</v>
      </c>
      <c r="X629" s="16" t="s">
        <v>40</v>
      </c>
      <c r="Y629" s="21" t="s">
        <v>59</v>
      </c>
      <c r="Z629" s="16">
        <v>385</v>
      </c>
      <c r="AA629" s="16" t="s">
        <v>40</v>
      </c>
      <c r="AB629" s="21" t="s">
        <v>59</v>
      </c>
      <c r="AC629" s="16" t="s">
        <v>40</v>
      </c>
      <c r="AD629" s="16" t="s">
        <v>40</v>
      </c>
      <c r="AE629" s="21" t="s">
        <v>40</v>
      </c>
      <c r="AF629" s="16" t="s">
        <v>40</v>
      </c>
      <c r="AG629" s="16" t="s">
        <v>40</v>
      </c>
      <c r="AH629" s="21" t="s">
        <v>40</v>
      </c>
      <c r="AI629" s="42" t="s">
        <v>40</v>
      </c>
      <c r="AJ629" s="16" t="s">
        <v>40</v>
      </c>
      <c r="AK629" s="21" t="s">
        <v>40</v>
      </c>
      <c r="AL629" s="16" t="s">
        <v>40</v>
      </c>
      <c r="AM629" s="16" t="s">
        <v>40</v>
      </c>
      <c r="AN629" s="21" t="s">
        <v>40</v>
      </c>
      <c r="AO629" s="21" t="s">
        <v>40</v>
      </c>
      <c r="AP629" s="21" t="s">
        <v>40</v>
      </c>
      <c r="AQ629" s="9" t="s">
        <v>40</v>
      </c>
      <c r="AR629" s="21" t="s">
        <v>40</v>
      </c>
      <c r="AS629" s="9" t="s">
        <v>40</v>
      </c>
      <c r="AT629" s="9" t="s">
        <v>40</v>
      </c>
      <c r="AU629" s="21" t="s">
        <v>40</v>
      </c>
      <c r="AV629" s="21" t="s">
        <v>40</v>
      </c>
      <c r="AW629" s="9" t="s">
        <v>40</v>
      </c>
      <c r="AX629" s="21" t="s">
        <v>40</v>
      </c>
      <c r="AY629" s="21" t="s">
        <v>40</v>
      </c>
      <c r="AZ629" s="21" t="s">
        <v>40</v>
      </c>
      <c r="BA629" s="21" t="s">
        <v>40</v>
      </c>
      <c r="BB629" s="21" t="s">
        <v>40</v>
      </c>
      <c r="BC629" s="9" t="s">
        <v>40</v>
      </c>
      <c r="BD629" s="9" t="s">
        <v>40</v>
      </c>
    </row>
    <row r="630" spans="2:56">
      <c r="B630" s="54" t="s">
        <v>136</v>
      </c>
      <c r="C630" s="40" t="s">
        <v>109</v>
      </c>
      <c r="D630" s="41" t="s">
        <v>56</v>
      </c>
      <c r="E630" s="16">
        <v>10648</v>
      </c>
      <c r="F630" s="16"/>
      <c r="G630" s="21"/>
      <c r="H630" s="42">
        <v>10632</v>
      </c>
      <c r="I630" s="16"/>
      <c r="J630" s="16"/>
      <c r="K630" s="42">
        <v>-2336</v>
      </c>
      <c r="L630" s="16">
        <v>-2336</v>
      </c>
      <c r="M630" s="21">
        <v>-2318</v>
      </c>
      <c r="N630" s="42" t="s">
        <v>50</v>
      </c>
      <c r="O630" s="21" t="s">
        <v>50</v>
      </c>
      <c r="P630" s="42">
        <f t="shared" si="20"/>
        <v>0</v>
      </c>
      <c r="Q630" s="42">
        <f>IF(AND(ISNUMBER(E630),ISNUMBER(H630),ISBLANK(F630)),E630-H630,"NA")</f>
        <v>16</v>
      </c>
      <c r="R630" s="21" t="str">
        <f>IF(AND(ISNUMBER(F630),ISNUMBER(I630),ISBLANK(E630)),F630-I630,"NA")</f>
        <v>NA</v>
      </c>
      <c r="S630" s="16" t="str">
        <f>IF(AND(ISNUMBER(G630),ISNUMBER(J630),ISBLANK(E630)),G630-J630,"NA")</f>
        <v>NA</v>
      </c>
      <c r="T630" s="45" t="str">
        <f>IF(AND(ISNUMBER(R630),ISNUMBER(S630),ISBLANK(E630)),R630+S630,"NA")</f>
        <v>NA</v>
      </c>
      <c r="U630" s="21">
        <f t="shared" si="19"/>
        <v>0</v>
      </c>
      <c r="V630" s="9">
        <f>MIN(IF(SUM(W630,AD630:AG630,AI630,AJ630:AM630,AP630:AS630,AC630,AO630,AU630,AV630:BC630)=0,0,1)+IF(O630="Smoothing ramp",1,0)+IF(SUM(W630,X630:AA630)=0,0,1),1)</f>
        <v>1</v>
      </c>
      <c r="W630" s="42">
        <v>120</v>
      </c>
      <c r="X630" s="16" t="s">
        <v>40</v>
      </c>
      <c r="Y630" s="21" t="s">
        <v>59</v>
      </c>
      <c r="Z630" s="16">
        <v>385</v>
      </c>
      <c r="AA630" s="16" t="s">
        <v>40</v>
      </c>
      <c r="AB630" s="21" t="s">
        <v>59</v>
      </c>
      <c r="AC630" s="16" t="s">
        <v>40</v>
      </c>
      <c r="AD630" s="16" t="s">
        <v>40</v>
      </c>
      <c r="AE630" s="21" t="s">
        <v>40</v>
      </c>
      <c r="AF630" s="16" t="s">
        <v>40</v>
      </c>
      <c r="AG630" s="16" t="s">
        <v>40</v>
      </c>
      <c r="AH630" s="21" t="s">
        <v>40</v>
      </c>
      <c r="AI630" s="42" t="s">
        <v>40</v>
      </c>
      <c r="AJ630" s="16" t="s">
        <v>40</v>
      </c>
      <c r="AK630" s="21" t="s">
        <v>40</v>
      </c>
      <c r="AL630" s="16" t="s">
        <v>40</v>
      </c>
      <c r="AM630" s="16" t="s">
        <v>40</v>
      </c>
      <c r="AN630" s="21" t="s">
        <v>40</v>
      </c>
      <c r="AO630" s="21" t="s">
        <v>40</v>
      </c>
      <c r="AP630" s="21" t="s">
        <v>40</v>
      </c>
      <c r="AQ630" s="9" t="s">
        <v>40</v>
      </c>
      <c r="AR630" s="21" t="s">
        <v>40</v>
      </c>
      <c r="AS630" s="9" t="s">
        <v>40</v>
      </c>
      <c r="AT630" s="9" t="s">
        <v>40</v>
      </c>
      <c r="AU630" s="21" t="s">
        <v>40</v>
      </c>
      <c r="AV630" s="21" t="s">
        <v>40</v>
      </c>
      <c r="AW630" s="9" t="s">
        <v>40</v>
      </c>
      <c r="AX630" s="21" t="s">
        <v>40</v>
      </c>
      <c r="AY630" s="21" t="s">
        <v>40</v>
      </c>
      <c r="AZ630" s="21" t="s">
        <v>40</v>
      </c>
      <c r="BA630" s="21" t="s">
        <v>40</v>
      </c>
      <c r="BB630" s="21" t="s">
        <v>40</v>
      </c>
      <c r="BC630" s="9" t="s">
        <v>40</v>
      </c>
      <c r="BD630" s="9" t="s">
        <v>40</v>
      </c>
    </row>
    <row r="631" spans="2:56" ht="15" thickBot="1">
      <c r="B631" s="55" t="s">
        <v>136</v>
      </c>
      <c r="C631" s="47" t="s">
        <v>109</v>
      </c>
      <c r="D631" s="48" t="s">
        <v>57</v>
      </c>
      <c r="E631" s="49">
        <v>9833</v>
      </c>
      <c r="F631" s="49"/>
      <c r="G631" s="22"/>
      <c r="H631" s="50">
        <v>9817</v>
      </c>
      <c r="I631" s="49"/>
      <c r="J631" s="49"/>
      <c r="K631" s="50">
        <v>-1510</v>
      </c>
      <c r="L631" s="49">
        <v>-1510</v>
      </c>
      <c r="M631" s="22">
        <v>-1492</v>
      </c>
      <c r="N631" s="50" t="s">
        <v>50</v>
      </c>
      <c r="O631" s="22" t="s">
        <v>50</v>
      </c>
      <c r="P631" s="50">
        <f t="shared" si="20"/>
        <v>0</v>
      </c>
      <c r="Q631" s="50">
        <f>IF(AND(ISNUMBER(E631),ISNUMBER(H631),ISBLANK(F631)),E631-H631,"NA")</f>
        <v>16</v>
      </c>
      <c r="R631" s="22" t="str">
        <f>IF(AND(ISNUMBER(F631),ISNUMBER(I631),ISBLANK(E631)),F631-I631,"NA")</f>
        <v>NA</v>
      </c>
      <c r="S631" s="16" t="str">
        <f>IF(AND(ISNUMBER(G631),ISNUMBER(J631),ISBLANK(E631)),G631-J631,"NA")</f>
        <v>NA</v>
      </c>
      <c r="T631" s="45" t="str">
        <f>IF(AND(ISNUMBER(R631),ISNUMBER(S631),ISBLANK(E631)),R631+S631,"NA")</f>
        <v>NA</v>
      </c>
      <c r="U631" s="22">
        <f t="shared" si="19"/>
        <v>0</v>
      </c>
      <c r="V631" s="9">
        <f>MIN(IF(SUM(W631,AD631:AG631,AI631,AJ631:AM631,AP631:AS631,AC631,AO631,AU631,AV631:BC631)=0,0,1)+IF(O631="Smoothing ramp",1,0)+IF(SUM(W631,X631:AA631)=0,0,1),1)</f>
        <v>1</v>
      </c>
      <c r="W631" s="50">
        <v>164</v>
      </c>
      <c r="X631" s="49" t="s">
        <v>40</v>
      </c>
      <c r="Y631" s="22" t="s">
        <v>59</v>
      </c>
      <c r="Z631" s="49">
        <v>365</v>
      </c>
      <c r="AA631" s="49" t="s">
        <v>40</v>
      </c>
      <c r="AB631" s="22" t="s">
        <v>59</v>
      </c>
      <c r="AC631" s="49" t="s">
        <v>40</v>
      </c>
      <c r="AD631" s="49" t="s">
        <v>40</v>
      </c>
      <c r="AE631" s="22" t="s">
        <v>40</v>
      </c>
      <c r="AF631" s="49" t="s">
        <v>40</v>
      </c>
      <c r="AG631" s="49" t="s">
        <v>40</v>
      </c>
      <c r="AH631" s="22" t="s">
        <v>40</v>
      </c>
      <c r="AI631" s="50" t="s">
        <v>40</v>
      </c>
      <c r="AJ631" s="49" t="s">
        <v>40</v>
      </c>
      <c r="AK631" s="22" t="s">
        <v>40</v>
      </c>
      <c r="AL631" s="49" t="s">
        <v>40</v>
      </c>
      <c r="AM631" s="49" t="s">
        <v>40</v>
      </c>
      <c r="AN631" s="22" t="s">
        <v>40</v>
      </c>
      <c r="AO631" s="22" t="s">
        <v>40</v>
      </c>
      <c r="AP631" s="22" t="s">
        <v>40</v>
      </c>
      <c r="AQ631" s="7" t="s">
        <v>40</v>
      </c>
      <c r="AR631" s="22" t="s">
        <v>40</v>
      </c>
      <c r="AS631" s="7" t="s">
        <v>40</v>
      </c>
      <c r="AT631" s="7" t="s">
        <v>40</v>
      </c>
      <c r="AU631" s="22" t="s">
        <v>40</v>
      </c>
      <c r="AV631" s="22" t="s">
        <v>40</v>
      </c>
      <c r="AW631" s="7" t="s">
        <v>40</v>
      </c>
      <c r="AX631" s="22" t="s">
        <v>40</v>
      </c>
      <c r="AY631" s="22" t="s">
        <v>40</v>
      </c>
      <c r="AZ631" s="22" t="s">
        <v>40</v>
      </c>
      <c r="BA631" s="22" t="s">
        <v>40</v>
      </c>
      <c r="BB631" s="22" t="s">
        <v>40</v>
      </c>
      <c r="BC631" s="7" t="s">
        <v>40</v>
      </c>
      <c r="BD631" s="7" t="s">
        <v>40</v>
      </c>
    </row>
    <row r="632" spans="2:56">
      <c r="B632" s="51" t="s">
        <v>137</v>
      </c>
      <c r="C632" s="52" t="s">
        <v>109</v>
      </c>
      <c r="D632" s="53" t="s">
        <v>37</v>
      </c>
      <c r="E632" s="43">
        <v>2997</v>
      </c>
      <c r="F632" s="43"/>
      <c r="G632" s="20"/>
      <c r="H632" s="44">
        <v>2038</v>
      </c>
      <c r="I632" s="43"/>
      <c r="J632" s="43"/>
      <c r="K632" s="44">
        <v>0</v>
      </c>
      <c r="L632" s="43">
        <v>0</v>
      </c>
      <c r="M632" s="20">
        <v>0</v>
      </c>
      <c r="N632" s="44" t="s">
        <v>38</v>
      </c>
      <c r="O632" s="20" t="s">
        <v>39</v>
      </c>
      <c r="P632" s="44">
        <f t="shared" si="20"/>
        <v>0</v>
      </c>
      <c r="Q632" s="44">
        <f>IF(AND(ISNUMBER(E632),ISNUMBER(H632),ISBLANK(F632)),E632-H632,"NA")</f>
        <v>959</v>
      </c>
      <c r="R632" s="20" t="str">
        <f>IF(AND(ISNUMBER(F632),ISNUMBER(I632),ISBLANK(E632)),F632-I632,"NA")</f>
        <v>NA</v>
      </c>
      <c r="S632" s="16" t="str">
        <f>IF(AND(ISNUMBER(G632),ISNUMBER(J632),ISBLANK(E632)),G632-J632,"NA")</f>
        <v>NA</v>
      </c>
      <c r="T632" s="45" t="str">
        <f>IF(AND(ISNUMBER(R632),ISNUMBER(S632),ISBLANK(E632)),R632+S632,"NA")</f>
        <v>NA</v>
      </c>
      <c r="U632" s="20">
        <f t="shared" si="19"/>
        <v>0</v>
      </c>
      <c r="V632" s="9">
        <f>MIN(IF(SUM(W632,AD632:AG632,AI632,AJ632:AM632,AP632:AS632,AC632,AO632,AU632,AV632:BC632)=0,0,1)+IF(O632="Smoothing ramp",1,0)+IF(SUM(W632,X632:AA632)=0,0,1),1)</f>
        <v>1</v>
      </c>
      <c r="W632" s="44">
        <v>165</v>
      </c>
      <c r="X632" s="43" t="s">
        <v>40</v>
      </c>
      <c r="Y632" s="20" t="s">
        <v>41</v>
      </c>
      <c r="Z632" s="43">
        <v>-165</v>
      </c>
      <c r="AA632" s="43" t="s">
        <v>40</v>
      </c>
      <c r="AB632" s="20" t="s">
        <v>41</v>
      </c>
      <c r="AC632" s="43" t="s">
        <v>40</v>
      </c>
      <c r="AD632" s="43" t="s">
        <v>40</v>
      </c>
      <c r="AE632" s="20" t="s">
        <v>40</v>
      </c>
      <c r="AF632" s="43" t="s">
        <v>40</v>
      </c>
      <c r="AG632" s="43" t="s">
        <v>40</v>
      </c>
      <c r="AH632" s="20" t="s">
        <v>40</v>
      </c>
      <c r="AI632" s="44" t="s">
        <v>40</v>
      </c>
      <c r="AJ632" s="43" t="s">
        <v>40</v>
      </c>
      <c r="AK632" s="20" t="s">
        <v>40</v>
      </c>
      <c r="AL632" s="43" t="s">
        <v>40</v>
      </c>
      <c r="AM632" s="43" t="s">
        <v>40</v>
      </c>
      <c r="AN632" s="20" t="s">
        <v>40</v>
      </c>
      <c r="AO632" s="20" t="s">
        <v>40</v>
      </c>
      <c r="AP632" s="20" t="s">
        <v>40</v>
      </c>
      <c r="AQ632" s="6" t="s">
        <v>40</v>
      </c>
      <c r="AR632" s="20" t="s">
        <v>40</v>
      </c>
      <c r="AS632" s="6" t="s">
        <v>40</v>
      </c>
      <c r="AT632" s="6" t="s">
        <v>40</v>
      </c>
      <c r="AU632" s="20">
        <v>-10000</v>
      </c>
      <c r="AV632" s="20" t="s">
        <v>42</v>
      </c>
      <c r="AW632" s="6">
        <v>-10000</v>
      </c>
      <c r="AX632" s="20" t="s">
        <v>42</v>
      </c>
      <c r="AY632" s="20">
        <v>-10000</v>
      </c>
      <c r="AZ632" s="20" t="s">
        <v>42</v>
      </c>
      <c r="BA632" s="20">
        <v>-10000</v>
      </c>
      <c r="BB632" s="20" t="s">
        <v>42</v>
      </c>
      <c r="BC632" s="6" t="s">
        <v>40</v>
      </c>
      <c r="BD632" s="6" t="s">
        <v>40</v>
      </c>
    </row>
    <row r="633" spans="2:56">
      <c r="B633" s="54" t="s">
        <v>137</v>
      </c>
      <c r="C633" s="40" t="s">
        <v>109</v>
      </c>
      <c r="D633" s="41" t="s">
        <v>43</v>
      </c>
      <c r="E633" s="16">
        <v>2997</v>
      </c>
      <c r="F633" s="16"/>
      <c r="G633" s="21"/>
      <c r="H633" s="42">
        <v>2524</v>
      </c>
      <c r="I633" s="16"/>
      <c r="J633" s="16"/>
      <c r="K633" s="42">
        <v>0</v>
      </c>
      <c r="L633" s="16">
        <v>0</v>
      </c>
      <c r="M633" s="21">
        <v>0</v>
      </c>
      <c r="N633" s="42" t="s">
        <v>38</v>
      </c>
      <c r="O633" s="21" t="s">
        <v>39</v>
      </c>
      <c r="P633" s="42">
        <f t="shared" si="20"/>
        <v>0</v>
      </c>
      <c r="Q633" s="42">
        <f>IF(AND(ISNUMBER(E633),ISNUMBER(H633),ISBLANK(F633)),E633-H633,"NA")</f>
        <v>473</v>
      </c>
      <c r="R633" s="21" t="str">
        <f>IF(AND(ISNUMBER(F633),ISNUMBER(I633),ISBLANK(E633)),F633-I633,"NA")</f>
        <v>NA</v>
      </c>
      <c r="S633" s="16" t="str">
        <f>IF(AND(ISNUMBER(G633),ISNUMBER(J633),ISBLANK(E633)),G633-J633,"NA")</f>
        <v>NA</v>
      </c>
      <c r="T633" s="45" t="str">
        <f>IF(AND(ISNUMBER(R633),ISNUMBER(S633),ISBLANK(E633)),R633+S633,"NA")</f>
        <v>NA</v>
      </c>
      <c r="U633" s="21">
        <f t="shared" si="19"/>
        <v>0</v>
      </c>
      <c r="V633" s="9">
        <f>MIN(IF(SUM(W633,AD633:AG633,AI633,AJ633:AM633,AP633:AS633,AC633,AO633,AU633,AV633:BC633)=0,0,1)+IF(O633="Smoothing ramp",1,0)+IF(SUM(W633,X633:AA633)=0,0,1),1)</f>
        <v>1</v>
      </c>
      <c r="W633" s="42">
        <v>165</v>
      </c>
      <c r="X633" s="16" t="s">
        <v>40</v>
      </c>
      <c r="Y633" s="21" t="s">
        <v>41</v>
      </c>
      <c r="Z633" s="16">
        <v>-165</v>
      </c>
      <c r="AA633" s="16" t="s">
        <v>40</v>
      </c>
      <c r="AB633" s="21" t="s">
        <v>41</v>
      </c>
      <c r="AC633" s="16" t="s">
        <v>40</v>
      </c>
      <c r="AD633" s="16" t="s">
        <v>40</v>
      </c>
      <c r="AE633" s="21" t="s">
        <v>40</v>
      </c>
      <c r="AF633" s="16" t="s">
        <v>40</v>
      </c>
      <c r="AG633" s="16" t="s">
        <v>40</v>
      </c>
      <c r="AH633" s="21" t="s">
        <v>40</v>
      </c>
      <c r="AI633" s="42" t="s">
        <v>40</v>
      </c>
      <c r="AJ633" s="16" t="s">
        <v>40</v>
      </c>
      <c r="AK633" s="21" t="s">
        <v>40</v>
      </c>
      <c r="AL633" s="16" t="s">
        <v>40</v>
      </c>
      <c r="AM633" s="16" t="s">
        <v>40</v>
      </c>
      <c r="AN633" s="21" t="s">
        <v>40</v>
      </c>
      <c r="AO633" s="21" t="s">
        <v>40</v>
      </c>
      <c r="AP633" s="21" t="s">
        <v>40</v>
      </c>
      <c r="AQ633" s="9" t="s">
        <v>40</v>
      </c>
      <c r="AR633" s="21" t="s">
        <v>40</v>
      </c>
      <c r="AS633" s="9" t="s">
        <v>40</v>
      </c>
      <c r="AT633" s="9" t="s">
        <v>40</v>
      </c>
      <c r="AU633" s="21">
        <v>-10000</v>
      </c>
      <c r="AV633" s="21" t="s">
        <v>42</v>
      </c>
      <c r="AW633" s="9">
        <v>-10000</v>
      </c>
      <c r="AX633" s="21" t="s">
        <v>42</v>
      </c>
      <c r="AY633" s="21">
        <v>-10000</v>
      </c>
      <c r="AZ633" s="21" t="s">
        <v>42</v>
      </c>
      <c r="BA633" s="21">
        <v>-10000</v>
      </c>
      <c r="BB633" s="21" t="s">
        <v>42</v>
      </c>
      <c r="BC633" s="9" t="s">
        <v>40</v>
      </c>
      <c r="BD633" s="9" t="s">
        <v>40</v>
      </c>
    </row>
    <row r="634" spans="2:56">
      <c r="B634" s="54" t="s">
        <v>137</v>
      </c>
      <c r="C634" s="40" t="s">
        <v>109</v>
      </c>
      <c r="D634" s="41" t="s">
        <v>45</v>
      </c>
      <c r="E634" s="16">
        <v>3380</v>
      </c>
      <c r="F634" s="16"/>
      <c r="G634" s="21"/>
      <c r="H634" s="42">
        <v>3380</v>
      </c>
      <c r="I634" s="16"/>
      <c r="J634" s="16"/>
      <c r="K634" s="42">
        <v>0</v>
      </c>
      <c r="L634" s="16">
        <v>0</v>
      </c>
      <c r="M634" s="21">
        <v>0</v>
      </c>
      <c r="N634" s="42" t="s">
        <v>44</v>
      </c>
      <c r="O634" s="21" t="s">
        <v>39</v>
      </c>
      <c r="P634" s="42">
        <f t="shared" si="20"/>
        <v>0</v>
      </c>
      <c r="Q634" s="42">
        <f>IF(AND(ISNUMBER(E634),ISNUMBER(H634),ISBLANK(F634)),E634-H634,"NA")</f>
        <v>0</v>
      </c>
      <c r="R634" s="21" t="str">
        <f>IF(AND(ISNUMBER(F634),ISNUMBER(I634),ISBLANK(E634)),F634-I634,"NA")</f>
        <v>NA</v>
      </c>
      <c r="S634" s="16" t="str">
        <f>IF(AND(ISNUMBER(G634),ISNUMBER(J634),ISBLANK(E634)),G634-J634,"NA")</f>
        <v>NA</v>
      </c>
      <c r="T634" s="45" t="str">
        <f>IF(AND(ISNUMBER(R634),ISNUMBER(S634),ISBLANK(E634)),R634+S634,"NA")</f>
        <v>NA</v>
      </c>
      <c r="U634" s="21">
        <f t="shared" si="19"/>
        <v>0</v>
      </c>
      <c r="V634" s="9">
        <f>MIN(IF(SUM(W634,AD634:AG634,AI634,AJ634:AM634,AP634:AS634,AC634,AO634,AU634,AV634:BC634)=0,0,1)+IF(O634="Smoothing ramp",1,0)+IF(SUM(W634,X634:AA634)=0,0,1),1)</f>
        <v>1</v>
      </c>
      <c r="W634" s="42">
        <v>165</v>
      </c>
      <c r="X634" s="16" t="s">
        <v>40</v>
      </c>
      <c r="Y634" s="21" t="s">
        <v>41</v>
      </c>
      <c r="Z634" s="16">
        <v>-165</v>
      </c>
      <c r="AA634" s="16" t="s">
        <v>40</v>
      </c>
      <c r="AB634" s="21" t="s">
        <v>41</v>
      </c>
      <c r="AC634" s="16" t="s">
        <v>40</v>
      </c>
      <c r="AD634" s="16" t="s">
        <v>40</v>
      </c>
      <c r="AE634" s="21" t="s">
        <v>40</v>
      </c>
      <c r="AF634" s="16" t="s">
        <v>40</v>
      </c>
      <c r="AG634" s="16" t="s">
        <v>40</v>
      </c>
      <c r="AH634" s="21" t="s">
        <v>40</v>
      </c>
      <c r="AI634" s="42" t="s">
        <v>40</v>
      </c>
      <c r="AJ634" s="16" t="s">
        <v>40</v>
      </c>
      <c r="AK634" s="21" t="s">
        <v>40</v>
      </c>
      <c r="AL634" s="16" t="s">
        <v>40</v>
      </c>
      <c r="AM634" s="16" t="s">
        <v>40</v>
      </c>
      <c r="AN634" s="21" t="s">
        <v>40</v>
      </c>
      <c r="AO634" s="21" t="s">
        <v>40</v>
      </c>
      <c r="AP634" s="21" t="s">
        <v>40</v>
      </c>
      <c r="AQ634" s="9" t="s">
        <v>40</v>
      </c>
      <c r="AR634" s="21" t="s">
        <v>40</v>
      </c>
      <c r="AS634" s="9" t="s">
        <v>40</v>
      </c>
      <c r="AT634" s="9" t="s">
        <v>40</v>
      </c>
      <c r="AU634" s="21">
        <v>-10000</v>
      </c>
      <c r="AV634" s="21" t="s">
        <v>42</v>
      </c>
      <c r="AW634" s="9">
        <v>-10000</v>
      </c>
      <c r="AX634" s="21" t="s">
        <v>42</v>
      </c>
      <c r="AY634" s="21">
        <v>-10000</v>
      </c>
      <c r="AZ634" s="21" t="s">
        <v>42</v>
      </c>
      <c r="BA634" s="21">
        <v>-10000</v>
      </c>
      <c r="BB634" s="21" t="s">
        <v>42</v>
      </c>
      <c r="BC634" s="9" t="s">
        <v>40</v>
      </c>
      <c r="BD634" s="9" t="s">
        <v>40</v>
      </c>
    </row>
    <row r="635" spans="2:56">
      <c r="B635" s="54" t="s">
        <v>137</v>
      </c>
      <c r="C635" s="40" t="s">
        <v>109</v>
      </c>
      <c r="D635" s="41" t="s">
        <v>46</v>
      </c>
      <c r="E635" s="16">
        <v>4189</v>
      </c>
      <c r="F635" s="16"/>
      <c r="G635" s="21"/>
      <c r="H635" s="42">
        <v>4189</v>
      </c>
      <c r="I635" s="16"/>
      <c r="J635" s="16"/>
      <c r="K635" s="42">
        <v>0</v>
      </c>
      <c r="L635" s="16">
        <v>0</v>
      </c>
      <c r="M635" s="21">
        <v>0</v>
      </c>
      <c r="N635" s="42" t="s">
        <v>44</v>
      </c>
      <c r="O635" s="21" t="s">
        <v>39</v>
      </c>
      <c r="P635" s="42">
        <f t="shared" si="20"/>
        <v>0</v>
      </c>
      <c r="Q635" s="42">
        <f>IF(AND(ISNUMBER(E635),ISNUMBER(H635),ISBLANK(F635)),E635-H635,"NA")</f>
        <v>0</v>
      </c>
      <c r="R635" s="21" t="str">
        <f>IF(AND(ISNUMBER(F635),ISNUMBER(I635),ISBLANK(E635)),F635-I635,"NA")</f>
        <v>NA</v>
      </c>
      <c r="S635" s="16" t="str">
        <f>IF(AND(ISNUMBER(G635),ISNUMBER(J635),ISBLANK(E635)),G635-J635,"NA")</f>
        <v>NA</v>
      </c>
      <c r="T635" s="45" t="str">
        <f>IF(AND(ISNUMBER(R635),ISNUMBER(S635),ISBLANK(E635)),R635+S635,"NA")</f>
        <v>NA</v>
      </c>
      <c r="U635" s="21">
        <f t="shared" si="19"/>
        <v>0</v>
      </c>
      <c r="V635" s="9">
        <f>MIN(IF(SUM(W635,AD635:AG635,AI635,AJ635:AM635,AP635:AS635,AC635,AO635,AU635,AV635:BC635)=0,0,1)+IF(O635="Smoothing ramp",1,0)+IF(SUM(W635,X635:AA635)=0,0,1),1)</f>
        <v>1</v>
      </c>
      <c r="W635" s="42">
        <v>165</v>
      </c>
      <c r="X635" s="16" t="s">
        <v>40</v>
      </c>
      <c r="Y635" s="21" t="s">
        <v>41</v>
      </c>
      <c r="Z635" s="16">
        <v>22</v>
      </c>
      <c r="AA635" s="16" t="s">
        <v>40</v>
      </c>
      <c r="AB635" s="21" t="s">
        <v>41</v>
      </c>
      <c r="AC635" s="16" t="s">
        <v>40</v>
      </c>
      <c r="AD635" s="16" t="s">
        <v>40</v>
      </c>
      <c r="AE635" s="21" t="s">
        <v>40</v>
      </c>
      <c r="AF635" s="16" t="s">
        <v>40</v>
      </c>
      <c r="AG635" s="16" t="s">
        <v>40</v>
      </c>
      <c r="AH635" s="21" t="s">
        <v>40</v>
      </c>
      <c r="AI635" s="42" t="s">
        <v>40</v>
      </c>
      <c r="AJ635" s="16" t="s">
        <v>40</v>
      </c>
      <c r="AK635" s="21" t="s">
        <v>40</v>
      </c>
      <c r="AL635" s="16" t="s">
        <v>40</v>
      </c>
      <c r="AM635" s="16" t="s">
        <v>40</v>
      </c>
      <c r="AN635" s="21" t="s">
        <v>40</v>
      </c>
      <c r="AO635" s="21" t="s">
        <v>40</v>
      </c>
      <c r="AP635" s="21" t="s">
        <v>40</v>
      </c>
      <c r="AQ635" s="9" t="s">
        <v>40</v>
      </c>
      <c r="AR635" s="21" t="s">
        <v>40</v>
      </c>
      <c r="AS635" s="9" t="s">
        <v>40</v>
      </c>
      <c r="AT635" s="9" t="s">
        <v>40</v>
      </c>
      <c r="AU635" s="21">
        <v>-10000</v>
      </c>
      <c r="AV635" s="21" t="s">
        <v>42</v>
      </c>
      <c r="AW635" s="9">
        <v>-10000</v>
      </c>
      <c r="AX635" s="21" t="s">
        <v>42</v>
      </c>
      <c r="AY635" s="21">
        <v>-10000</v>
      </c>
      <c r="AZ635" s="21" t="s">
        <v>42</v>
      </c>
      <c r="BA635" s="21">
        <v>-10000</v>
      </c>
      <c r="BB635" s="21" t="s">
        <v>42</v>
      </c>
      <c r="BC635" s="9" t="s">
        <v>40</v>
      </c>
      <c r="BD635" s="9" t="s">
        <v>40</v>
      </c>
    </row>
    <row r="636" spans="2:56">
      <c r="B636" s="54" t="s">
        <v>137</v>
      </c>
      <c r="C636" s="40" t="s">
        <v>109</v>
      </c>
      <c r="D636" s="41" t="s">
        <v>47</v>
      </c>
      <c r="E636" s="16">
        <v>6690</v>
      </c>
      <c r="F636" s="16"/>
      <c r="G636" s="21"/>
      <c r="H636" s="42">
        <v>6690</v>
      </c>
      <c r="I636" s="16"/>
      <c r="J636" s="16"/>
      <c r="K636" s="42">
        <v>0</v>
      </c>
      <c r="L636" s="16">
        <v>0</v>
      </c>
      <c r="M636" s="21">
        <v>0</v>
      </c>
      <c r="N636" s="42" t="s">
        <v>44</v>
      </c>
      <c r="O636" s="21" t="s">
        <v>39</v>
      </c>
      <c r="P636" s="42">
        <f t="shared" si="20"/>
        <v>0</v>
      </c>
      <c r="Q636" s="42">
        <f>IF(AND(ISNUMBER(E636),ISNUMBER(H636),ISBLANK(F636)),E636-H636,"NA")</f>
        <v>0</v>
      </c>
      <c r="R636" s="21" t="str">
        <f>IF(AND(ISNUMBER(F636),ISNUMBER(I636),ISBLANK(E636)),F636-I636,"NA")</f>
        <v>NA</v>
      </c>
      <c r="S636" s="16" t="str">
        <f>IF(AND(ISNUMBER(G636),ISNUMBER(J636),ISBLANK(E636)),G636-J636,"NA")</f>
        <v>NA</v>
      </c>
      <c r="T636" s="45" t="str">
        <f>IF(AND(ISNUMBER(R636),ISNUMBER(S636),ISBLANK(E636)),R636+S636,"NA")</f>
        <v>NA</v>
      </c>
      <c r="U636" s="21">
        <f t="shared" si="19"/>
        <v>0</v>
      </c>
      <c r="V636" s="9">
        <f>MIN(IF(SUM(W636,AD636:AG636,AI636,AJ636:AM636,AP636:AS636,AC636,AO636,AU636,AV636:BC636)=0,0,1)+IF(O636="Smoothing ramp",1,0)+IF(SUM(W636,X636:AA636)=0,0,1),1)</f>
        <v>1</v>
      </c>
      <c r="W636" s="42">
        <v>164</v>
      </c>
      <c r="X636" s="16" t="s">
        <v>40</v>
      </c>
      <c r="Y636" s="21" t="s">
        <v>41</v>
      </c>
      <c r="Z636" s="16">
        <v>235</v>
      </c>
      <c r="AA636" s="16" t="s">
        <v>40</v>
      </c>
      <c r="AB636" s="21" t="s">
        <v>41</v>
      </c>
      <c r="AC636" s="16" t="s">
        <v>40</v>
      </c>
      <c r="AD636" s="16" t="s">
        <v>40</v>
      </c>
      <c r="AE636" s="21" t="s">
        <v>40</v>
      </c>
      <c r="AF636" s="16" t="s">
        <v>40</v>
      </c>
      <c r="AG636" s="16" t="s">
        <v>40</v>
      </c>
      <c r="AH636" s="21" t="s">
        <v>40</v>
      </c>
      <c r="AI636" s="42" t="s">
        <v>40</v>
      </c>
      <c r="AJ636" s="16" t="s">
        <v>40</v>
      </c>
      <c r="AK636" s="21" t="s">
        <v>40</v>
      </c>
      <c r="AL636" s="16" t="s">
        <v>40</v>
      </c>
      <c r="AM636" s="16" t="s">
        <v>40</v>
      </c>
      <c r="AN636" s="21" t="s">
        <v>40</v>
      </c>
      <c r="AO636" s="21" t="s">
        <v>40</v>
      </c>
      <c r="AP636" s="21" t="s">
        <v>40</v>
      </c>
      <c r="AQ636" s="9" t="s">
        <v>40</v>
      </c>
      <c r="AR636" s="21" t="s">
        <v>40</v>
      </c>
      <c r="AS636" s="9" t="s">
        <v>40</v>
      </c>
      <c r="AT636" s="9" t="s">
        <v>40</v>
      </c>
      <c r="AU636" s="21">
        <v>-10000</v>
      </c>
      <c r="AV636" s="21" t="s">
        <v>42</v>
      </c>
      <c r="AW636" s="9">
        <v>-10000</v>
      </c>
      <c r="AX636" s="21" t="s">
        <v>42</v>
      </c>
      <c r="AY636" s="21">
        <v>-10000</v>
      </c>
      <c r="AZ636" s="21" t="s">
        <v>42</v>
      </c>
      <c r="BA636" s="21">
        <v>-10000</v>
      </c>
      <c r="BB636" s="21" t="s">
        <v>42</v>
      </c>
      <c r="BC636" s="9" t="s">
        <v>40</v>
      </c>
      <c r="BD636" s="9" t="s">
        <v>40</v>
      </c>
    </row>
    <row r="637" spans="2:56">
      <c r="B637" s="54" t="s">
        <v>137</v>
      </c>
      <c r="C637" s="40" t="s">
        <v>109</v>
      </c>
      <c r="D637" s="41" t="s">
        <v>48</v>
      </c>
      <c r="E637" s="16">
        <v>7206</v>
      </c>
      <c r="F637" s="16"/>
      <c r="G637" s="21"/>
      <c r="H637" s="42">
        <v>7206</v>
      </c>
      <c r="I637" s="16"/>
      <c r="J637" s="16"/>
      <c r="K637" s="42">
        <v>0</v>
      </c>
      <c r="L637" s="16">
        <v>0</v>
      </c>
      <c r="M637" s="21">
        <v>0</v>
      </c>
      <c r="N637" s="42" t="s">
        <v>44</v>
      </c>
      <c r="O637" s="21" t="s">
        <v>44</v>
      </c>
      <c r="P637" s="42">
        <f t="shared" si="20"/>
        <v>0</v>
      </c>
      <c r="Q637" s="42">
        <f>IF(AND(ISNUMBER(E637),ISNUMBER(H637),ISBLANK(F637)),E637-H637,"NA")</f>
        <v>0</v>
      </c>
      <c r="R637" s="21" t="str">
        <f>IF(AND(ISNUMBER(F637),ISNUMBER(I637),ISBLANK(E637)),F637-I637,"NA")</f>
        <v>NA</v>
      </c>
      <c r="S637" s="16" t="str">
        <f>IF(AND(ISNUMBER(G637),ISNUMBER(J637),ISBLANK(E637)),G637-J637,"NA")</f>
        <v>NA</v>
      </c>
      <c r="T637" s="45" t="str">
        <f>IF(AND(ISNUMBER(R637),ISNUMBER(S637),ISBLANK(E637)),R637+S637,"NA")</f>
        <v>NA</v>
      </c>
      <c r="U637" s="21">
        <f t="shared" si="19"/>
        <v>0</v>
      </c>
      <c r="V637" s="9">
        <f>MIN(IF(SUM(W637,AD637:AG637,AI637,AJ637:AM637,AP637:AS637,AC637,AO637,AU637,AV637:BC637)=0,0,1)+IF(O637="Smoothing ramp",1,0)+IF(SUM(W637,X637:AA637)=0,0,1),1)</f>
        <v>1</v>
      </c>
      <c r="W637" s="42">
        <v>164</v>
      </c>
      <c r="X637" s="16" t="s">
        <v>40</v>
      </c>
      <c r="Y637" s="21" t="s">
        <v>40</v>
      </c>
      <c r="Z637" s="16">
        <v>294</v>
      </c>
      <c r="AA637" s="16" t="s">
        <v>40</v>
      </c>
      <c r="AB637" s="21" t="s">
        <v>40</v>
      </c>
      <c r="AC637" s="16" t="s">
        <v>40</v>
      </c>
      <c r="AD637" s="16" t="s">
        <v>40</v>
      </c>
      <c r="AE637" s="21" t="s">
        <v>40</v>
      </c>
      <c r="AF637" s="16" t="s">
        <v>40</v>
      </c>
      <c r="AG637" s="16" t="s">
        <v>40</v>
      </c>
      <c r="AH637" s="21" t="s">
        <v>40</v>
      </c>
      <c r="AI637" s="42" t="s">
        <v>40</v>
      </c>
      <c r="AJ637" s="16" t="s">
        <v>40</v>
      </c>
      <c r="AK637" s="21" t="s">
        <v>40</v>
      </c>
      <c r="AL637" s="16" t="s">
        <v>40</v>
      </c>
      <c r="AM637" s="16" t="s">
        <v>40</v>
      </c>
      <c r="AN637" s="21" t="s">
        <v>40</v>
      </c>
      <c r="AO637" s="21" t="s">
        <v>40</v>
      </c>
      <c r="AP637" s="21" t="s">
        <v>40</v>
      </c>
      <c r="AQ637" s="9" t="s">
        <v>40</v>
      </c>
      <c r="AR637" s="21" t="s">
        <v>40</v>
      </c>
      <c r="AS637" s="9" t="s">
        <v>40</v>
      </c>
      <c r="AT637" s="9" t="s">
        <v>40</v>
      </c>
      <c r="AU637" s="21" t="s">
        <v>40</v>
      </c>
      <c r="AV637" s="21" t="s">
        <v>40</v>
      </c>
      <c r="AW637" s="9" t="s">
        <v>40</v>
      </c>
      <c r="AX637" s="21" t="s">
        <v>40</v>
      </c>
      <c r="AY637" s="21" t="s">
        <v>40</v>
      </c>
      <c r="AZ637" s="21" t="s">
        <v>40</v>
      </c>
      <c r="BA637" s="21" t="s">
        <v>40</v>
      </c>
      <c r="BB637" s="21" t="s">
        <v>40</v>
      </c>
      <c r="BC637" s="9" t="s">
        <v>40</v>
      </c>
      <c r="BD637" s="9" t="s">
        <v>40</v>
      </c>
    </row>
    <row r="638" spans="2:56">
      <c r="B638" s="54" t="s">
        <v>137</v>
      </c>
      <c r="C638" s="40" t="s">
        <v>109</v>
      </c>
      <c r="D638" s="41" t="s">
        <v>49</v>
      </c>
      <c r="E638" s="16">
        <v>10038</v>
      </c>
      <c r="F638" s="16"/>
      <c r="G638" s="21"/>
      <c r="H638" s="42">
        <v>8687</v>
      </c>
      <c r="I638" s="16"/>
      <c r="J638" s="16"/>
      <c r="K638" s="42">
        <v>-5198</v>
      </c>
      <c r="L638" s="16">
        <v>-5198</v>
      </c>
      <c r="M638" s="21">
        <v>-3854</v>
      </c>
      <c r="N638" s="42" t="s">
        <v>50</v>
      </c>
      <c r="O638" s="21" t="s">
        <v>60</v>
      </c>
      <c r="P638" s="42">
        <f t="shared" si="20"/>
        <v>0</v>
      </c>
      <c r="Q638" s="42">
        <f>IF(AND(ISNUMBER(E638),ISNUMBER(H638),ISBLANK(F638)),E638-H638,"NA")</f>
        <v>1351</v>
      </c>
      <c r="R638" s="21" t="str">
        <f>IF(AND(ISNUMBER(F638),ISNUMBER(I638),ISBLANK(E638)),F638-I638,"NA")</f>
        <v>NA</v>
      </c>
      <c r="S638" s="16" t="str">
        <f>IF(AND(ISNUMBER(G638),ISNUMBER(J638),ISBLANK(E638)),G638-J638,"NA")</f>
        <v>NA</v>
      </c>
      <c r="T638" s="45" t="str">
        <f>IF(AND(ISNUMBER(R638),ISNUMBER(S638),ISBLANK(E638)),R638+S638,"NA")</f>
        <v>NA</v>
      </c>
      <c r="U638" s="21">
        <f t="shared" si="19"/>
        <v>0</v>
      </c>
      <c r="V638" s="9">
        <f>MIN(IF(SUM(W638,AD638:AG638,AI638,AJ638:AM638,AP638:AS638,AC638,AO638,AU638,AV638:BC638)=0,0,1)+IF(O638="Smoothing ramp",1,0)+IF(SUM(W638,X638:AA638)=0,0,1),1)</f>
        <v>1</v>
      </c>
      <c r="W638" s="42">
        <v>164</v>
      </c>
      <c r="X638" s="16" t="s">
        <v>40</v>
      </c>
      <c r="Y638" s="21" t="s">
        <v>59</v>
      </c>
      <c r="Z638" s="16">
        <v>365</v>
      </c>
      <c r="AA638" s="16" t="s">
        <v>40</v>
      </c>
      <c r="AB638" s="21" t="s">
        <v>59</v>
      </c>
      <c r="AC638" s="16" t="s">
        <v>40</v>
      </c>
      <c r="AD638" s="16">
        <v>9358</v>
      </c>
      <c r="AE638" s="21" t="s">
        <v>138</v>
      </c>
      <c r="AF638" s="16" t="s">
        <v>40</v>
      </c>
      <c r="AG638" s="16" t="s">
        <v>40</v>
      </c>
      <c r="AH638" s="21" t="s">
        <v>40</v>
      </c>
      <c r="AI638" s="42" t="s">
        <v>40</v>
      </c>
      <c r="AJ638" s="16" t="s">
        <v>40</v>
      </c>
      <c r="AK638" s="21" t="s">
        <v>40</v>
      </c>
      <c r="AL638" s="16" t="s">
        <v>40</v>
      </c>
      <c r="AM638" s="16" t="s">
        <v>40</v>
      </c>
      <c r="AN638" s="21" t="s">
        <v>40</v>
      </c>
      <c r="AO638" s="21" t="s">
        <v>40</v>
      </c>
      <c r="AP638" s="21" t="s">
        <v>40</v>
      </c>
      <c r="AQ638" s="9" t="s">
        <v>40</v>
      </c>
      <c r="AR638" s="21" t="s">
        <v>40</v>
      </c>
      <c r="AS638" s="9" t="s">
        <v>40</v>
      </c>
      <c r="AT638" s="9" t="s">
        <v>40</v>
      </c>
      <c r="AU638" s="21" t="s">
        <v>40</v>
      </c>
      <c r="AV638" s="21" t="s">
        <v>40</v>
      </c>
      <c r="AW638" s="9" t="s">
        <v>40</v>
      </c>
      <c r="AX638" s="21" t="s">
        <v>40</v>
      </c>
      <c r="AY638" s="21" t="s">
        <v>40</v>
      </c>
      <c r="AZ638" s="21" t="s">
        <v>40</v>
      </c>
      <c r="BA638" s="21" t="s">
        <v>40</v>
      </c>
      <c r="BB638" s="21" t="s">
        <v>40</v>
      </c>
      <c r="BC638" s="9" t="s">
        <v>40</v>
      </c>
      <c r="BD638" s="9" t="s">
        <v>40</v>
      </c>
    </row>
    <row r="639" spans="2:56">
      <c r="B639" s="54" t="s">
        <v>137</v>
      </c>
      <c r="C639" s="40" t="s">
        <v>109</v>
      </c>
      <c r="D639" s="41" t="s">
        <v>51</v>
      </c>
      <c r="E639" s="16">
        <v>10038</v>
      </c>
      <c r="F639" s="16"/>
      <c r="G639" s="21"/>
      <c r="H639" s="42">
        <v>9658</v>
      </c>
      <c r="I639" s="16"/>
      <c r="J639" s="16"/>
      <c r="K639" s="42">
        <v>-5198</v>
      </c>
      <c r="L639" s="16">
        <v>-5198</v>
      </c>
      <c r="M639" s="21">
        <v>-4821</v>
      </c>
      <c r="N639" s="42" t="s">
        <v>50</v>
      </c>
      <c r="O639" s="21" t="s">
        <v>63</v>
      </c>
      <c r="P639" s="42">
        <f t="shared" si="20"/>
        <v>0</v>
      </c>
      <c r="Q639" s="42">
        <f>IF(AND(ISNUMBER(E639),ISNUMBER(H639),ISBLANK(F639)),E639-H639,"NA")</f>
        <v>380</v>
      </c>
      <c r="R639" s="21" t="str">
        <f>IF(AND(ISNUMBER(F639),ISNUMBER(I639),ISBLANK(E639)),F639-I639,"NA")</f>
        <v>NA</v>
      </c>
      <c r="S639" s="16" t="str">
        <f>IF(AND(ISNUMBER(G639),ISNUMBER(J639),ISBLANK(E639)),G639-J639,"NA")</f>
        <v>NA</v>
      </c>
      <c r="T639" s="45" t="str">
        <f>IF(AND(ISNUMBER(R639),ISNUMBER(S639),ISBLANK(E639)),R639+S639,"NA")</f>
        <v>NA</v>
      </c>
      <c r="U639" s="21">
        <f t="shared" si="19"/>
        <v>0</v>
      </c>
      <c r="V639" s="9">
        <f>MIN(IF(SUM(W639,AD639:AG639,AI639,AJ639:AM639,AP639:AS639,AC639,AO639,AU639,AV639:BC639)=0,0,1)+IF(O639="Smoothing ramp",1,0)+IF(SUM(W639,X639:AA639)=0,0,1),1)</f>
        <v>1</v>
      </c>
      <c r="W639" s="42">
        <v>164</v>
      </c>
      <c r="X639" s="16" t="s">
        <v>40</v>
      </c>
      <c r="Y639" s="21" t="s">
        <v>59</v>
      </c>
      <c r="Z639" s="16">
        <v>365</v>
      </c>
      <c r="AA639" s="16" t="s">
        <v>40</v>
      </c>
      <c r="AB639" s="21" t="s">
        <v>59</v>
      </c>
      <c r="AC639" s="16" t="s">
        <v>40</v>
      </c>
      <c r="AD639" s="16">
        <v>9339</v>
      </c>
      <c r="AE639" s="21" t="s">
        <v>138</v>
      </c>
      <c r="AF639" s="16" t="s">
        <v>40</v>
      </c>
      <c r="AG639" s="16" t="s">
        <v>40</v>
      </c>
      <c r="AH639" s="21" t="s">
        <v>40</v>
      </c>
      <c r="AI639" s="42" t="s">
        <v>40</v>
      </c>
      <c r="AJ639" s="16" t="s">
        <v>40</v>
      </c>
      <c r="AK639" s="21" t="s">
        <v>40</v>
      </c>
      <c r="AL639" s="16" t="s">
        <v>40</v>
      </c>
      <c r="AM639" s="16" t="s">
        <v>40</v>
      </c>
      <c r="AN639" s="21" t="s">
        <v>40</v>
      </c>
      <c r="AO639" s="21" t="s">
        <v>40</v>
      </c>
      <c r="AP639" s="21" t="s">
        <v>40</v>
      </c>
      <c r="AQ639" s="9" t="s">
        <v>40</v>
      </c>
      <c r="AR639" s="21" t="s">
        <v>40</v>
      </c>
      <c r="AS639" s="9" t="s">
        <v>40</v>
      </c>
      <c r="AT639" s="9" t="s">
        <v>40</v>
      </c>
      <c r="AU639" s="21" t="s">
        <v>40</v>
      </c>
      <c r="AV639" s="21" t="s">
        <v>40</v>
      </c>
      <c r="AW639" s="9" t="s">
        <v>40</v>
      </c>
      <c r="AX639" s="21" t="s">
        <v>40</v>
      </c>
      <c r="AY639" s="21" t="s">
        <v>40</v>
      </c>
      <c r="AZ639" s="21" t="s">
        <v>40</v>
      </c>
      <c r="BA639" s="21" t="s">
        <v>40</v>
      </c>
      <c r="BB639" s="21" t="s">
        <v>40</v>
      </c>
      <c r="BC639" s="9" t="s">
        <v>40</v>
      </c>
      <c r="BD639" s="9" t="s">
        <v>40</v>
      </c>
    </row>
    <row r="640" spans="2:56">
      <c r="B640" s="54" t="s">
        <v>137</v>
      </c>
      <c r="C640" s="40" t="s">
        <v>109</v>
      </c>
      <c r="D640" s="41" t="s">
        <v>52</v>
      </c>
      <c r="E640" s="16">
        <v>10038</v>
      </c>
      <c r="F640" s="16"/>
      <c r="G640" s="21"/>
      <c r="H640" s="42">
        <v>9896</v>
      </c>
      <c r="I640" s="16"/>
      <c r="J640" s="16"/>
      <c r="K640" s="42">
        <v>-5198</v>
      </c>
      <c r="L640" s="16">
        <v>-5198</v>
      </c>
      <c r="M640" s="21">
        <v>-5063</v>
      </c>
      <c r="N640" s="42" t="s">
        <v>50</v>
      </c>
      <c r="O640" s="21" t="s">
        <v>63</v>
      </c>
      <c r="P640" s="42">
        <f t="shared" si="20"/>
        <v>0</v>
      </c>
      <c r="Q640" s="42">
        <f>IF(AND(ISNUMBER(E640),ISNUMBER(H640),ISBLANK(F640)),E640-H640,"NA")</f>
        <v>142</v>
      </c>
      <c r="R640" s="21" t="str">
        <f>IF(AND(ISNUMBER(F640),ISNUMBER(I640),ISBLANK(E640)),F640-I640,"NA")</f>
        <v>NA</v>
      </c>
      <c r="S640" s="16" t="str">
        <f>IF(AND(ISNUMBER(G640),ISNUMBER(J640),ISBLANK(E640)),G640-J640,"NA")</f>
        <v>NA</v>
      </c>
      <c r="T640" s="45" t="str">
        <f>IF(AND(ISNUMBER(R640),ISNUMBER(S640),ISBLANK(E640)),R640+S640,"NA")</f>
        <v>NA</v>
      </c>
      <c r="U640" s="21">
        <f t="shared" si="19"/>
        <v>0</v>
      </c>
      <c r="V640" s="9">
        <f>MIN(IF(SUM(W640,AD640:AG640,AI640,AJ640:AM640,AP640:AS640,AC640,AO640,AU640,AV640:BC640)=0,0,1)+IF(O640="Smoothing ramp",1,0)+IF(SUM(W640,X640:AA640)=0,0,1),1)</f>
        <v>1</v>
      </c>
      <c r="W640" s="42">
        <v>164</v>
      </c>
      <c r="X640" s="16" t="s">
        <v>40</v>
      </c>
      <c r="Y640" s="21" t="s">
        <v>59</v>
      </c>
      <c r="Z640" s="16">
        <v>365</v>
      </c>
      <c r="AA640" s="16" t="s">
        <v>40</v>
      </c>
      <c r="AB640" s="21" t="s">
        <v>59</v>
      </c>
      <c r="AC640" s="16" t="s">
        <v>40</v>
      </c>
      <c r="AD640" s="16">
        <v>9585</v>
      </c>
      <c r="AE640" s="21" t="s">
        <v>138</v>
      </c>
      <c r="AF640" s="16" t="s">
        <v>40</v>
      </c>
      <c r="AG640" s="16" t="s">
        <v>40</v>
      </c>
      <c r="AH640" s="21" t="s">
        <v>40</v>
      </c>
      <c r="AI640" s="42" t="s">
        <v>40</v>
      </c>
      <c r="AJ640" s="16" t="s">
        <v>40</v>
      </c>
      <c r="AK640" s="21" t="s">
        <v>40</v>
      </c>
      <c r="AL640" s="16" t="s">
        <v>40</v>
      </c>
      <c r="AM640" s="16" t="s">
        <v>40</v>
      </c>
      <c r="AN640" s="21" t="s">
        <v>40</v>
      </c>
      <c r="AO640" s="21" t="s">
        <v>40</v>
      </c>
      <c r="AP640" s="21" t="s">
        <v>40</v>
      </c>
      <c r="AQ640" s="9" t="s">
        <v>40</v>
      </c>
      <c r="AR640" s="21" t="s">
        <v>40</v>
      </c>
      <c r="AS640" s="9" t="s">
        <v>40</v>
      </c>
      <c r="AT640" s="9" t="s">
        <v>40</v>
      </c>
      <c r="AU640" s="21" t="s">
        <v>40</v>
      </c>
      <c r="AV640" s="21" t="s">
        <v>40</v>
      </c>
      <c r="AW640" s="9" t="s">
        <v>40</v>
      </c>
      <c r="AX640" s="21" t="s">
        <v>40</v>
      </c>
      <c r="AY640" s="21" t="s">
        <v>40</v>
      </c>
      <c r="AZ640" s="21" t="s">
        <v>40</v>
      </c>
      <c r="BA640" s="21" t="s">
        <v>40</v>
      </c>
      <c r="BB640" s="21" t="s">
        <v>40</v>
      </c>
      <c r="BC640" s="9" t="s">
        <v>40</v>
      </c>
      <c r="BD640" s="9" t="s">
        <v>40</v>
      </c>
    </row>
    <row r="641" spans="2:56">
      <c r="B641" s="54" t="s">
        <v>137</v>
      </c>
      <c r="C641" s="40" t="s">
        <v>109</v>
      </c>
      <c r="D641" s="41" t="s">
        <v>53</v>
      </c>
      <c r="E641" s="16">
        <v>10549</v>
      </c>
      <c r="F641" s="16"/>
      <c r="G641" s="21"/>
      <c r="H641" s="42">
        <v>9391</v>
      </c>
      <c r="I641" s="16"/>
      <c r="J641" s="16"/>
      <c r="K641" s="42">
        <v>-5621</v>
      </c>
      <c r="L641" s="16">
        <v>-5621</v>
      </c>
      <c r="M641" s="21">
        <v>-4463</v>
      </c>
      <c r="N641" s="42" t="s">
        <v>50</v>
      </c>
      <c r="O641" s="21" t="s">
        <v>63</v>
      </c>
      <c r="P641" s="42">
        <f t="shared" si="20"/>
        <v>0</v>
      </c>
      <c r="Q641" s="42">
        <f>IF(AND(ISNUMBER(E641),ISNUMBER(H641),ISBLANK(F641)),E641-H641,"NA")</f>
        <v>1158</v>
      </c>
      <c r="R641" s="21" t="str">
        <f>IF(AND(ISNUMBER(F641),ISNUMBER(I641),ISBLANK(E641)),F641-I641,"NA")</f>
        <v>NA</v>
      </c>
      <c r="S641" s="16" t="str">
        <f>IF(AND(ISNUMBER(G641),ISNUMBER(J641),ISBLANK(E641)),G641-J641,"NA")</f>
        <v>NA</v>
      </c>
      <c r="T641" s="45" t="str">
        <f>IF(AND(ISNUMBER(R641),ISNUMBER(S641),ISBLANK(E641)),R641+S641,"NA")</f>
        <v>NA</v>
      </c>
      <c r="U641" s="21">
        <f t="shared" si="19"/>
        <v>0</v>
      </c>
      <c r="V641" s="9">
        <f>MIN(IF(SUM(W641,AD641:AG641,AI641,AJ641:AM641,AP641:AS641,AC641,AO641,AU641,AV641:BC641)=0,0,1)+IF(O641="Smoothing ramp",1,0)+IF(SUM(W641,X641:AA641)=0,0,1),1)</f>
        <v>1</v>
      </c>
      <c r="W641" s="42">
        <v>164</v>
      </c>
      <c r="X641" s="16" t="s">
        <v>40</v>
      </c>
      <c r="Y641" s="21" t="s">
        <v>59</v>
      </c>
      <c r="Z641" s="16">
        <v>365</v>
      </c>
      <c r="AA641" s="16" t="s">
        <v>40</v>
      </c>
      <c r="AB641" s="21" t="s">
        <v>59</v>
      </c>
      <c r="AC641" s="16" t="s">
        <v>40</v>
      </c>
      <c r="AD641" s="16">
        <v>9063</v>
      </c>
      <c r="AE641" s="21" t="s">
        <v>138</v>
      </c>
      <c r="AF641" s="16" t="s">
        <v>40</v>
      </c>
      <c r="AG641" s="16" t="s">
        <v>40</v>
      </c>
      <c r="AH641" s="21" t="s">
        <v>40</v>
      </c>
      <c r="AI641" s="42" t="s">
        <v>40</v>
      </c>
      <c r="AJ641" s="16" t="s">
        <v>40</v>
      </c>
      <c r="AK641" s="21" t="s">
        <v>40</v>
      </c>
      <c r="AL641" s="16" t="s">
        <v>40</v>
      </c>
      <c r="AM641" s="16" t="s">
        <v>40</v>
      </c>
      <c r="AN641" s="21" t="s">
        <v>40</v>
      </c>
      <c r="AO641" s="21" t="s">
        <v>40</v>
      </c>
      <c r="AP641" s="21" t="s">
        <v>40</v>
      </c>
      <c r="AQ641" s="9" t="s">
        <v>40</v>
      </c>
      <c r="AR641" s="21" t="s">
        <v>40</v>
      </c>
      <c r="AS641" s="9" t="s">
        <v>40</v>
      </c>
      <c r="AT641" s="9" t="s">
        <v>40</v>
      </c>
      <c r="AU641" s="21" t="s">
        <v>40</v>
      </c>
      <c r="AV641" s="21" t="s">
        <v>40</v>
      </c>
      <c r="AW641" s="9" t="s">
        <v>40</v>
      </c>
      <c r="AX641" s="21" t="s">
        <v>40</v>
      </c>
      <c r="AY641" s="21" t="s">
        <v>40</v>
      </c>
      <c r="AZ641" s="21" t="s">
        <v>40</v>
      </c>
      <c r="BA641" s="21" t="s">
        <v>40</v>
      </c>
      <c r="BB641" s="21" t="s">
        <v>40</v>
      </c>
      <c r="BC641" s="9" t="s">
        <v>40</v>
      </c>
      <c r="BD641" s="9" t="s">
        <v>40</v>
      </c>
    </row>
    <row r="642" spans="2:56">
      <c r="B642" s="54" t="s">
        <v>137</v>
      </c>
      <c r="C642" s="40" t="s">
        <v>109</v>
      </c>
      <c r="D642" s="41" t="s">
        <v>56</v>
      </c>
      <c r="E642" s="16">
        <v>10549</v>
      </c>
      <c r="F642" s="16"/>
      <c r="G642" s="21"/>
      <c r="H642" s="42">
        <v>9466</v>
      </c>
      <c r="I642" s="16"/>
      <c r="J642" s="16"/>
      <c r="K642" s="42">
        <v>-5621</v>
      </c>
      <c r="L642" s="16">
        <v>-5621</v>
      </c>
      <c r="M642" s="21">
        <v>-4539</v>
      </c>
      <c r="N642" s="42" t="s">
        <v>50</v>
      </c>
      <c r="O642" s="21" t="s">
        <v>63</v>
      </c>
      <c r="P642" s="42">
        <f t="shared" si="20"/>
        <v>0</v>
      </c>
      <c r="Q642" s="42">
        <f>IF(AND(ISNUMBER(E642),ISNUMBER(H642),ISBLANK(F642)),E642-H642,"NA")</f>
        <v>1083</v>
      </c>
      <c r="R642" s="21" t="str">
        <f>IF(AND(ISNUMBER(F642),ISNUMBER(I642),ISBLANK(E642)),F642-I642,"NA")</f>
        <v>NA</v>
      </c>
      <c r="S642" s="16" t="str">
        <f>IF(AND(ISNUMBER(G642),ISNUMBER(J642),ISBLANK(E642)),G642-J642,"NA")</f>
        <v>NA</v>
      </c>
      <c r="T642" s="45" t="str">
        <f>IF(AND(ISNUMBER(R642),ISNUMBER(S642),ISBLANK(E642)),R642+S642,"NA")</f>
        <v>NA</v>
      </c>
      <c r="U642" s="21">
        <f t="shared" si="19"/>
        <v>0</v>
      </c>
      <c r="V642" s="9">
        <f>MIN(IF(SUM(W642,AD642:AG642,AI642,AJ642:AM642,AP642:AS642,AC642,AO642,AU642,AV642:BC642)=0,0,1)+IF(O642="Smoothing ramp",1,0)+IF(SUM(W642,X642:AA642)=0,0,1),1)</f>
        <v>1</v>
      </c>
      <c r="W642" s="42">
        <v>164</v>
      </c>
      <c r="X642" s="16" t="s">
        <v>40</v>
      </c>
      <c r="Y642" s="21" t="s">
        <v>59</v>
      </c>
      <c r="Z642" s="16">
        <v>365</v>
      </c>
      <c r="AA642" s="16" t="s">
        <v>40</v>
      </c>
      <c r="AB642" s="21" t="s">
        <v>59</v>
      </c>
      <c r="AC642" s="16" t="s">
        <v>40</v>
      </c>
      <c r="AD642" s="16">
        <v>9141</v>
      </c>
      <c r="AE642" s="21" t="s">
        <v>138</v>
      </c>
      <c r="AF642" s="16" t="s">
        <v>40</v>
      </c>
      <c r="AG642" s="16" t="s">
        <v>40</v>
      </c>
      <c r="AH642" s="21" t="s">
        <v>40</v>
      </c>
      <c r="AI642" s="42" t="s">
        <v>40</v>
      </c>
      <c r="AJ642" s="16" t="s">
        <v>40</v>
      </c>
      <c r="AK642" s="21" t="s">
        <v>40</v>
      </c>
      <c r="AL642" s="16" t="s">
        <v>40</v>
      </c>
      <c r="AM642" s="16" t="s">
        <v>40</v>
      </c>
      <c r="AN642" s="21" t="s">
        <v>40</v>
      </c>
      <c r="AO642" s="21" t="s">
        <v>40</v>
      </c>
      <c r="AP642" s="21" t="s">
        <v>40</v>
      </c>
      <c r="AQ642" s="9" t="s">
        <v>40</v>
      </c>
      <c r="AR642" s="21" t="s">
        <v>40</v>
      </c>
      <c r="AS642" s="9" t="s">
        <v>40</v>
      </c>
      <c r="AT642" s="9" t="s">
        <v>40</v>
      </c>
      <c r="AU642" s="21" t="s">
        <v>40</v>
      </c>
      <c r="AV642" s="21" t="s">
        <v>40</v>
      </c>
      <c r="AW642" s="9" t="s">
        <v>40</v>
      </c>
      <c r="AX642" s="21" t="s">
        <v>40</v>
      </c>
      <c r="AY642" s="21" t="s">
        <v>40</v>
      </c>
      <c r="AZ642" s="21" t="s">
        <v>40</v>
      </c>
      <c r="BA642" s="21" t="s">
        <v>40</v>
      </c>
      <c r="BB642" s="21" t="s">
        <v>40</v>
      </c>
      <c r="BC642" s="9" t="s">
        <v>40</v>
      </c>
      <c r="BD642" s="9" t="s">
        <v>40</v>
      </c>
    </row>
    <row r="643" spans="2:56" ht="15" thickBot="1">
      <c r="B643" s="55" t="s">
        <v>137</v>
      </c>
      <c r="C643" s="47" t="s">
        <v>109</v>
      </c>
      <c r="D643" s="48" t="s">
        <v>57</v>
      </c>
      <c r="E643" s="49">
        <v>10549</v>
      </c>
      <c r="F643" s="49"/>
      <c r="G643" s="22"/>
      <c r="H643" s="50">
        <v>9479</v>
      </c>
      <c r="I643" s="49"/>
      <c r="J643" s="49"/>
      <c r="K643" s="50">
        <v>-5621</v>
      </c>
      <c r="L643" s="49">
        <v>-5621</v>
      </c>
      <c r="M643" s="22">
        <v>-4552</v>
      </c>
      <c r="N643" s="50" t="s">
        <v>50</v>
      </c>
      <c r="O643" s="22" t="s">
        <v>63</v>
      </c>
      <c r="P643" s="50">
        <f t="shared" si="20"/>
        <v>0</v>
      </c>
      <c r="Q643" s="50">
        <f>IF(AND(ISNUMBER(E643),ISNUMBER(H643),ISBLANK(F643)),E643-H643,"NA")</f>
        <v>1070</v>
      </c>
      <c r="R643" s="22" t="str">
        <f>IF(AND(ISNUMBER(F643),ISNUMBER(I643),ISBLANK(E643)),F643-I643,"NA")</f>
        <v>NA</v>
      </c>
      <c r="S643" s="16" t="str">
        <f>IF(AND(ISNUMBER(G643),ISNUMBER(J643),ISBLANK(E643)),G643-J643,"NA")</f>
        <v>NA</v>
      </c>
      <c r="T643" s="45" t="str">
        <f>IF(AND(ISNUMBER(R643),ISNUMBER(S643),ISBLANK(E643)),R643+S643,"NA")</f>
        <v>NA</v>
      </c>
      <c r="U643" s="22">
        <f t="shared" si="19"/>
        <v>0</v>
      </c>
      <c r="V643" s="9">
        <f>MIN(IF(SUM(W643,AD643:AG643,AI643,AJ643:AM643,AP643:AS643,AC643,AO643,AU643,AV643:BC643)=0,0,1)+IF(O643="Smoothing ramp",1,0)+IF(SUM(W643,X643:AA643)=0,0,1),1)</f>
        <v>1</v>
      </c>
      <c r="W643" s="50">
        <v>164</v>
      </c>
      <c r="X643" s="49" t="s">
        <v>40</v>
      </c>
      <c r="Y643" s="22" t="s">
        <v>59</v>
      </c>
      <c r="Z643" s="49">
        <v>365</v>
      </c>
      <c r="AA643" s="49" t="s">
        <v>40</v>
      </c>
      <c r="AB643" s="22" t="s">
        <v>59</v>
      </c>
      <c r="AC643" s="49" t="s">
        <v>40</v>
      </c>
      <c r="AD643" s="49">
        <v>9154</v>
      </c>
      <c r="AE643" s="22" t="s">
        <v>138</v>
      </c>
      <c r="AF643" s="49" t="s">
        <v>40</v>
      </c>
      <c r="AG643" s="49" t="s">
        <v>40</v>
      </c>
      <c r="AH643" s="22" t="s">
        <v>40</v>
      </c>
      <c r="AI643" s="50" t="s">
        <v>40</v>
      </c>
      <c r="AJ643" s="49" t="s">
        <v>40</v>
      </c>
      <c r="AK643" s="22" t="s">
        <v>40</v>
      </c>
      <c r="AL643" s="49" t="s">
        <v>40</v>
      </c>
      <c r="AM643" s="49" t="s">
        <v>40</v>
      </c>
      <c r="AN643" s="22" t="s">
        <v>40</v>
      </c>
      <c r="AO643" s="22" t="s">
        <v>40</v>
      </c>
      <c r="AP643" s="22" t="s">
        <v>40</v>
      </c>
      <c r="AQ643" s="7" t="s">
        <v>40</v>
      </c>
      <c r="AR643" s="22" t="s">
        <v>40</v>
      </c>
      <c r="AS643" s="7" t="s">
        <v>40</v>
      </c>
      <c r="AT643" s="7" t="s">
        <v>40</v>
      </c>
      <c r="AU643" s="22" t="s">
        <v>40</v>
      </c>
      <c r="AV643" s="22" t="s">
        <v>40</v>
      </c>
      <c r="AW643" s="7" t="s">
        <v>40</v>
      </c>
      <c r="AX643" s="22" t="s">
        <v>40</v>
      </c>
      <c r="AY643" s="22" t="s">
        <v>40</v>
      </c>
      <c r="AZ643" s="22" t="s">
        <v>40</v>
      </c>
      <c r="BA643" s="22" t="s">
        <v>40</v>
      </c>
      <c r="BB643" s="22" t="s">
        <v>40</v>
      </c>
      <c r="BC643" s="7" t="s">
        <v>40</v>
      </c>
      <c r="BD643" s="7" t="s">
        <v>40</v>
      </c>
    </row>
    <row r="644" spans="2:56">
      <c r="B644" s="51" t="s">
        <v>139</v>
      </c>
      <c r="C644" s="52" t="s">
        <v>109</v>
      </c>
      <c r="D644" s="53" t="s">
        <v>37</v>
      </c>
      <c r="E644" s="43">
        <v>6794</v>
      </c>
      <c r="F644" s="43"/>
      <c r="G644" s="20"/>
      <c r="H644" s="44">
        <v>6794</v>
      </c>
      <c r="I644" s="43"/>
      <c r="J644" s="43"/>
      <c r="K644" s="44">
        <v>-858</v>
      </c>
      <c r="L644" s="43">
        <v>-858</v>
      </c>
      <c r="M644" s="20">
        <v>-858</v>
      </c>
      <c r="N644" s="44" t="s">
        <v>50</v>
      </c>
      <c r="O644" s="20" t="s">
        <v>44</v>
      </c>
      <c r="P644" s="44">
        <f t="shared" si="20"/>
        <v>0</v>
      </c>
      <c r="Q644" s="44">
        <f>IF(AND(ISNUMBER(E644),ISNUMBER(H644),ISBLANK(F644)),E644-H644,"NA")</f>
        <v>0</v>
      </c>
      <c r="R644" s="20" t="str">
        <f>IF(AND(ISNUMBER(F644),ISNUMBER(I644),ISBLANK(E644)),F644-I644,"NA")</f>
        <v>NA</v>
      </c>
      <c r="S644" s="16" t="str">
        <f>IF(AND(ISNUMBER(G644),ISNUMBER(J644),ISBLANK(E644)),G644-J644,"NA")</f>
        <v>NA</v>
      </c>
      <c r="T644" s="45" t="str">
        <f>IF(AND(ISNUMBER(R644),ISNUMBER(S644),ISBLANK(E644)),R644+S644,"NA")</f>
        <v>NA</v>
      </c>
      <c r="U644" s="20">
        <f t="shared" si="19"/>
        <v>0</v>
      </c>
      <c r="V644" s="9">
        <f>MIN(IF(SUM(W644,AD644:AG644,AI644,AJ644:AM644,AP644:AS644,AC644,AO644,AU644,AV644:BC644)=0,0,1)+IF(O644="Smoothing ramp",1,0)+IF(SUM(W644,X644:AA644)=0,0,1),1)</f>
        <v>1</v>
      </c>
      <c r="W644" s="44">
        <v>120</v>
      </c>
      <c r="X644" s="43" t="s">
        <v>40</v>
      </c>
      <c r="Y644" s="20" t="s">
        <v>40</v>
      </c>
      <c r="Z644" s="43">
        <v>383</v>
      </c>
      <c r="AA644" s="43" t="s">
        <v>40</v>
      </c>
      <c r="AB644" s="20" t="s">
        <v>40</v>
      </c>
      <c r="AC644" s="43" t="s">
        <v>40</v>
      </c>
      <c r="AD644" s="43" t="s">
        <v>40</v>
      </c>
      <c r="AE644" s="20" t="s">
        <v>40</v>
      </c>
      <c r="AF644" s="43" t="s">
        <v>40</v>
      </c>
      <c r="AG644" s="43" t="s">
        <v>40</v>
      </c>
      <c r="AH644" s="20" t="s">
        <v>40</v>
      </c>
      <c r="AI644" s="44" t="s">
        <v>40</v>
      </c>
      <c r="AJ644" s="43" t="s">
        <v>40</v>
      </c>
      <c r="AK644" s="20" t="s">
        <v>40</v>
      </c>
      <c r="AL644" s="43" t="s">
        <v>40</v>
      </c>
      <c r="AM644" s="43" t="s">
        <v>40</v>
      </c>
      <c r="AN644" s="20" t="s">
        <v>40</v>
      </c>
      <c r="AO644" s="20" t="s">
        <v>40</v>
      </c>
      <c r="AP644" s="20" t="s">
        <v>40</v>
      </c>
      <c r="AQ644" s="6" t="s">
        <v>40</v>
      </c>
      <c r="AR644" s="20" t="s">
        <v>40</v>
      </c>
      <c r="AS644" s="6" t="s">
        <v>40</v>
      </c>
      <c r="AT644" s="6" t="s">
        <v>40</v>
      </c>
      <c r="AU644" s="20" t="s">
        <v>40</v>
      </c>
      <c r="AV644" s="20" t="s">
        <v>40</v>
      </c>
      <c r="AW644" s="6" t="s">
        <v>40</v>
      </c>
      <c r="AX644" s="20" t="s">
        <v>40</v>
      </c>
      <c r="AY644" s="20" t="s">
        <v>40</v>
      </c>
      <c r="AZ644" s="20" t="s">
        <v>40</v>
      </c>
      <c r="BA644" s="20" t="s">
        <v>40</v>
      </c>
      <c r="BB644" s="20" t="s">
        <v>40</v>
      </c>
      <c r="BC644" s="6" t="s">
        <v>40</v>
      </c>
      <c r="BD644" s="6" t="s">
        <v>40</v>
      </c>
    </row>
    <row r="645" spans="2:56">
      <c r="B645" s="54" t="s">
        <v>139</v>
      </c>
      <c r="C645" s="40" t="s">
        <v>109</v>
      </c>
      <c r="D645" s="41" t="s">
        <v>43</v>
      </c>
      <c r="E645" s="16">
        <v>6796</v>
      </c>
      <c r="F645" s="16"/>
      <c r="G645" s="21"/>
      <c r="H645" s="42">
        <v>6796</v>
      </c>
      <c r="I645" s="16"/>
      <c r="J645" s="16"/>
      <c r="K645" s="42">
        <v>-859</v>
      </c>
      <c r="L645" s="16">
        <v>-859</v>
      </c>
      <c r="M645" s="21">
        <v>-859</v>
      </c>
      <c r="N645" s="42" t="s">
        <v>44</v>
      </c>
      <c r="O645" s="21" t="s">
        <v>44</v>
      </c>
      <c r="P645" s="42">
        <f t="shared" si="20"/>
        <v>0</v>
      </c>
      <c r="Q645" s="42">
        <f>IF(AND(ISNUMBER(E645),ISNUMBER(H645),ISBLANK(F645)),E645-H645,"NA")</f>
        <v>0</v>
      </c>
      <c r="R645" s="21" t="str">
        <f>IF(AND(ISNUMBER(F645),ISNUMBER(I645),ISBLANK(E645)),F645-I645,"NA")</f>
        <v>NA</v>
      </c>
      <c r="S645" s="16" t="str">
        <f>IF(AND(ISNUMBER(G645),ISNUMBER(J645),ISBLANK(E645)),G645-J645,"NA")</f>
        <v>NA</v>
      </c>
      <c r="T645" s="45" t="str">
        <f>IF(AND(ISNUMBER(R645),ISNUMBER(S645),ISBLANK(E645)),R645+S645,"NA")</f>
        <v>NA</v>
      </c>
      <c r="U645" s="21">
        <f t="shared" si="19"/>
        <v>0</v>
      </c>
      <c r="V645" s="9">
        <f>MIN(IF(SUM(W645,AD645:AG645,AI645,AJ645:AM645,AP645:AS645,AC645,AO645,AU645,AV645:BC645)=0,0,1)+IF(O645="Smoothing ramp",1,0)+IF(SUM(W645,X645:AA645)=0,0,1),1)</f>
        <v>1</v>
      </c>
      <c r="W645" s="42">
        <v>120</v>
      </c>
      <c r="X645" s="16" t="s">
        <v>40</v>
      </c>
      <c r="Y645" s="21" t="s">
        <v>40</v>
      </c>
      <c r="Z645" s="16">
        <v>383</v>
      </c>
      <c r="AA645" s="16" t="s">
        <v>40</v>
      </c>
      <c r="AB645" s="21" t="s">
        <v>40</v>
      </c>
      <c r="AC645" s="16" t="s">
        <v>40</v>
      </c>
      <c r="AD645" s="16" t="s">
        <v>40</v>
      </c>
      <c r="AE645" s="21" t="s">
        <v>40</v>
      </c>
      <c r="AF645" s="16" t="s">
        <v>40</v>
      </c>
      <c r="AG645" s="16" t="s">
        <v>40</v>
      </c>
      <c r="AH645" s="21" t="s">
        <v>40</v>
      </c>
      <c r="AI645" s="42" t="s">
        <v>40</v>
      </c>
      <c r="AJ645" s="16" t="s">
        <v>40</v>
      </c>
      <c r="AK645" s="21" t="s">
        <v>40</v>
      </c>
      <c r="AL645" s="16" t="s">
        <v>40</v>
      </c>
      <c r="AM645" s="16" t="s">
        <v>40</v>
      </c>
      <c r="AN645" s="21" t="s">
        <v>40</v>
      </c>
      <c r="AO645" s="21" t="s">
        <v>40</v>
      </c>
      <c r="AP645" s="21" t="s">
        <v>40</v>
      </c>
      <c r="AQ645" s="9" t="s">
        <v>40</v>
      </c>
      <c r="AR645" s="21" t="s">
        <v>40</v>
      </c>
      <c r="AS645" s="9" t="s">
        <v>40</v>
      </c>
      <c r="AT645" s="9" t="s">
        <v>40</v>
      </c>
      <c r="AU645" s="21" t="s">
        <v>40</v>
      </c>
      <c r="AV645" s="21" t="s">
        <v>40</v>
      </c>
      <c r="AW645" s="9" t="s">
        <v>40</v>
      </c>
      <c r="AX645" s="21" t="s">
        <v>40</v>
      </c>
      <c r="AY645" s="21" t="s">
        <v>40</v>
      </c>
      <c r="AZ645" s="21" t="s">
        <v>40</v>
      </c>
      <c r="BA645" s="21" t="s">
        <v>40</v>
      </c>
      <c r="BB645" s="21" t="s">
        <v>40</v>
      </c>
      <c r="BC645" s="9" t="s">
        <v>40</v>
      </c>
      <c r="BD645" s="9" t="s">
        <v>40</v>
      </c>
    </row>
    <row r="646" spans="2:56">
      <c r="B646" s="54" t="s">
        <v>139</v>
      </c>
      <c r="C646" s="40" t="s">
        <v>109</v>
      </c>
      <c r="D646" s="41" t="s">
        <v>45</v>
      </c>
      <c r="E646" s="16">
        <v>7003</v>
      </c>
      <c r="F646" s="16"/>
      <c r="G646" s="21"/>
      <c r="H646" s="42">
        <v>7003</v>
      </c>
      <c r="I646" s="16"/>
      <c r="J646" s="16"/>
      <c r="K646" s="42">
        <v>-846</v>
      </c>
      <c r="L646" s="16">
        <v>-846</v>
      </c>
      <c r="M646" s="21">
        <v>-846</v>
      </c>
      <c r="N646" s="42" t="s">
        <v>44</v>
      </c>
      <c r="O646" s="21" t="s">
        <v>44</v>
      </c>
      <c r="P646" s="42">
        <f t="shared" si="20"/>
        <v>0</v>
      </c>
      <c r="Q646" s="42">
        <f>IF(AND(ISNUMBER(E646),ISNUMBER(H646),ISBLANK(F646)),E646-H646,"NA")</f>
        <v>0</v>
      </c>
      <c r="R646" s="21" t="str">
        <f>IF(AND(ISNUMBER(F646),ISNUMBER(I646),ISBLANK(E646)),F646-I646,"NA")</f>
        <v>NA</v>
      </c>
      <c r="S646" s="16" t="str">
        <f>IF(AND(ISNUMBER(G646),ISNUMBER(J646),ISBLANK(E646)),G646-J646,"NA")</f>
        <v>NA</v>
      </c>
      <c r="T646" s="45" t="str">
        <f>IF(AND(ISNUMBER(R646),ISNUMBER(S646),ISBLANK(E646)),R646+S646,"NA")</f>
        <v>NA</v>
      </c>
      <c r="U646" s="21">
        <f t="shared" si="19"/>
        <v>0</v>
      </c>
      <c r="V646" s="9">
        <f>MIN(IF(SUM(W646,AD646:AG646,AI646,AJ646:AM646,AP646:AS646,AC646,AO646,AU646,AV646:BC646)=0,0,1)+IF(O646="Smoothing ramp",1,0)+IF(SUM(W646,X646:AA646)=0,0,1),1)</f>
        <v>1</v>
      </c>
      <c r="W646" s="42">
        <v>120</v>
      </c>
      <c r="X646" s="16" t="s">
        <v>40</v>
      </c>
      <c r="Y646" s="21" t="s">
        <v>40</v>
      </c>
      <c r="Z646" s="16">
        <v>335</v>
      </c>
      <c r="AA646" s="16" t="s">
        <v>40</v>
      </c>
      <c r="AB646" s="21" t="s">
        <v>40</v>
      </c>
      <c r="AC646" s="16" t="s">
        <v>40</v>
      </c>
      <c r="AD646" s="16" t="s">
        <v>40</v>
      </c>
      <c r="AE646" s="21" t="s">
        <v>40</v>
      </c>
      <c r="AF646" s="16" t="s">
        <v>40</v>
      </c>
      <c r="AG646" s="16" t="s">
        <v>40</v>
      </c>
      <c r="AH646" s="21" t="s">
        <v>40</v>
      </c>
      <c r="AI646" s="42" t="s">
        <v>40</v>
      </c>
      <c r="AJ646" s="16" t="s">
        <v>40</v>
      </c>
      <c r="AK646" s="21" t="s">
        <v>40</v>
      </c>
      <c r="AL646" s="16" t="s">
        <v>40</v>
      </c>
      <c r="AM646" s="16" t="s">
        <v>40</v>
      </c>
      <c r="AN646" s="21" t="s">
        <v>40</v>
      </c>
      <c r="AO646" s="21" t="s">
        <v>40</v>
      </c>
      <c r="AP646" s="21" t="s">
        <v>40</v>
      </c>
      <c r="AQ646" s="9" t="s">
        <v>40</v>
      </c>
      <c r="AR646" s="21" t="s">
        <v>40</v>
      </c>
      <c r="AS646" s="9" t="s">
        <v>40</v>
      </c>
      <c r="AT646" s="9" t="s">
        <v>40</v>
      </c>
      <c r="AU646" s="21" t="s">
        <v>40</v>
      </c>
      <c r="AV646" s="21" t="s">
        <v>40</v>
      </c>
      <c r="AW646" s="9" t="s">
        <v>40</v>
      </c>
      <c r="AX646" s="21" t="s">
        <v>40</v>
      </c>
      <c r="AY646" s="21" t="s">
        <v>40</v>
      </c>
      <c r="AZ646" s="21" t="s">
        <v>40</v>
      </c>
      <c r="BA646" s="21" t="s">
        <v>40</v>
      </c>
      <c r="BB646" s="21" t="s">
        <v>40</v>
      </c>
      <c r="BC646" s="9" t="s">
        <v>40</v>
      </c>
      <c r="BD646" s="9" t="s">
        <v>40</v>
      </c>
    </row>
    <row r="647" spans="2:56">
      <c r="B647" s="54" t="s">
        <v>139</v>
      </c>
      <c r="C647" s="40" t="s">
        <v>109</v>
      </c>
      <c r="D647" s="41" t="s">
        <v>46</v>
      </c>
      <c r="E647" s="16">
        <v>6483</v>
      </c>
      <c r="F647" s="16"/>
      <c r="G647" s="21"/>
      <c r="H647" s="42">
        <v>6483</v>
      </c>
      <c r="I647" s="16"/>
      <c r="J647" s="16"/>
      <c r="K647" s="42">
        <v>1103</v>
      </c>
      <c r="L647" s="16">
        <v>-107</v>
      </c>
      <c r="M647" s="21">
        <v>1103</v>
      </c>
      <c r="N647" s="42" t="s">
        <v>44</v>
      </c>
      <c r="O647" s="21" t="s">
        <v>44</v>
      </c>
      <c r="P647" s="42">
        <f t="shared" si="20"/>
        <v>1210</v>
      </c>
      <c r="Q647" s="42">
        <f>IF(AND(ISNUMBER(E647),ISNUMBER(H647),ISBLANK(F647)),E647-H647,"NA")</f>
        <v>0</v>
      </c>
      <c r="R647" s="21" t="str">
        <f>IF(AND(ISNUMBER(F647),ISNUMBER(I647),ISBLANK(E647)),F647-I647,"NA")</f>
        <v>NA</v>
      </c>
      <c r="S647" s="16" t="str">
        <f>IF(AND(ISNUMBER(G647),ISNUMBER(J647),ISBLANK(E647)),G647-J647,"NA")</f>
        <v>NA</v>
      </c>
      <c r="T647" s="45" t="str">
        <f>IF(AND(ISNUMBER(R647),ISNUMBER(S647),ISBLANK(E647)),R647+S647,"NA")</f>
        <v>NA</v>
      </c>
      <c r="U647" s="21">
        <f t="shared" si="19"/>
        <v>-107</v>
      </c>
      <c r="V647" s="9">
        <f>MIN(IF(SUM(W647,AD647:AG647,AI647,AJ647:AM647,AP647:AS647,AC647,AO647,AU647,AV647:BC647)=0,0,1)+IF(O647="Smoothing ramp",1,0)+IF(SUM(W647,X647:AA647)=0,0,1),1)</f>
        <v>1</v>
      </c>
      <c r="W647" s="42">
        <v>120</v>
      </c>
      <c r="X647" s="16" t="s">
        <v>40</v>
      </c>
      <c r="Y647" s="21" t="s">
        <v>40</v>
      </c>
      <c r="Z647" s="16">
        <v>317</v>
      </c>
      <c r="AA647" s="16" t="s">
        <v>40</v>
      </c>
      <c r="AB647" s="21" t="s">
        <v>40</v>
      </c>
      <c r="AC647" s="16" t="s">
        <v>40</v>
      </c>
      <c r="AD647" s="16" t="s">
        <v>40</v>
      </c>
      <c r="AE647" s="21" t="s">
        <v>40</v>
      </c>
      <c r="AF647" s="16" t="s">
        <v>40</v>
      </c>
      <c r="AG647" s="16" t="s">
        <v>40</v>
      </c>
      <c r="AH647" s="21" t="s">
        <v>40</v>
      </c>
      <c r="AI647" s="42" t="s">
        <v>40</v>
      </c>
      <c r="AJ647" s="16" t="s">
        <v>40</v>
      </c>
      <c r="AK647" s="21" t="s">
        <v>40</v>
      </c>
      <c r="AL647" s="16" t="s">
        <v>40</v>
      </c>
      <c r="AM647" s="16" t="s">
        <v>40</v>
      </c>
      <c r="AN647" s="21" t="s">
        <v>40</v>
      </c>
      <c r="AO647" s="21" t="s">
        <v>40</v>
      </c>
      <c r="AP647" s="21" t="s">
        <v>40</v>
      </c>
      <c r="AQ647" s="9" t="s">
        <v>40</v>
      </c>
      <c r="AR647" s="21" t="s">
        <v>40</v>
      </c>
      <c r="AS647" s="9" t="s">
        <v>40</v>
      </c>
      <c r="AT647" s="9" t="s">
        <v>40</v>
      </c>
      <c r="AU647" s="21" t="s">
        <v>40</v>
      </c>
      <c r="AV647" s="21" t="s">
        <v>40</v>
      </c>
      <c r="AW647" s="9" t="s">
        <v>40</v>
      </c>
      <c r="AX647" s="21" t="s">
        <v>40</v>
      </c>
      <c r="AY647" s="21" t="s">
        <v>40</v>
      </c>
      <c r="AZ647" s="21" t="s">
        <v>40</v>
      </c>
      <c r="BA647" s="21" t="s">
        <v>40</v>
      </c>
      <c r="BB647" s="21" t="s">
        <v>40</v>
      </c>
      <c r="BC647" s="9" t="s">
        <v>40</v>
      </c>
      <c r="BD647" s="9" t="s">
        <v>40</v>
      </c>
    </row>
    <row r="648" spans="2:56">
      <c r="B648" s="54" t="s">
        <v>139</v>
      </c>
      <c r="C648" s="40" t="s">
        <v>109</v>
      </c>
      <c r="D648" s="41" t="s">
        <v>47</v>
      </c>
      <c r="E648" s="16">
        <v>7609</v>
      </c>
      <c r="F648" s="16"/>
      <c r="G648" s="21"/>
      <c r="H648" s="42">
        <v>7609</v>
      </c>
      <c r="I648" s="16"/>
      <c r="J648" s="16"/>
      <c r="K648" s="42">
        <v>1103</v>
      </c>
      <c r="L648" s="16">
        <v>-107</v>
      </c>
      <c r="M648" s="21">
        <v>1103</v>
      </c>
      <c r="N648" s="42" t="s">
        <v>44</v>
      </c>
      <c r="O648" s="21" t="s">
        <v>44</v>
      </c>
      <c r="P648" s="42">
        <f t="shared" si="20"/>
        <v>1210</v>
      </c>
      <c r="Q648" s="42">
        <f>IF(AND(ISNUMBER(E648),ISNUMBER(H648),ISBLANK(F648)),E648-H648,"NA")</f>
        <v>0</v>
      </c>
      <c r="R648" s="21" t="str">
        <f>IF(AND(ISNUMBER(F648),ISNUMBER(I648),ISBLANK(E648)),F648-I648,"NA")</f>
        <v>NA</v>
      </c>
      <c r="S648" s="16" t="str">
        <f>IF(AND(ISNUMBER(G648),ISNUMBER(J648),ISBLANK(E648)),G648-J648,"NA")</f>
        <v>NA</v>
      </c>
      <c r="T648" s="45" t="str">
        <f>IF(AND(ISNUMBER(R648),ISNUMBER(S648),ISBLANK(E648)),R648+S648,"NA")</f>
        <v>NA</v>
      </c>
      <c r="U648" s="21">
        <f t="shared" ref="U648:U711" si="21">IF(M648&lt;0,0,IF(L648=K648,M648,M648-(K648-L648)))</f>
        <v>-107</v>
      </c>
      <c r="V648" s="9">
        <f>MIN(IF(SUM(W648,AD648:AG648,AI648,AJ648:AM648,AP648:AS648,AC648,AO648,AU648,AV648:BC648)=0,0,1)+IF(O648="Smoothing ramp",1,0)+IF(SUM(W648,X648:AA648)=0,0,1),1)</f>
        <v>1</v>
      </c>
      <c r="W648" s="42">
        <v>120</v>
      </c>
      <c r="X648" s="16" t="s">
        <v>40</v>
      </c>
      <c r="Y648" s="21" t="s">
        <v>40</v>
      </c>
      <c r="Z648" s="16">
        <v>317</v>
      </c>
      <c r="AA648" s="16" t="s">
        <v>40</v>
      </c>
      <c r="AB648" s="21" t="s">
        <v>40</v>
      </c>
      <c r="AC648" s="16" t="s">
        <v>40</v>
      </c>
      <c r="AD648" s="16" t="s">
        <v>40</v>
      </c>
      <c r="AE648" s="21" t="s">
        <v>40</v>
      </c>
      <c r="AF648" s="16" t="s">
        <v>40</v>
      </c>
      <c r="AG648" s="16" t="s">
        <v>40</v>
      </c>
      <c r="AH648" s="21" t="s">
        <v>40</v>
      </c>
      <c r="AI648" s="42" t="s">
        <v>40</v>
      </c>
      <c r="AJ648" s="16" t="s">
        <v>40</v>
      </c>
      <c r="AK648" s="21" t="s">
        <v>40</v>
      </c>
      <c r="AL648" s="16" t="s">
        <v>40</v>
      </c>
      <c r="AM648" s="16" t="s">
        <v>40</v>
      </c>
      <c r="AN648" s="21" t="s">
        <v>40</v>
      </c>
      <c r="AO648" s="21" t="s">
        <v>40</v>
      </c>
      <c r="AP648" s="21" t="s">
        <v>40</v>
      </c>
      <c r="AQ648" s="9" t="s">
        <v>40</v>
      </c>
      <c r="AR648" s="21" t="s">
        <v>40</v>
      </c>
      <c r="AS648" s="9" t="s">
        <v>40</v>
      </c>
      <c r="AT648" s="9" t="s">
        <v>40</v>
      </c>
      <c r="AU648" s="21" t="s">
        <v>40</v>
      </c>
      <c r="AV648" s="21" t="s">
        <v>40</v>
      </c>
      <c r="AW648" s="9" t="s">
        <v>40</v>
      </c>
      <c r="AX648" s="21" t="s">
        <v>40</v>
      </c>
      <c r="AY648" s="21" t="s">
        <v>40</v>
      </c>
      <c r="AZ648" s="21" t="s">
        <v>40</v>
      </c>
      <c r="BA648" s="21" t="s">
        <v>40</v>
      </c>
      <c r="BB648" s="21" t="s">
        <v>40</v>
      </c>
      <c r="BC648" s="9" t="s">
        <v>40</v>
      </c>
      <c r="BD648" s="9" t="s">
        <v>40</v>
      </c>
    </row>
    <row r="649" spans="2:56">
      <c r="B649" s="54" t="s">
        <v>139</v>
      </c>
      <c r="C649" s="40" t="s">
        <v>109</v>
      </c>
      <c r="D649" s="41" t="s">
        <v>48</v>
      </c>
      <c r="E649" s="16">
        <v>7879</v>
      </c>
      <c r="F649" s="16"/>
      <c r="G649" s="21"/>
      <c r="H649" s="42">
        <v>7883</v>
      </c>
      <c r="I649" s="16"/>
      <c r="J649" s="16"/>
      <c r="K649" s="42">
        <v>1104</v>
      </c>
      <c r="L649" s="16">
        <v>-107</v>
      </c>
      <c r="M649" s="21">
        <v>1103</v>
      </c>
      <c r="N649" s="42" t="s">
        <v>44</v>
      </c>
      <c r="O649" s="21" t="s">
        <v>44</v>
      </c>
      <c r="P649" s="42">
        <f t="shared" si="20"/>
        <v>1211</v>
      </c>
      <c r="Q649" s="42">
        <f>IF(AND(ISNUMBER(E649),ISNUMBER(H649),ISBLANK(F649)),E649-H649,"NA")</f>
        <v>-4</v>
      </c>
      <c r="R649" s="21" t="str">
        <f>IF(AND(ISNUMBER(F649),ISNUMBER(I649),ISBLANK(E649)),F649-I649,"NA")</f>
        <v>NA</v>
      </c>
      <c r="S649" s="16" t="str">
        <f>IF(AND(ISNUMBER(G649),ISNUMBER(J649),ISBLANK(E649)),G649-J649,"NA")</f>
        <v>NA</v>
      </c>
      <c r="T649" s="45" t="str">
        <f>IF(AND(ISNUMBER(R649),ISNUMBER(S649),ISBLANK(E649)),R649+S649,"NA")</f>
        <v>NA</v>
      </c>
      <c r="U649" s="21">
        <f t="shared" si="21"/>
        <v>-108</v>
      </c>
      <c r="V649" s="9">
        <f>MIN(IF(SUM(W649,AD649:AG649,AI649,AJ649:AM649,AP649:AS649,AC649,AO649,AU649,AV649:BC649)=0,0,1)+IF(O649="Smoothing ramp",1,0)+IF(SUM(W649,X649:AA649)=0,0,1),1)</f>
        <v>1</v>
      </c>
      <c r="W649" s="42">
        <v>120</v>
      </c>
      <c r="X649" s="16" t="s">
        <v>40</v>
      </c>
      <c r="Y649" s="21" t="s">
        <v>40</v>
      </c>
      <c r="Z649" s="16">
        <v>317</v>
      </c>
      <c r="AA649" s="16" t="s">
        <v>40</v>
      </c>
      <c r="AB649" s="21" t="s">
        <v>40</v>
      </c>
      <c r="AC649" s="16" t="s">
        <v>40</v>
      </c>
      <c r="AD649" s="16" t="s">
        <v>40</v>
      </c>
      <c r="AE649" s="21" t="s">
        <v>40</v>
      </c>
      <c r="AF649" s="16" t="s">
        <v>40</v>
      </c>
      <c r="AG649" s="16" t="s">
        <v>40</v>
      </c>
      <c r="AH649" s="21" t="s">
        <v>40</v>
      </c>
      <c r="AI649" s="42" t="s">
        <v>40</v>
      </c>
      <c r="AJ649" s="16" t="s">
        <v>40</v>
      </c>
      <c r="AK649" s="21" t="s">
        <v>40</v>
      </c>
      <c r="AL649" s="16" t="s">
        <v>40</v>
      </c>
      <c r="AM649" s="16" t="s">
        <v>40</v>
      </c>
      <c r="AN649" s="21" t="s">
        <v>40</v>
      </c>
      <c r="AO649" s="21" t="s">
        <v>40</v>
      </c>
      <c r="AP649" s="21" t="s">
        <v>40</v>
      </c>
      <c r="AQ649" s="9" t="s">
        <v>40</v>
      </c>
      <c r="AR649" s="21" t="s">
        <v>40</v>
      </c>
      <c r="AS649" s="9" t="s">
        <v>40</v>
      </c>
      <c r="AT649" s="9" t="s">
        <v>40</v>
      </c>
      <c r="AU649" s="21" t="s">
        <v>40</v>
      </c>
      <c r="AV649" s="21" t="s">
        <v>40</v>
      </c>
      <c r="AW649" s="9" t="s">
        <v>40</v>
      </c>
      <c r="AX649" s="21" t="s">
        <v>40</v>
      </c>
      <c r="AY649" s="21" t="s">
        <v>40</v>
      </c>
      <c r="AZ649" s="21" t="s">
        <v>40</v>
      </c>
      <c r="BA649" s="21" t="s">
        <v>40</v>
      </c>
      <c r="BB649" s="21" t="s">
        <v>40</v>
      </c>
      <c r="BC649" s="9" t="s">
        <v>40</v>
      </c>
      <c r="BD649" s="9" t="s">
        <v>40</v>
      </c>
    </row>
    <row r="650" spans="2:56">
      <c r="B650" s="54" t="s">
        <v>139</v>
      </c>
      <c r="C650" s="40" t="s">
        <v>109</v>
      </c>
      <c r="D650" s="41" t="s">
        <v>49</v>
      </c>
      <c r="E650" s="16"/>
      <c r="F650" s="16">
        <v>10297</v>
      </c>
      <c r="G650" s="21">
        <v>876</v>
      </c>
      <c r="H650" s="42"/>
      <c r="I650" s="16">
        <v>9132</v>
      </c>
      <c r="J650" s="16">
        <v>875</v>
      </c>
      <c r="K650" s="42">
        <v>0</v>
      </c>
      <c r="L650" s="16">
        <v>0</v>
      </c>
      <c r="M650" s="21">
        <v>0</v>
      </c>
      <c r="N650" s="42" t="s">
        <v>38</v>
      </c>
      <c r="O650" s="21" t="s">
        <v>44</v>
      </c>
      <c r="P650" s="42">
        <f t="shared" si="20"/>
        <v>0</v>
      </c>
      <c r="Q650" s="42" t="str">
        <f>IF(AND(ISNUMBER(E650),ISNUMBER(H650),ISBLANK(F650)),E650-H650,"NA")</f>
        <v>NA</v>
      </c>
      <c r="R650" s="21">
        <f>IF(AND(ISNUMBER(F650),ISNUMBER(I650),ISBLANK(E650)),F650-I650,"NA")</f>
        <v>1165</v>
      </c>
      <c r="S650" s="16">
        <f>IF(AND(ISNUMBER(G650),ISNUMBER(J650),ISBLANK(E650)),G650-J650,"NA")</f>
        <v>1</v>
      </c>
      <c r="T650" s="45">
        <f>IF(AND(ISNUMBER(R650),ISNUMBER(S650),ISBLANK(E650)),R650+S650,"NA")</f>
        <v>1166</v>
      </c>
      <c r="U650" s="21">
        <f t="shared" si="21"/>
        <v>0</v>
      </c>
      <c r="V650" s="9">
        <f>MIN(IF(SUM(W650,AD650:AG650,AI650,AJ650:AM650,AP650:AS650,AC650,AO650,AU650,AV650:BC650)=0,0,1)+IF(O650="Smoothing ramp",1,0)+IF(SUM(W650,X650:AA650)=0,0,1),1)</f>
        <v>1</v>
      </c>
      <c r="W650" s="42">
        <v>115</v>
      </c>
      <c r="X650" s="16" t="s">
        <v>40</v>
      </c>
      <c r="Y650" s="21" t="s">
        <v>40</v>
      </c>
      <c r="Z650" s="16">
        <v>364</v>
      </c>
      <c r="AA650" s="16" t="s">
        <v>40</v>
      </c>
      <c r="AB650" s="21" t="s">
        <v>40</v>
      </c>
      <c r="AC650" s="16" t="s">
        <v>40</v>
      </c>
      <c r="AD650" s="16" t="s">
        <v>40</v>
      </c>
      <c r="AE650" s="21" t="s">
        <v>40</v>
      </c>
      <c r="AF650" s="16" t="s">
        <v>40</v>
      </c>
      <c r="AG650" s="16" t="s">
        <v>40</v>
      </c>
      <c r="AH650" s="21" t="s">
        <v>40</v>
      </c>
      <c r="AI650" s="42" t="s">
        <v>40</v>
      </c>
      <c r="AJ650" s="16" t="s">
        <v>40</v>
      </c>
      <c r="AK650" s="21" t="s">
        <v>40</v>
      </c>
      <c r="AL650" s="16" t="s">
        <v>40</v>
      </c>
      <c r="AM650" s="16" t="s">
        <v>40</v>
      </c>
      <c r="AN650" s="21" t="s">
        <v>40</v>
      </c>
      <c r="AO650" s="21" t="s">
        <v>40</v>
      </c>
      <c r="AP650" s="21" t="s">
        <v>40</v>
      </c>
      <c r="AQ650" s="9" t="s">
        <v>40</v>
      </c>
      <c r="AR650" s="21" t="s">
        <v>40</v>
      </c>
      <c r="AS650" s="9" t="s">
        <v>40</v>
      </c>
      <c r="AT650" s="9" t="s">
        <v>40</v>
      </c>
      <c r="AU650" s="21" t="s">
        <v>40</v>
      </c>
      <c r="AV650" s="21" t="s">
        <v>40</v>
      </c>
      <c r="AW650" s="9" t="s">
        <v>40</v>
      </c>
      <c r="AX650" s="21" t="s">
        <v>40</v>
      </c>
      <c r="AY650" s="21" t="s">
        <v>40</v>
      </c>
      <c r="AZ650" s="21" t="s">
        <v>40</v>
      </c>
      <c r="BA650" s="21" t="s">
        <v>40</v>
      </c>
      <c r="BB650" s="21" t="s">
        <v>40</v>
      </c>
      <c r="BC650" s="9" t="s">
        <v>40</v>
      </c>
      <c r="BD650" s="9" t="s">
        <v>40</v>
      </c>
    </row>
    <row r="651" spans="2:56">
      <c r="B651" s="54" t="s">
        <v>139</v>
      </c>
      <c r="C651" s="40" t="s">
        <v>109</v>
      </c>
      <c r="D651" s="41" t="s">
        <v>51</v>
      </c>
      <c r="E651" s="16"/>
      <c r="F651" s="16">
        <v>10297</v>
      </c>
      <c r="G651" s="21">
        <v>876</v>
      </c>
      <c r="H651" s="42"/>
      <c r="I651" s="16">
        <v>9853</v>
      </c>
      <c r="J651" s="16">
        <v>875</v>
      </c>
      <c r="K651" s="42">
        <v>0</v>
      </c>
      <c r="L651" s="16">
        <v>0</v>
      </c>
      <c r="M651" s="21">
        <v>0</v>
      </c>
      <c r="N651" s="42" t="s">
        <v>38</v>
      </c>
      <c r="O651" s="21" t="s">
        <v>44</v>
      </c>
      <c r="P651" s="42">
        <f t="shared" si="20"/>
        <v>0</v>
      </c>
      <c r="Q651" s="42" t="str">
        <f>IF(AND(ISNUMBER(E651),ISNUMBER(H651),ISBLANK(F651)),E651-H651,"NA")</f>
        <v>NA</v>
      </c>
      <c r="R651" s="21">
        <f>IF(AND(ISNUMBER(F651),ISNUMBER(I651),ISBLANK(E651)),F651-I651,"NA")</f>
        <v>444</v>
      </c>
      <c r="S651" s="16">
        <f>IF(AND(ISNUMBER(G651),ISNUMBER(J651),ISBLANK(E651)),G651-J651,"NA")</f>
        <v>1</v>
      </c>
      <c r="T651" s="45">
        <f>IF(AND(ISNUMBER(R651),ISNUMBER(S651),ISBLANK(E651)),R651+S651,"NA")</f>
        <v>445</v>
      </c>
      <c r="U651" s="21">
        <f t="shared" si="21"/>
        <v>0</v>
      </c>
      <c r="V651" s="9">
        <f>MIN(IF(SUM(W651,AD651:AG651,AI651,AJ651:AM651,AP651:AS651,AC651,AO651,AU651,AV651:BC651)=0,0,1)+IF(O651="Smoothing ramp",1,0)+IF(SUM(W651,X651:AA651)=0,0,1),1)</f>
        <v>1</v>
      </c>
      <c r="W651" s="42">
        <v>115</v>
      </c>
      <c r="X651" s="16" t="s">
        <v>40</v>
      </c>
      <c r="Y651" s="21" t="s">
        <v>59</v>
      </c>
      <c r="Z651" s="16">
        <v>385</v>
      </c>
      <c r="AA651" s="16" t="s">
        <v>40</v>
      </c>
      <c r="AB651" s="21" t="s">
        <v>59</v>
      </c>
      <c r="AC651" s="16" t="s">
        <v>40</v>
      </c>
      <c r="AD651" s="16" t="s">
        <v>40</v>
      </c>
      <c r="AE651" s="21" t="s">
        <v>40</v>
      </c>
      <c r="AF651" s="16" t="s">
        <v>40</v>
      </c>
      <c r="AG651" s="16" t="s">
        <v>40</v>
      </c>
      <c r="AH651" s="21" t="s">
        <v>40</v>
      </c>
      <c r="AI651" s="42" t="s">
        <v>40</v>
      </c>
      <c r="AJ651" s="16" t="s">
        <v>40</v>
      </c>
      <c r="AK651" s="21" t="s">
        <v>40</v>
      </c>
      <c r="AL651" s="16" t="s">
        <v>40</v>
      </c>
      <c r="AM651" s="16" t="s">
        <v>40</v>
      </c>
      <c r="AN651" s="21" t="s">
        <v>40</v>
      </c>
      <c r="AO651" s="21" t="s">
        <v>40</v>
      </c>
      <c r="AP651" s="21" t="s">
        <v>40</v>
      </c>
      <c r="AQ651" s="9" t="s">
        <v>40</v>
      </c>
      <c r="AR651" s="21" t="s">
        <v>40</v>
      </c>
      <c r="AS651" s="9" t="s">
        <v>40</v>
      </c>
      <c r="AT651" s="9" t="s">
        <v>40</v>
      </c>
      <c r="AU651" s="21" t="s">
        <v>40</v>
      </c>
      <c r="AV651" s="21" t="s">
        <v>40</v>
      </c>
      <c r="AW651" s="9" t="s">
        <v>40</v>
      </c>
      <c r="AX651" s="21" t="s">
        <v>40</v>
      </c>
      <c r="AY651" s="21" t="s">
        <v>40</v>
      </c>
      <c r="AZ651" s="21" t="s">
        <v>40</v>
      </c>
      <c r="BA651" s="21" t="s">
        <v>40</v>
      </c>
      <c r="BB651" s="21" t="s">
        <v>40</v>
      </c>
      <c r="BC651" s="9" t="s">
        <v>40</v>
      </c>
      <c r="BD651" s="9" t="s">
        <v>40</v>
      </c>
    </row>
    <row r="652" spans="2:56">
      <c r="B652" s="54" t="s">
        <v>139</v>
      </c>
      <c r="C652" s="40" t="s">
        <v>109</v>
      </c>
      <c r="D652" s="41" t="s">
        <v>52</v>
      </c>
      <c r="E652" s="16"/>
      <c r="F652" s="16">
        <v>10297</v>
      </c>
      <c r="G652" s="21">
        <v>876</v>
      </c>
      <c r="H652" s="42"/>
      <c r="I652" s="16">
        <v>9854</v>
      </c>
      <c r="J652" s="16">
        <v>875</v>
      </c>
      <c r="K652" s="42">
        <v>0</v>
      </c>
      <c r="L652" s="16">
        <v>0</v>
      </c>
      <c r="M652" s="21">
        <v>0</v>
      </c>
      <c r="N652" s="42" t="s">
        <v>38</v>
      </c>
      <c r="O652" s="21" t="s">
        <v>44</v>
      </c>
      <c r="P652" s="42">
        <f t="shared" si="20"/>
        <v>0</v>
      </c>
      <c r="Q652" s="42" t="str">
        <f>IF(AND(ISNUMBER(E652),ISNUMBER(H652),ISBLANK(F652)),E652-H652,"NA")</f>
        <v>NA</v>
      </c>
      <c r="R652" s="21">
        <f>IF(AND(ISNUMBER(F652),ISNUMBER(I652),ISBLANK(E652)),F652-I652,"NA")</f>
        <v>443</v>
      </c>
      <c r="S652" s="16">
        <f>IF(AND(ISNUMBER(G652),ISNUMBER(J652),ISBLANK(E652)),G652-J652,"NA")</f>
        <v>1</v>
      </c>
      <c r="T652" s="45">
        <f>IF(AND(ISNUMBER(R652),ISNUMBER(S652),ISBLANK(E652)),R652+S652,"NA")</f>
        <v>444</v>
      </c>
      <c r="U652" s="21">
        <f t="shared" si="21"/>
        <v>0</v>
      </c>
      <c r="V652" s="9">
        <f>MIN(IF(SUM(W652,AD652:AG652,AI652,AJ652:AM652,AP652:AS652,AC652,AO652,AU652,AV652:BC652)=0,0,1)+IF(O652="Smoothing ramp",1,0)+IF(SUM(W652,X652:AA652)=0,0,1),1)</f>
        <v>1</v>
      </c>
      <c r="W652" s="42">
        <v>115</v>
      </c>
      <c r="X652" s="16" t="s">
        <v>40</v>
      </c>
      <c r="Y652" s="21" t="s">
        <v>40</v>
      </c>
      <c r="Z652" s="16">
        <v>385</v>
      </c>
      <c r="AA652" s="16" t="s">
        <v>40</v>
      </c>
      <c r="AB652" s="21" t="s">
        <v>40</v>
      </c>
      <c r="AC652" s="16" t="s">
        <v>40</v>
      </c>
      <c r="AD652" s="16" t="s">
        <v>40</v>
      </c>
      <c r="AE652" s="21" t="s">
        <v>40</v>
      </c>
      <c r="AF652" s="16" t="s">
        <v>40</v>
      </c>
      <c r="AG652" s="16" t="s">
        <v>40</v>
      </c>
      <c r="AH652" s="21" t="s">
        <v>40</v>
      </c>
      <c r="AI652" s="42" t="s">
        <v>40</v>
      </c>
      <c r="AJ652" s="16" t="s">
        <v>40</v>
      </c>
      <c r="AK652" s="21" t="s">
        <v>40</v>
      </c>
      <c r="AL652" s="16" t="s">
        <v>40</v>
      </c>
      <c r="AM652" s="16" t="s">
        <v>40</v>
      </c>
      <c r="AN652" s="21" t="s">
        <v>40</v>
      </c>
      <c r="AO652" s="21" t="s">
        <v>40</v>
      </c>
      <c r="AP652" s="21" t="s">
        <v>40</v>
      </c>
      <c r="AQ652" s="9" t="s">
        <v>40</v>
      </c>
      <c r="AR652" s="21" t="s">
        <v>40</v>
      </c>
      <c r="AS652" s="9" t="s">
        <v>40</v>
      </c>
      <c r="AT652" s="9" t="s">
        <v>40</v>
      </c>
      <c r="AU652" s="21" t="s">
        <v>40</v>
      </c>
      <c r="AV652" s="21" t="s">
        <v>40</v>
      </c>
      <c r="AW652" s="9" t="s">
        <v>40</v>
      </c>
      <c r="AX652" s="21" t="s">
        <v>40</v>
      </c>
      <c r="AY652" s="21" t="s">
        <v>40</v>
      </c>
      <c r="AZ652" s="21" t="s">
        <v>40</v>
      </c>
      <c r="BA652" s="21" t="s">
        <v>40</v>
      </c>
      <c r="BB652" s="21" t="s">
        <v>40</v>
      </c>
      <c r="BC652" s="9" t="s">
        <v>40</v>
      </c>
      <c r="BD652" s="9" t="s">
        <v>40</v>
      </c>
    </row>
    <row r="653" spans="2:56">
      <c r="B653" s="54" t="s">
        <v>139</v>
      </c>
      <c r="C653" s="40" t="s">
        <v>109</v>
      </c>
      <c r="D653" s="41" t="s">
        <v>53</v>
      </c>
      <c r="E653" s="16">
        <v>9788</v>
      </c>
      <c r="F653" s="16"/>
      <c r="G653" s="21"/>
      <c r="H653" s="42">
        <v>9788</v>
      </c>
      <c r="I653" s="16"/>
      <c r="J653" s="16"/>
      <c r="K653" s="42">
        <v>-4593</v>
      </c>
      <c r="L653" s="16">
        <v>-4593</v>
      </c>
      <c r="M653" s="21">
        <v>-4593</v>
      </c>
      <c r="N653" s="42" t="s">
        <v>50</v>
      </c>
      <c r="O653" s="21" t="s">
        <v>44</v>
      </c>
      <c r="P653" s="42">
        <f t="shared" si="20"/>
        <v>0</v>
      </c>
      <c r="Q653" s="42">
        <f>IF(AND(ISNUMBER(E653),ISNUMBER(H653),ISBLANK(F653)),E653-H653,"NA")</f>
        <v>0</v>
      </c>
      <c r="R653" s="21" t="str">
        <f>IF(AND(ISNUMBER(F653),ISNUMBER(I653),ISBLANK(E653)),F653-I653,"NA")</f>
        <v>NA</v>
      </c>
      <c r="S653" s="16" t="str">
        <f>IF(AND(ISNUMBER(G653),ISNUMBER(J653),ISBLANK(E653)),G653-J653,"NA")</f>
        <v>NA</v>
      </c>
      <c r="T653" s="45" t="str">
        <f>IF(AND(ISNUMBER(R653),ISNUMBER(S653),ISBLANK(E653)),R653+S653,"NA")</f>
        <v>NA</v>
      </c>
      <c r="U653" s="21">
        <f t="shared" si="21"/>
        <v>0</v>
      </c>
      <c r="V653" s="9">
        <f>MIN(IF(SUM(W653,AD653:AG653,AI653,AJ653:AM653,AP653:AS653,AC653,AO653,AU653,AV653:BC653)=0,0,1)+IF(O653="Smoothing ramp",1,0)+IF(SUM(W653,X653:AA653)=0,0,1),1)</f>
        <v>1</v>
      </c>
      <c r="W653" s="42">
        <v>120</v>
      </c>
      <c r="X653" s="16" t="s">
        <v>40</v>
      </c>
      <c r="Y653" s="21" t="s">
        <v>40</v>
      </c>
      <c r="Z653" s="16">
        <v>377</v>
      </c>
      <c r="AA653" s="16" t="s">
        <v>40</v>
      </c>
      <c r="AB653" s="21" t="s">
        <v>40</v>
      </c>
      <c r="AC653" s="16" t="s">
        <v>40</v>
      </c>
      <c r="AD653" s="16" t="s">
        <v>40</v>
      </c>
      <c r="AE653" s="21" t="s">
        <v>40</v>
      </c>
      <c r="AF653" s="16" t="s">
        <v>40</v>
      </c>
      <c r="AG653" s="16" t="s">
        <v>40</v>
      </c>
      <c r="AH653" s="21" t="s">
        <v>40</v>
      </c>
      <c r="AI653" s="42" t="s">
        <v>40</v>
      </c>
      <c r="AJ653" s="16" t="s">
        <v>40</v>
      </c>
      <c r="AK653" s="21" t="s">
        <v>40</v>
      </c>
      <c r="AL653" s="16" t="s">
        <v>40</v>
      </c>
      <c r="AM653" s="16" t="s">
        <v>40</v>
      </c>
      <c r="AN653" s="21" t="s">
        <v>40</v>
      </c>
      <c r="AO653" s="21" t="s">
        <v>40</v>
      </c>
      <c r="AP653" s="21" t="s">
        <v>40</v>
      </c>
      <c r="AQ653" s="9" t="s">
        <v>40</v>
      </c>
      <c r="AR653" s="21" t="s">
        <v>40</v>
      </c>
      <c r="AS653" s="9" t="s">
        <v>40</v>
      </c>
      <c r="AT653" s="9" t="s">
        <v>40</v>
      </c>
      <c r="AU653" s="21" t="s">
        <v>40</v>
      </c>
      <c r="AV653" s="21" t="s">
        <v>40</v>
      </c>
      <c r="AW653" s="9" t="s">
        <v>40</v>
      </c>
      <c r="AX653" s="21" t="s">
        <v>40</v>
      </c>
      <c r="AY653" s="21" t="s">
        <v>40</v>
      </c>
      <c r="AZ653" s="21" t="s">
        <v>40</v>
      </c>
      <c r="BA653" s="21" t="s">
        <v>40</v>
      </c>
      <c r="BB653" s="21" t="s">
        <v>40</v>
      </c>
      <c r="BC653" s="9" t="s">
        <v>40</v>
      </c>
      <c r="BD653" s="9" t="s">
        <v>40</v>
      </c>
    </row>
    <row r="654" spans="2:56">
      <c r="B654" s="54" t="s">
        <v>139</v>
      </c>
      <c r="C654" s="40" t="s">
        <v>109</v>
      </c>
      <c r="D654" s="41" t="s">
        <v>56</v>
      </c>
      <c r="E654" s="16">
        <v>9788</v>
      </c>
      <c r="F654" s="16"/>
      <c r="G654" s="21"/>
      <c r="H654" s="42">
        <v>9788</v>
      </c>
      <c r="I654" s="16"/>
      <c r="J654" s="16"/>
      <c r="K654" s="42">
        <v>-4593</v>
      </c>
      <c r="L654" s="16">
        <v>-4593</v>
      </c>
      <c r="M654" s="21">
        <v>-4593</v>
      </c>
      <c r="N654" s="42" t="s">
        <v>50</v>
      </c>
      <c r="O654" s="21" t="s">
        <v>44</v>
      </c>
      <c r="P654" s="42">
        <f t="shared" si="20"/>
        <v>0</v>
      </c>
      <c r="Q654" s="42">
        <f>IF(AND(ISNUMBER(E654),ISNUMBER(H654),ISBLANK(F654)),E654-H654,"NA")</f>
        <v>0</v>
      </c>
      <c r="R654" s="21" t="str">
        <f>IF(AND(ISNUMBER(F654),ISNUMBER(I654),ISBLANK(E654)),F654-I654,"NA")</f>
        <v>NA</v>
      </c>
      <c r="S654" s="16" t="str">
        <f>IF(AND(ISNUMBER(G654),ISNUMBER(J654),ISBLANK(E654)),G654-J654,"NA")</f>
        <v>NA</v>
      </c>
      <c r="T654" s="45" t="str">
        <f>IF(AND(ISNUMBER(R654),ISNUMBER(S654),ISBLANK(E654)),R654+S654,"NA")</f>
        <v>NA</v>
      </c>
      <c r="U654" s="21">
        <f t="shared" si="21"/>
        <v>0</v>
      </c>
      <c r="V654" s="9">
        <f>MIN(IF(SUM(W654,AD654:AG654,AI654,AJ654:AM654,AP654:AS654,AC654,AO654,AU654,AV654:BC654)=0,0,1)+IF(O654="Smoothing ramp",1,0)+IF(SUM(W654,X654:AA654)=0,0,1),1)</f>
        <v>1</v>
      </c>
      <c r="W654" s="42">
        <v>120</v>
      </c>
      <c r="X654" s="16" t="s">
        <v>40</v>
      </c>
      <c r="Y654" s="21" t="s">
        <v>40</v>
      </c>
      <c r="Z654" s="16">
        <v>377</v>
      </c>
      <c r="AA654" s="16" t="s">
        <v>40</v>
      </c>
      <c r="AB654" s="21" t="s">
        <v>40</v>
      </c>
      <c r="AC654" s="16" t="s">
        <v>40</v>
      </c>
      <c r="AD654" s="16" t="s">
        <v>40</v>
      </c>
      <c r="AE654" s="21" t="s">
        <v>40</v>
      </c>
      <c r="AF654" s="16" t="s">
        <v>40</v>
      </c>
      <c r="AG654" s="16" t="s">
        <v>40</v>
      </c>
      <c r="AH654" s="21" t="s">
        <v>40</v>
      </c>
      <c r="AI654" s="42" t="s">
        <v>40</v>
      </c>
      <c r="AJ654" s="16" t="s">
        <v>40</v>
      </c>
      <c r="AK654" s="21" t="s">
        <v>40</v>
      </c>
      <c r="AL654" s="16" t="s">
        <v>40</v>
      </c>
      <c r="AM654" s="16" t="s">
        <v>40</v>
      </c>
      <c r="AN654" s="21" t="s">
        <v>40</v>
      </c>
      <c r="AO654" s="21" t="s">
        <v>40</v>
      </c>
      <c r="AP654" s="21" t="s">
        <v>40</v>
      </c>
      <c r="AQ654" s="9" t="s">
        <v>40</v>
      </c>
      <c r="AR654" s="21" t="s">
        <v>40</v>
      </c>
      <c r="AS654" s="9" t="s">
        <v>40</v>
      </c>
      <c r="AT654" s="9" t="s">
        <v>40</v>
      </c>
      <c r="AU654" s="21" t="s">
        <v>40</v>
      </c>
      <c r="AV654" s="21" t="s">
        <v>40</v>
      </c>
      <c r="AW654" s="9" t="s">
        <v>40</v>
      </c>
      <c r="AX654" s="21" t="s">
        <v>40</v>
      </c>
      <c r="AY654" s="21" t="s">
        <v>40</v>
      </c>
      <c r="AZ654" s="21" t="s">
        <v>40</v>
      </c>
      <c r="BA654" s="21" t="s">
        <v>40</v>
      </c>
      <c r="BB654" s="21" t="s">
        <v>40</v>
      </c>
      <c r="BC654" s="9" t="s">
        <v>40</v>
      </c>
      <c r="BD654" s="9" t="s">
        <v>40</v>
      </c>
    </row>
    <row r="655" spans="2:56" ht="15" thickBot="1">
      <c r="B655" s="55" t="s">
        <v>139</v>
      </c>
      <c r="C655" s="47" t="s">
        <v>109</v>
      </c>
      <c r="D655" s="48" t="s">
        <v>57</v>
      </c>
      <c r="E655" s="49">
        <v>8973</v>
      </c>
      <c r="F655" s="49"/>
      <c r="G655" s="22"/>
      <c r="H655" s="50">
        <v>8973</v>
      </c>
      <c r="I655" s="49"/>
      <c r="J655" s="49"/>
      <c r="K655" s="50">
        <v>-3757</v>
      </c>
      <c r="L655" s="49">
        <v>-3757</v>
      </c>
      <c r="M655" s="22">
        <v>-3757</v>
      </c>
      <c r="N655" s="50" t="s">
        <v>50</v>
      </c>
      <c r="O655" s="22" t="s">
        <v>44</v>
      </c>
      <c r="P655" s="50">
        <f t="shared" si="20"/>
        <v>0</v>
      </c>
      <c r="Q655" s="50">
        <f>IF(AND(ISNUMBER(E655),ISNUMBER(H655),ISBLANK(F655)),E655-H655,"NA")</f>
        <v>0</v>
      </c>
      <c r="R655" s="22" t="str">
        <f>IF(AND(ISNUMBER(F655),ISNUMBER(I655),ISBLANK(E655)),F655-I655,"NA")</f>
        <v>NA</v>
      </c>
      <c r="S655" s="16" t="str">
        <f>IF(AND(ISNUMBER(G655),ISNUMBER(J655),ISBLANK(E655)),G655-J655,"NA")</f>
        <v>NA</v>
      </c>
      <c r="T655" s="45" t="str">
        <f>IF(AND(ISNUMBER(R655),ISNUMBER(S655),ISBLANK(E655)),R655+S655,"NA")</f>
        <v>NA</v>
      </c>
      <c r="U655" s="22">
        <f t="shared" si="21"/>
        <v>0</v>
      </c>
      <c r="V655" s="9">
        <f>MIN(IF(SUM(W655,AD655:AG655,AI655,AJ655:AM655,AP655:AS655,AC655,AO655,AU655,AV655:BC655)=0,0,1)+IF(O655="Smoothing ramp",1,0)+IF(SUM(W655,X655:AA655)=0,0,1),1)</f>
        <v>1</v>
      </c>
      <c r="W655" s="50">
        <v>164</v>
      </c>
      <c r="X655" s="49" t="s">
        <v>40</v>
      </c>
      <c r="Y655" s="22" t="s">
        <v>40</v>
      </c>
      <c r="Z655" s="49">
        <v>357</v>
      </c>
      <c r="AA655" s="49" t="s">
        <v>40</v>
      </c>
      <c r="AB655" s="22" t="s">
        <v>40</v>
      </c>
      <c r="AC655" s="49" t="s">
        <v>40</v>
      </c>
      <c r="AD655" s="49" t="s">
        <v>40</v>
      </c>
      <c r="AE655" s="22" t="s">
        <v>40</v>
      </c>
      <c r="AF655" s="49" t="s">
        <v>40</v>
      </c>
      <c r="AG655" s="49" t="s">
        <v>40</v>
      </c>
      <c r="AH655" s="22" t="s">
        <v>40</v>
      </c>
      <c r="AI655" s="50" t="s">
        <v>40</v>
      </c>
      <c r="AJ655" s="49" t="s">
        <v>40</v>
      </c>
      <c r="AK655" s="22" t="s">
        <v>40</v>
      </c>
      <c r="AL655" s="49" t="s">
        <v>40</v>
      </c>
      <c r="AM655" s="49" t="s">
        <v>40</v>
      </c>
      <c r="AN655" s="22" t="s">
        <v>40</v>
      </c>
      <c r="AO655" s="22" t="s">
        <v>40</v>
      </c>
      <c r="AP655" s="22" t="s">
        <v>40</v>
      </c>
      <c r="AQ655" s="7" t="s">
        <v>40</v>
      </c>
      <c r="AR655" s="22" t="s">
        <v>40</v>
      </c>
      <c r="AS655" s="7" t="s">
        <v>40</v>
      </c>
      <c r="AT655" s="7" t="s">
        <v>40</v>
      </c>
      <c r="AU655" s="22" t="s">
        <v>40</v>
      </c>
      <c r="AV655" s="22" t="s">
        <v>40</v>
      </c>
      <c r="AW655" s="7" t="s">
        <v>40</v>
      </c>
      <c r="AX655" s="22" t="s">
        <v>40</v>
      </c>
      <c r="AY655" s="22" t="s">
        <v>40</v>
      </c>
      <c r="AZ655" s="22" t="s">
        <v>40</v>
      </c>
      <c r="BA655" s="22" t="s">
        <v>40</v>
      </c>
      <c r="BB655" s="22" t="s">
        <v>40</v>
      </c>
      <c r="BC655" s="7" t="s">
        <v>40</v>
      </c>
      <c r="BD655" s="7" t="s">
        <v>40</v>
      </c>
    </row>
    <row r="656" spans="2:56">
      <c r="B656" s="51" t="s">
        <v>140</v>
      </c>
      <c r="C656" s="52" t="s">
        <v>109</v>
      </c>
      <c r="D656" s="53" t="s">
        <v>37</v>
      </c>
      <c r="E656" s="43">
        <v>3000</v>
      </c>
      <c r="F656" s="43"/>
      <c r="G656" s="20"/>
      <c r="H656" s="44">
        <v>3007</v>
      </c>
      <c r="I656" s="43"/>
      <c r="J656" s="43"/>
      <c r="K656" s="44">
        <v>0</v>
      </c>
      <c r="L656" s="43">
        <v>0</v>
      </c>
      <c r="M656" s="20">
        <v>0</v>
      </c>
      <c r="N656" s="44" t="s">
        <v>44</v>
      </c>
      <c r="O656" s="20" t="s">
        <v>39</v>
      </c>
      <c r="P656" s="44">
        <f t="shared" si="20"/>
        <v>0</v>
      </c>
      <c r="Q656" s="44">
        <f>IF(AND(ISNUMBER(E656),ISNUMBER(H656),ISBLANK(F656)),E656-H656,"NA")</f>
        <v>-7</v>
      </c>
      <c r="R656" s="20" t="str">
        <f>IF(AND(ISNUMBER(F656),ISNUMBER(I656),ISBLANK(E656)),F656-I656,"NA")</f>
        <v>NA</v>
      </c>
      <c r="S656" s="16" t="str">
        <f>IF(AND(ISNUMBER(G656),ISNUMBER(J656),ISBLANK(E656)),G656-J656,"NA")</f>
        <v>NA</v>
      </c>
      <c r="T656" s="45" t="str">
        <f>IF(AND(ISNUMBER(R656),ISNUMBER(S656),ISBLANK(E656)),R656+S656,"NA")</f>
        <v>NA</v>
      </c>
      <c r="U656" s="20">
        <f t="shared" si="21"/>
        <v>0</v>
      </c>
      <c r="V656" s="9">
        <f>MIN(IF(SUM(W656,AD656:AG656,AI656,AJ656:AM656,AP656:AS656,AC656,AO656,AU656,AV656:BC656)=0,0,1)+IF(O656="Smoothing ramp",1,0)+IF(SUM(W656,X656:AA656)=0,0,1),1)</f>
        <v>1</v>
      </c>
      <c r="W656" s="44">
        <v>-234</v>
      </c>
      <c r="X656" s="43" t="s">
        <v>40</v>
      </c>
      <c r="Y656" s="20" t="s">
        <v>41</v>
      </c>
      <c r="Z656" s="43">
        <v>234</v>
      </c>
      <c r="AA656" s="43" t="s">
        <v>40</v>
      </c>
      <c r="AB656" s="20" t="s">
        <v>41</v>
      </c>
      <c r="AC656" s="43" t="s">
        <v>40</v>
      </c>
      <c r="AD656" s="43" t="s">
        <v>40</v>
      </c>
      <c r="AE656" s="20" t="s">
        <v>40</v>
      </c>
      <c r="AF656" s="43" t="s">
        <v>40</v>
      </c>
      <c r="AG656" s="43" t="s">
        <v>40</v>
      </c>
      <c r="AH656" s="20" t="s">
        <v>40</v>
      </c>
      <c r="AI656" s="44" t="s">
        <v>40</v>
      </c>
      <c r="AJ656" s="43" t="s">
        <v>40</v>
      </c>
      <c r="AK656" s="20" t="s">
        <v>40</v>
      </c>
      <c r="AL656" s="43" t="s">
        <v>40</v>
      </c>
      <c r="AM656" s="43" t="s">
        <v>40</v>
      </c>
      <c r="AN656" s="20" t="s">
        <v>40</v>
      </c>
      <c r="AO656" s="20" t="s">
        <v>40</v>
      </c>
      <c r="AP656" s="20" t="s">
        <v>40</v>
      </c>
      <c r="AQ656" s="6" t="s">
        <v>40</v>
      </c>
      <c r="AR656" s="20" t="s">
        <v>40</v>
      </c>
      <c r="AS656" s="6" t="s">
        <v>40</v>
      </c>
      <c r="AT656" s="6" t="s">
        <v>40</v>
      </c>
      <c r="AU656" s="20">
        <v>-10000</v>
      </c>
      <c r="AV656" s="20" t="s">
        <v>42</v>
      </c>
      <c r="AW656" s="6">
        <v>-10000</v>
      </c>
      <c r="AX656" s="20" t="s">
        <v>42</v>
      </c>
      <c r="AY656" s="20">
        <v>-10000</v>
      </c>
      <c r="AZ656" s="20" t="s">
        <v>42</v>
      </c>
      <c r="BA656" s="20">
        <v>-10000</v>
      </c>
      <c r="BB656" s="20" t="s">
        <v>42</v>
      </c>
      <c r="BC656" s="6">
        <v>-10000</v>
      </c>
      <c r="BD656" s="6" t="s">
        <v>42</v>
      </c>
    </row>
    <row r="657" spans="2:56">
      <c r="B657" s="54" t="s">
        <v>140</v>
      </c>
      <c r="C657" s="40" t="s">
        <v>109</v>
      </c>
      <c r="D657" s="41" t="s">
        <v>43</v>
      </c>
      <c r="E657" s="16">
        <v>3568</v>
      </c>
      <c r="F657" s="16"/>
      <c r="G657" s="21"/>
      <c r="H657" s="42">
        <v>3568</v>
      </c>
      <c r="I657" s="16"/>
      <c r="J657" s="16"/>
      <c r="K657" s="42">
        <v>0</v>
      </c>
      <c r="L657" s="16">
        <v>0</v>
      </c>
      <c r="M657" s="21">
        <v>0</v>
      </c>
      <c r="N657" s="42" t="s">
        <v>44</v>
      </c>
      <c r="O657" s="21" t="s">
        <v>39</v>
      </c>
      <c r="P657" s="42">
        <f t="shared" si="20"/>
        <v>0</v>
      </c>
      <c r="Q657" s="42">
        <f>IF(AND(ISNUMBER(E657),ISNUMBER(H657),ISBLANK(F657)),E657-H657,"NA")</f>
        <v>0</v>
      </c>
      <c r="R657" s="21" t="str">
        <f>IF(AND(ISNUMBER(F657),ISNUMBER(I657),ISBLANK(E657)),F657-I657,"NA")</f>
        <v>NA</v>
      </c>
      <c r="S657" s="16" t="str">
        <f>IF(AND(ISNUMBER(G657),ISNUMBER(J657),ISBLANK(E657)),G657-J657,"NA")</f>
        <v>NA</v>
      </c>
      <c r="T657" s="45" t="str">
        <f>IF(AND(ISNUMBER(R657),ISNUMBER(S657),ISBLANK(E657)),R657+S657,"NA")</f>
        <v>NA</v>
      </c>
      <c r="U657" s="21">
        <f t="shared" si="21"/>
        <v>0</v>
      </c>
      <c r="V657" s="9">
        <f>MIN(IF(SUM(W657,AD657:AG657,AI657,AJ657:AM657,AP657:AS657,AC657,AO657,AU657,AV657:BC657)=0,0,1)+IF(O657="Smoothing ramp",1,0)+IF(SUM(W657,X657:AA657)=0,0,1),1)</f>
        <v>1</v>
      </c>
      <c r="W657" s="42">
        <v>-352</v>
      </c>
      <c r="X657" s="16" t="s">
        <v>40</v>
      </c>
      <c r="Y657" s="21" t="s">
        <v>41</v>
      </c>
      <c r="Z657" s="16">
        <v>352</v>
      </c>
      <c r="AA657" s="16" t="s">
        <v>40</v>
      </c>
      <c r="AB657" s="21" t="s">
        <v>41</v>
      </c>
      <c r="AC657" s="16" t="s">
        <v>40</v>
      </c>
      <c r="AD657" s="16" t="s">
        <v>40</v>
      </c>
      <c r="AE657" s="21" t="s">
        <v>40</v>
      </c>
      <c r="AF657" s="16" t="s">
        <v>40</v>
      </c>
      <c r="AG657" s="16" t="s">
        <v>40</v>
      </c>
      <c r="AH657" s="21" t="s">
        <v>40</v>
      </c>
      <c r="AI657" s="42" t="s">
        <v>40</v>
      </c>
      <c r="AJ657" s="16" t="s">
        <v>40</v>
      </c>
      <c r="AK657" s="21" t="s">
        <v>40</v>
      </c>
      <c r="AL657" s="16" t="s">
        <v>40</v>
      </c>
      <c r="AM657" s="16" t="s">
        <v>40</v>
      </c>
      <c r="AN657" s="21" t="s">
        <v>40</v>
      </c>
      <c r="AO657" s="21" t="s">
        <v>40</v>
      </c>
      <c r="AP657" s="21" t="s">
        <v>40</v>
      </c>
      <c r="AQ657" s="9" t="s">
        <v>40</v>
      </c>
      <c r="AR657" s="21" t="s">
        <v>40</v>
      </c>
      <c r="AS657" s="9" t="s">
        <v>40</v>
      </c>
      <c r="AT657" s="9" t="s">
        <v>40</v>
      </c>
      <c r="AU657" s="21">
        <v>-10000</v>
      </c>
      <c r="AV657" s="21" t="s">
        <v>42</v>
      </c>
      <c r="AW657" s="9">
        <v>-10000</v>
      </c>
      <c r="AX657" s="21" t="s">
        <v>42</v>
      </c>
      <c r="AY657" s="21">
        <v>-10000</v>
      </c>
      <c r="AZ657" s="21" t="s">
        <v>42</v>
      </c>
      <c r="BA657" s="21">
        <v>-10000</v>
      </c>
      <c r="BB657" s="21" t="s">
        <v>42</v>
      </c>
      <c r="BC657" s="9">
        <v>-10000</v>
      </c>
      <c r="BD657" s="9" t="s">
        <v>42</v>
      </c>
    </row>
    <row r="658" spans="2:56">
      <c r="B658" s="54" t="s">
        <v>140</v>
      </c>
      <c r="C658" s="40" t="s">
        <v>109</v>
      </c>
      <c r="D658" s="41" t="s">
        <v>45</v>
      </c>
      <c r="E658" s="16">
        <v>3980</v>
      </c>
      <c r="F658" s="16"/>
      <c r="G658" s="21"/>
      <c r="H658" s="42">
        <v>3980</v>
      </c>
      <c r="I658" s="16"/>
      <c r="J658" s="16"/>
      <c r="K658" s="42">
        <v>0</v>
      </c>
      <c r="L658" s="16">
        <v>0</v>
      </c>
      <c r="M658" s="21">
        <v>0</v>
      </c>
      <c r="N658" s="42" t="s">
        <v>44</v>
      </c>
      <c r="O658" s="21" t="s">
        <v>39</v>
      </c>
      <c r="P658" s="42">
        <f t="shared" si="20"/>
        <v>0</v>
      </c>
      <c r="Q658" s="42">
        <f>IF(AND(ISNUMBER(E658),ISNUMBER(H658),ISBLANK(F658)),E658-H658,"NA")</f>
        <v>0</v>
      </c>
      <c r="R658" s="21" t="str">
        <f>IF(AND(ISNUMBER(F658),ISNUMBER(I658),ISBLANK(E658)),F658-I658,"NA")</f>
        <v>NA</v>
      </c>
      <c r="S658" s="16" t="str">
        <f>IF(AND(ISNUMBER(G658),ISNUMBER(J658),ISBLANK(E658)),G658-J658,"NA")</f>
        <v>NA</v>
      </c>
      <c r="T658" s="45" t="str">
        <f>IF(AND(ISNUMBER(R658),ISNUMBER(S658),ISBLANK(E658)),R658+S658,"NA")</f>
        <v>NA</v>
      </c>
      <c r="U658" s="21">
        <f t="shared" si="21"/>
        <v>0</v>
      </c>
      <c r="V658" s="9">
        <f>MIN(IF(SUM(W658,AD658:AG658,AI658,AJ658:AM658,AP658:AS658,AC658,AO658,AU658,AV658:BC658)=0,0,1)+IF(O658="Smoothing ramp",1,0)+IF(SUM(W658,X658:AA658)=0,0,1),1)</f>
        <v>1</v>
      </c>
      <c r="W658" s="42">
        <v>-108</v>
      </c>
      <c r="X658" s="16" t="s">
        <v>40</v>
      </c>
      <c r="Y658" s="21" t="s">
        <v>41</v>
      </c>
      <c r="Z658" s="16">
        <v>330</v>
      </c>
      <c r="AA658" s="16" t="s">
        <v>40</v>
      </c>
      <c r="AB658" s="21" t="s">
        <v>41</v>
      </c>
      <c r="AC658" s="16" t="s">
        <v>40</v>
      </c>
      <c r="AD658" s="16" t="s">
        <v>40</v>
      </c>
      <c r="AE658" s="21" t="s">
        <v>40</v>
      </c>
      <c r="AF658" s="16" t="s">
        <v>40</v>
      </c>
      <c r="AG658" s="16" t="s">
        <v>40</v>
      </c>
      <c r="AH658" s="21" t="s">
        <v>40</v>
      </c>
      <c r="AI658" s="42" t="s">
        <v>40</v>
      </c>
      <c r="AJ658" s="16" t="s">
        <v>40</v>
      </c>
      <c r="AK658" s="21" t="s">
        <v>40</v>
      </c>
      <c r="AL658" s="16" t="s">
        <v>40</v>
      </c>
      <c r="AM658" s="16" t="s">
        <v>40</v>
      </c>
      <c r="AN658" s="21" t="s">
        <v>40</v>
      </c>
      <c r="AO658" s="21" t="s">
        <v>40</v>
      </c>
      <c r="AP658" s="21" t="s">
        <v>40</v>
      </c>
      <c r="AQ658" s="9" t="s">
        <v>40</v>
      </c>
      <c r="AR658" s="21" t="s">
        <v>40</v>
      </c>
      <c r="AS658" s="9" t="s">
        <v>40</v>
      </c>
      <c r="AT658" s="9" t="s">
        <v>40</v>
      </c>
      <c r="AU658" s="21">
        <v>-10000</v>
      </c>
      <c r="AV658" s="21" t="s">
        <v>42</v>
      </c>
      <c r="AW658" s="9">
        <v>-10000</v>
      </c>
      <c r="AX658" s="21" t="s">
        <v>42</v>
      </c>
      <c r="AY658" s="21">
        <v>-10000</v>
      </c>
      <c r="AZ658" s="21" t="s">
        <v>42</v>
      </c>
      <c r="BA658" s="21">
        <v>-10000</v>
      </c>
      <c r="BB658" s="21" t="s">
        <v>42</v>
      </c>
      <c r="BC658" s="9" t="s">
        <v>40</v>
      </c>
      <c r="BD658" s="9" t="s">
        <v>40</v>
      </c>
    </row>
    <row r="659" spans="2:56">
      <c r="B659" s="54" t="s">
        <v>140</v>
      </c>
      <c r="C659" s="40" t="s">
        <v>109</v>
      </c>
      <c r="D659" s="41" t="s">
        <v>46</v>
      </c>
      <c r="E659" s="16">
        <v>7492</v>
      </c>
      <c r="F659" s="16"/>
      <c r="G659" s="21"/>
      <c r="H659" s="42">
        <v>6368</v>
      </c>
      <c r="I659" s="16"/>
      <c r="J659" s="16"/>
      <c r="K659" s="42">
        <v>6988</v>
      </c>
      <c r="L659" s="16">
        <v>9</v>
      </c>
      <c r="M659" s="21">
        <v>7731</v>
      </c>
      <c r="N659" s="42" t="s">
        <v>69</v>
      </c>
      <c r="O659" s="21" t="s">
        <v>39</v>
      </c>
      <c r="P659" s="42">
        <f t="shared" si="20"/>
        <v>6979</v>
      </c>
      <c r="Q659" s="42">
        <f>IF(AND(ISNUMBER(E659),ISNUMBER(H659),ISBLANK(F659)),E659-H659,"NA")</f>
        <v>1124</v>
      </c>
      <c r="R659" s="21" t="str">
        <f>IF(AND(ISNUMBER(F659),ISNUMBER(I659),ISBLANK(E659)),F659-I659,"NA")</f>
        <v>NA</v>
      </c>
      <c r="S659" s="16" t="str">
        <f>IF(AND(ISNUMBER(G659),ISNUMBER(J659),ISBLANK(E659)),G659-J659,"NA")</f>
        <v>NA</v>
      </c>
      <c r="T659" s="45" t="str">
        <f>IF(AND(ISNUMBER(R659),ISNUMBER(S659),ISBLANK(E659)),R659+S659,"NA")</f>
        <v>NA</v>
      </c>
      <c r="U659" s="21">
        <f>IF(M659&lt;0,0,IF(L659=K659,M659,M659-(K659-L659)))</f>
        <v>752</v>
      </c>
      <c r="V659" s="9">
        <f>MIN(IF(SUM(W659,AD659:AG659,AI659,AJ659:AM659,AP659:AS659,AC659,AO659,AU659,AV659:BC659)=0,0,1)+IF(O659="Smoothing ramp",1,0)+IF(SUM(W659,X659:AA659)=0,0,1),1)</f>
        <v>1</v>
      </c>
      <c r="W659" s="42">
        <v>120</v>
      </c>
      <c r="X659" s="16" t="s">
        <v>40</v>
      </c>
      <c r="Y659" s="21" t="s">
        <v>41</v>
      </c>
      <c r="Z659" s="16">
        <v>295</v>
      </c>
      <c r="AA659" s="16" t="s">
        <v>40</v>
      </c>
      <c r="AB659" s="21" t="s">
        <v>41</v>
      </c>
      <c r="AC659" s="16" t="s">
        <v>40</v>
      </c>
      <c r="AD659" s="16" t="s">
        <v>40</v>
      </c>
      <c r="AE659" s="21" t="s">
        <v>40</v>
      </c>
      <c r="AF659" s="16" t="s">
        <v>40</v>
      </c>
      <c r="AG659" s="16" t="s">
        <v>40</v>
      </c>
      <c r="AH659" s="21" t="s">
        <v>40</v>
      </c>
      <c r="AI659" s="42" t="s">
        <v>40</v>
      </c>
      <c r="AJ659" s="16">
        <v>7394</v>
      </c>
      <c r="AK659" s="21" t="s">
        <v>70</v>
      </c>
      <c r="AL659" s="16" t="s">
        <v>40</v>
      </c>
      <c r="AM659" s="16" t="s">
        <v>40</v>
      </c>
      <c r="AN659" s="21" t="s">
        <v>40</v>
      </c>
      <c r="AO659" s="21" t="s">
        <v>40</v>
      </c>
      <c r="AP659" s="21" t="s">
        <v>40</v>
      </c>
      <c r="AQ659" s="9" t="s">
        <v>40</v>
      </c>
      <c r="AR659" s="21" t="s">
        <v>40</v>
      </c>
      <c r="AS659" s="9" t="s">
        <v>40</v>
      </c>
      <c r="AT659" s="9" t="s">
        <v>40</v>
      </c>
      <c r="AU659" s="21">
        <v>-10000</v>
      </c>
      <c r="AV659" s="21" t="s">
        <v>42</v>
      </c>
      <c r="AW659" s="9">
        <v>-10000</v>
      </c>
      <c r="AX659" s="21" t="s">
        <v>42</v>
      </c>
      <c r="AY659" s="21">
        <v>-10000</v>
      </c>
      <c r="AZ659" s="21" t="s">
        <v>42</v>
      </c>
      <c r="BA659" s="21">
        <v>-10000</v>
      </c>
      <c r="BB659" s="21" t="s">
        <v>42</v>
      </c>
      <c r="BC659" s="9" t="s">
        <v>40</v>
      </c>
      <c r="BD659" s="9" t="s">
        <v>40</v>
      </c>
    </row>
    <row r="660" spans="2:56">
      <c r="B660" s="54" t="s">
        <v>140</v>
      </c>
      <c r="C660" s="40" t="s">
        <v>109</v>
      </c>
      <c r="D660" s="41" t="s">
        <v>47</v>
      </c>
      <c r="E660" s="16">
        <v>7492</v>
      </c>
      <c r="F660" s="16"/>
      <c r="G660" s="21"/>
      <c r="H660" s="42">
        <v>7121</v>
      </c>
      <c r="I660" s="16"/>
      <c r="J660" s="16"/>
      <c r="K660" s="42">
        <v>6988</v>
      </c>
      <c r="L660" s="16">
        <v>9</v>
      </c>
      <c r="M660" s="21">
        <v>7818</v>
      </c>
      <c r="N660" s="42" t="s">
        <v>69</v>
      </c>
      <c r="O660" s="21" t="s">
        <v>44</v>
      </c>
      <c r="P660" s="42">
        <f t="shared" si="20"/>
        <v>6979</v>
      </c>
      <c r="Q660" s="42">
        <f>IF(AND(ISNUMBER(E660),ISNUMBER(H660),ISBLANK(F660)),E660-H660,"NA")</f>
        <v>371</v>
      </c>
      <c r="R660" s="21" t="str">
        <f>IF(AND(ISNUMBER(F660),ISNUMBER(I660),ISBLANK(E660)),F660-I660,"NA")</f>
        <v>NA</v>
      </c>
      <c r="S660" s="16" t="str">
        <f>IF(AND(ISNUMBER(G660),ISNUMBER(J660),ISBLANK(E660)),G660-J660,"NA")</f>
        <v>NA</v>
      </c>
      <c r="T660" s="45" t="str">
        <f>IF(AND(ISNUMBER(R660),ISNUMBER(S660),ISBLANK(E660)),R660+S660,"NA")</f>
        <v>NA</v>
      </c>
      <c r="U660" s="21">
        <f t="shared" si="21"/>
        <v>839</v>
      </c>
      <c r="V660" s="9">
        <f>MIN(IF(SUM(W660,AD660:AG660,AI660,AJ660:AM660,AP660:AS660,AC660,AO660,AU660,AV660:BC660)=0,0,1)+IF(O660="Smoothing ramp",1,0)+IF(SUM(W660,X660:AA660)=0,0,1),1)</f>
        <v>1</v>
      </c>
      <c r="W660" s="42">
        <v>120</v>
      </c>
      <c r="X660" s="16" t="s">
        <v>40</v>
      </c>
      <c r="Y660" s="21" t="s">
        <v>59</v>
      </c>
      <c r="Z660" s="16">
        <v>295</v>
      </c>
      <c r="AA660" s="16" t="s">
        <v>40</v>
      </c>
      <c r="AB660" s="21" t="s">
        <v>59</v>
      </c>
      <c r="AC660" s="16" t="s">
        <v>40</v>
      </c>
      <c r="AD660" s="16" t="s">
        <v>40</v>
      </c>
      <c r="AE660" s="21" t="s">
        <v>40</v>
      </c>
      <c r="AF660" s="16" t="s">
        <v>40</v>
      </c>
      <c r="AG660" s="16" t="s">
        <v>40</v>
      </c>
      <c r="AH660" s="21" t="s">
        <v>40</v>
      </c>
      <c r="AI660" s="42" t="s">
        <v>40</v>
      </c>
      <c r="AJ660" s="16">
        <v>7394</v>
      </c>
      <c r="AK660" s="21" t="s">
        <v>70</v>
      </c>
      <c r="AL660" s="16" t="s">
        <v>40</v>
      </c>
      <c r="AM660" s="16" t="s">
        <v>40</v>
      </c>
      <c r="AN660" s="21" t="s">
        <v>40</v>
      </c>
      <c r="AO660" s="21" t="s">
        <v>40</v>
      </c>
      <c r="AP660" s="21" t="s">
        <v>40</v>
      </c>
      <c r="AQ660" s="9" t="s">
        <v>40</v>
      </c>
      <c r="AR660" s="21" t="s">
        <v>40</v>
      </c>
      <c r="AS660" s="9" t="s">
        <v>40</v>
      </c>
      <c r="AT660" s="9" t="s">
        <v>40</v>
      </c>
      <c r="AU660" s="21" t="s">
        <v>40</v>
      </c>
      <c r="AV660" s="21" t="s">
        <v>40</v>
      </c>
      <c r="AW660" s="9" t="s">
        <v>40</v>
      </c>
      <c r="AX660" s="21" t="s">
        <v>40</v>
      </c>
      <c r="AY660" s="21" t="s">
        <v>40</v>
      </c>
      <c r="AZ660" s="21" t="s">
        <v>40</v>
      </c>
      <c r="BA660" s="21" t="s">
        <v>40</v>
      </c>
      <c r="BB660" s="21" t="s">
        <v>40</v>
      </c>
      <c r="BC660" s="9" t="s">
        <v>40</v>
      </c>
      <c r="BD660" s="9" t="s">
        <v>40</v>
      </c>
    </row>
    <row r="661" spans="2:56">
      <c r="B661" s="54" t="s">
        <v>140</v>
      </c>
      <c r="C661" s="40" t="s">
        <v>109</v>
      </c>
      <c r="D661" s="41" t="s">
        <v>48</v>
      </c>
      <c r="E661" s="16">
        <v>7492</v>
      </c>
      <c r="F661" s="16"/>
      <c r="G661" s="21"/>
      <c r="H661" s="42">
        <v>7485</v>
      </c>
      <c r="I661" s="16"/>
      <c r="J661" s="16"/>
      <c r="K661" s="42">
        <v>6988</v>
      </c>
      <c r="L661" s="16">
        <v>9</v>
      </c>
      <c r="M661" s="21">
        <v>7444</v>
      </c>
      <c r="N661" s="42" t="s">
        <v>69</v>
      </c>
      <c r="O661" s="21" t="s">
        <v>44</v>
      </c>
      <c r="P661" s="42">
        <f t="shared" si="20"/>
        <v>6979</v>
      </c>
      <c r="Q661" s="42">
        <f>IF(AND(ISNUMBER(E661),ISNUMBER(H661),ISBLANK(F661)),E661-H661,"NA")</f>
        <v>7</v>
      </c>
      <c r="R661" s="21" t="str">
        <f>IF(AND(ISNUMBER(F661),ISNUMBER(I661),ISBLANK(E661)),F661-I661,"NA")</f>
        <v>NA</v>
      </c>
      <c r="S661" s="16" t="str">
        <f>IF(AND(ISNUMBER(G661),ISNUMBER(J661),ISBLANK(E661)),G661-J661,"NA")</f>
        <v>NA</v>
      </c>
      <c r="T661" s="45" t="str">
        <f>IF(AND(ISNUMBER(R661),ISNUMBER(S661),ISBLANK(E661)),R661+S661,"NA")</f>
        <v>NA</v>
      </c>
      <c r="U661" s="21">
        <f t="shared" si="21"/>
        <v>465</v>
      </c>
      <c r="V661" s="9">
        <f>MIN(IF(SUM(W661,AD661:AG661,AI661,AJ661:AM661,AP661:AS661,AC661,AO661,AU661,AV661:BC661)=0,0,1)+IF(O661="Smoothing ramp",1,0)+IF(SUM(W661,X661:AA661)=0,0,1),1)</f>
        <v>1</v>
      </c>
      <c r="W661" s="42">
        <v>120</v>
      </c>
      <c r="X661" s="16" t="s">
        <v>40</v>
      </c>
      <c r="Y661" s="21" t="s">
        <v>59</v>
      </c>
      <c r="Z661" s="16">
        <v>295</v>
      </c>
      <c r="AA661" s="16" t="s">
        <v>40</v>
      </c>
      <c r="AB661" s="21" t="s">
        <v>59</v>
      </c>
      <c r="AC661" s="16" t="s">
        <v>40</v>
      </c>
      <c r="AD661" s="16" t="s">
        <v>40</v>
      </c>
      <c r="AE661" s="21" t="s">
        <v>40</v>
      </c>
      <c r="AF661" s="16" t="s">
        <v>40</v>
      </c>
      <c r="AG661" s="16" t="s">
        <v>40</v>
      </c>
      <c r="AH661" s="21" t="s">
        <v>40</v>
      </c>
      <c r="AI661" s="42" t="s">
        <v>40</v>
      </c>
      <c r="AJ661" s="16">
        <v>7394</v>
      </c>
      <c r="AK661" s="21" t="s">
        <v>70</v>
      </c>
      <c r="AL661" s="16" t="s">
        <v>40</v>
      </c>
      <c r="AM661" s="16" t="s">
        <v>40</v>
      </c>
      <c r="AN661" s="21" t="s">
        <v>40</v>
      </c>
      <c r="AO661" s="21" t="s">
        <v>40</v>
      </c>
      <c r="AP661" s="21" t="s">
        <v>40</v>
      </c>
      <c r="AQ661" s="9" t="s">
        <v>40</v>
      </c>
      <c r="AR661" s="21" t="s">
        <v>40</v>
      </c>
      <c r="AS661" s="9" t="s">
        <v>40</v>
      </c>
      <c r="AT661" s="9" t="s">
        <v>40</v>
      </c>
      <c r="AU661" s="21" t="s">
        <v>40</v>
      </c>
      <c r="AV661" s="21" t="s">
        <v>40</v>
      </c>
      <c r="AW661" s="9" t="s">
        <v>40</v>
      </c>
      <c r="AX661" s="21" t="s">
        <v>40</v>
      </c>
      <c r="AY661" s="21" t="s">
        <v>40</v>
      </c>
      <c r="AZ661" s="21" t="s">
        <v>40</v>
      </c>
      <c r="BA661" s="21" t="s">
        <v>40</v>
      </c>
      <c r="BB661" s="21" t="s">
        <v>40</v>
      </c>
      <c r="BC661" s="9" t="s">
        <v>40</v>
      </c>
      <c r="BD661" s="9" t="s">
        <v>40</v>
      </c>
    </row>
    <row r="662" spans="2:56">
      <c r="B662" s="54" t="s">
        <v>140</v>
      </c>
      <c r="C662" s="40" t="s">
        <v>109</v>
      </c>
      <c r="D662" s="41" t="s">
        <v>49</v>
      </c>
      <c r="E662" s="16">
        <v>9396</v>
      </c>
      <c r="F662" s="16"/>
      <c r="G662" s="21"/>
      <c r="H662" s="42">
        <v>9081</v>
      </c>
      <c r="I662" s="16"/>
      <c r="J662" s="16"/>
      <c r="K662" s="42">
        <v>-5900</v>
      </c>
      <c r="L662" s="16">
        <v>-5900</v>
      </c>
      <c r="M662" s="21">
        <v>-5643</v>
      </c>
      <c r="N662" s="42" t="s">
        <v>50</v>
      </c>
      <c r="O662" s="21" t="s">
        <v>44</v>
      </c>
      <c r="P662" s="42">
        <f t="shared" si="20"/>
        <v>0</v>
      </c>
      <c r="Q662" s="42">
        <f>IF(AND(ISNUMBER(E662),ISNUMBER(H662),ISBLANK(F662)),E662-H662,"NA")</f>
        <v>315</v>
      </c>
      <c r="R662" s="21" t="str">
        <f>IF(AND(ISNUMBER(F662),ISNUMBER(I662),ISBLANK(E662)),F662-I662,"NA")</f>
        <v>NA</v>
      </c>
      <c r="S662" s="16" t="str">
        <f>IF(AND(ISNUMBER(G662),ISNUMBER(J662),ISBLANK(E662)),G662-J662,"NA")</f>
        <v>NA</v>
      </c>
      <c r="T662" s="45" t="str">
        <f>IF(AND(ISNUMBER(R662),ISNUMBER(S662),ISBLANK(E662)),R662+S662,"NA")</f>
        <v>NA</v>
      </c>
      <c r="U662" s="21">
        <f t="shared" si="21"/>
        <v>0</v>
      </c>
      <c r="V662" s="9">
        <f>MIN(IF(SUM(W662,AD662:AG662,AI662,AJ662:AM662,AP662:AS662,AC662,AO662,AU662,AV662:BC662)=0,0,1)+IF(O662="Smoothing ramp",1,0)+IF(SUM(W662,X662:AA662)=0,0,1),1)</f>
        <v>1</v>
      </c>
      <c r="W662" s="42">
        <v>120</v>
      </c>
      <c r="X662" s="16" t="s">
        <v>40</v>
      </c>
      <c r="Y662" s="21" t="s">
        <v>59</v>
      </c>
      <c r="Z662" s="16">
        <v>165</v>
      </c>
      <c r="AA662" s="16" t="s">
        <v>40</v>
      </c>
      <c r="AB662" s="21" t="s">
        <v>59</v>
      </c>
      <c r="AC662" s="16" t="s">
        <v>40</v>
      </c>
      <c r="AD662" s="16" t="s">
        <v>40</v>
      </c>
      <c r="AE662" s="21" t="s">
        <v>40</v>
      </c>
      <c r="AF662" s="16" t="s">
        <v>40</v>
      </c>
      <c r="AG662" s="16" t="s">
        <v>40</v>
      </c>
      <c r="AH662" s="21" t="s">
        <v>40</v>
      </c>
      <c r="AI662" s="42" t="s">
        <v>40</v>
      </c>
      <c r="AJ662" s="16" t="s">
        <v>40</v>
      </c>
      <c r="AK662" s="21" t="s">
        <v>40</v>
      </c>
      <c r="AL662" s="16" t="s">
        <v>40</v>
      </c>
      <c r="AM662" s="16" t="s">
        <v>40</v>
      </c>
      <c r="AN662" s="21" t="s">
        <v>40</v>
      </c>
      <c r="AO662" s="21" t="s">
        <v>40</v>
      </c>
      <c r="AP662" s="21" t="s">
        <v>40</v>
      </c>
      <c r="AQ662" s="9" t="s">
        <v>40</v>
      </c>
      <c r="AR662" s="21" t="s">
        <v>40</v>
      </c>
      <c r="AS662" s="9" t="s">
        <v>40</v>
      </c>
      <c r="AT662" s="9" t="s">
        <v>40</v>
      </c>
      <c r="AU662" s="21" t="s">
        <v>40</v>
      </c>
      <c r="AV662" s="21" t="s">
        <v>40</v>
      </c>
      <c r="AW662" s="9" t="s">
        <v>40</v>
      </c>
      <c r="AX662" s="21" t="s">
        <v>40</v>
      </c>
      <c r="AY662" s="21" t="s">
        <v>40</v>
      </c>
      <c r="AZ662" s="21" t="s">
        <v>40</v>
      </c>
      <c r="BA662" s="21" t="s">
        <v>40</v>
      </c>
      <c r="BB662" s="21" t="s">
        <v>40</v>
      </c>
      <c r="BC662" s="9" t="s">
        <v>40</v>
      </c>
      <c r="BD662" s="9" t="s">
        <v>40</v>
      </c>
    </row>
    <row r="663" spans="2:56">
      <c r="B663" s="54" t="s">
        <v>140</v>
      </c>
      <c r="C663" s="40" t="s">
        <v>109</v>
      </c>
      <c r="D663" s="41" t="s">
        <v>51</v>
      </c>
      <c r="E663" s="16">
        <v>9396</v>
      </c>
      <c r="F663" s="16"/>
      <c r="G663" s="21"/>
      <c r="H663" s="42">
        <v>9253</v>
      </c>
      <c r="I663" s="16"/>
      <c r="J663" s="16"/>
      <c r="K663" s="42">
        <v>-5817</v>
      </c>
      <c r="L663" s="16">
        <v>-5817</v>
      </c>
      <c r="M663" s="21">
        <v>-5727</v>
      </c>
      <c r="N663" s="42" t="s">
        <v>50</v>
      </c>
      <c r="O663" s="21" t="s">
        <v>44</v>
      </c>
      <c r="P663" s="42">
        <f t="shared" si="20"/>
        <v>0</v>
      </c>
      <c r="Q663" s="42">
        <f>IF(AND(ISNUMBER(E663),ISNUMBER(H663),ISBLANK(F663)),E663-H663,"NA")</f>
        <v>143</v>
      </c>
      <c r="R663" s="21" t="str">
        <f>IF(AND(ISNUMBER(F663),ISNUMBER(I663),ISBLANK(E663)),F663-I663,"NA")</f>
        <v>NA</v>
      </c>
      <c r="S663" s="16" t="str">
        <f>IF(AND(ISNUMBER(G663),ISNUMBER(J663),ISBLANK(E663)),G663-J663,"NA")</f>
        <v>NA</v>
      </c>
      <c r="T663" s="45" t="str">
        <f>IF(AND(ISNUMBER(R663),ISNUMBER(S663),ISBLANK(E663)),R663+S663,"NA")</f>
        <v>NA</v>
      </c>
      <c r="U663" s="21">
        <f t="shared" si="21"/>
        <v>0</v>
      </c>
      <c r="V663" s="9">
        <f>MIN(IF(SUM(W663,AD663:AG663,AI663,AJ663:AM663,AP663:AS663,AC663,AO663,AU663,AV663:BC663)=0,0,1)+IF(O663="Smoothing ramp",1,0)+IF(SUM(W663,X663:AA663)=0,0,1),1)</f>
        <v>1</v>
      </c>
      <c r="W663" s="42">
        <v>120</v>
      </c>
      <c r="X663" s="16" t="s">
        <v>40</v>
      </c>
      <c r="Y663" s="21" t="s">
        <v>59</v>
      </c>
      <c r="Z663" s="16">
        <v>192</v>
      </c>
      <c r="AA663" s="16" t="s">
        <v>40</v>
      </c>
      <c r="AB663" s="21" t="s">
        <v>59</v>
      </c>
      <c r="AC663" s="16" t="s">
        <v>40</v>
      </c>
      <c r="AD663" s="16" t="s">
        <v>40</v>
      </c>
      <c r="AE663" s="21" t="s">
        <v>40</v>
      </c>
      <c r="AF663" s="16" t="s">
        <v>40</v>
      </c>
      <c r="AG663" s="16" t="s">
        <v>40</v>
      </c>
      <c r="AH663" s="21" t="s">
        <v>40</v>
      </c>
      <c r="AI663" s="42" t="s">
        <v>40</v>
      </c>
      <c r="AJ663" s="16" t="s">
        <v>40</v>
      </c>
      <c r="AK663" s="21" t="s">
        <v>40</v>
      </c>
      <c r="AL663" s="16" t="s">
        <v>40</v>
      </c>
      <c r="AM663" s="16" t="s">
        <v>40</v>
      </c>
      <c r="AN663" s="21" t="s">
        <v>40</v>
      </c>
      <c r="AO663" s="21" t="s">
        <v>40</v>
      </c>
      <c r="AP663" s="21" t="s">
        <v>40</v>
      </c>
      <c r="AQ663" s="9" t="s">
        <v>40</v>
      </c>
      <c r="AR663" s="21" t="s">
        <v>40</v>
      </c>
      <c r="AS663" s="9" t="s">
        <v>40</v>
      </c>
      <c r="AT663" s="9" t="s">
        <v>40</v>
      </c>
      <c r="AU663" s="21" t="s">
        <v>40</v>
      </c>
      <c r="AV663" s="21" t="s">
        <v>40</v>
      </c>
      <c r="AW663" s="9" t="s">
        <v>40</v>
      </c>
      <c r="AX663" s="21" t="s">
        <v>40</v>
      </c>
      <c r="AY663" s="21" t="s">
        <v>40</v>
      </c>
      <c r="AZ663" s="21" t="s">
        <v>40</v>
      </c>
      <c r="BA663" s="21" t="s">
        <v>40</v>
      </c>
      <c r="BB663" s="21" t="s">
        <v>40</v>
      </c>
      <c r="BC663" s="9" t="s">
        <v>40</v>
      </c>
      <c r="BD663" s="9" t="s">
        <v>40</v>
      </c>
    </row>
    <row r="664" spans="2:56">
      <c r="B664" s="54" t="s">
        <v>140</v>
      </c>
      <c r="C664" s="40" t="s">
        <v>109</v>
      </c>
      <c r="D664" s="41" t="s">
        <v>52</v>
      </c>
      <c r="E664" s="16">
        <v>9396</v>
      </c>
      <c r="F664" s="16"/>
      <c r="G664" s="21"/>
      <c r="H664" s="42">
        <v>9307</v>
      </c>
      <c r="I664" s="16"/>
      <c r="J664" s="16"/>
      <c r="K664" s="42">
        <v>-5883</v>
      </c>
      <c r="L664" s="16">
        <v>-5883</v>
      </c>
      <c r="M664" s="21">
        <v>-5839</v>
      </c>
      <c r="N664" s="42" t="s">
        <v>50</v>
      </c>
      <c r="O664" s="21" t="s">
        <v>44</v>
      </c>
      <c r="P664" s="42">
        <f t="shared" si="20"/>
        <v>0</v>
      </c>
      <c r="Q664" s="42">
        <f>IF(AND(ISNUMBER(E664),ISNUMBER(H664),ISBLANK(F664)),E664-H664,"NA")</f>
        <v>89</v>
      </c>
      <c r="R664" s="21" t="str">
        <f>IF(AND(ISNUMBER(F664),ISNUMBER(I664),ISBLANK(E664)),F664-I664,"NA")</f>
        <v>NA</v>
      </c>
      <c r="S664" s="16" t="str">
        <f>IF(AND(ISNUMBER(G664),ISNUMBER(J664),ISBLANK(E664)),G664-J664,"NA")</f>
        <v>NA</v>
      </c>
      <c r="T664" s="45" t="str">
        <f>IF(AND(ISNUMBER(R664),ISNUMBER(S664),ISBLANK(E664)),R664+S664,"NA")</f>
        <v>NA</v>
      </c>
      <c r="U664" s="21">
        <f t="shared" si="21"/>
        <v>0</v>
      </c>
      <c r="V664" s="9">
        <f>MIN(IF(SUM(W664,AD664:AG664,AI664,AJ664:AM664,AP664:AS664,AC664,AO664,AU664,AV664:BC664)=0,0,1)+IF(O664="Smoothing ramp",1,0)+IF(SUM(W664,X664:AA664)=0,0,1),1)</f>
        <v>1</v>
      </c>
      <c r="W664" s="42">
        <v>120</v>
      </c>
      <c r="X664" s="16" t="s">
        <v>40</v>
      </c>
      <c r="Y664" s="21" t="s">
        <v>59</v>
      </c>
      <c r="Z664" s="16">
        <v>192</v>
      </c>
      <c r="AA664" s="16" t="s">
        <v>40</v>
      </c>
      <c r="AB664" s="21" t="s">
        <v>59</v>
      </c>
      <c r="AC664" s="16" t="s">
        <v>40</v>
      </c>
      <c r="AD664" s="16" t="s">
        <v>40</v>
      </c>
      <c r="AE664" s="21" t="s">
        <v>40</v>
      </c>
      <c r="AF664" s="16" t="s">
        <v>40</v>
      </c>
      <c r="AG664" s="16" t="s">
        <v>40</v>
      </c>
      <c r="AH664" s="21" t="s">
        <v>40</v>
      </c>
      <c r="AI664" s="42" t="s">
        <v>40</v>
      </c>
      <c r="AJ664" s="16" t="s">
        <v>40</v>
      </c>
      <c r="AK664" s="21" t="s">
        <v>40</v>
      </c>
      <c r="AL664" s="16" t="s">
        <v>40</v>
      </c>
      <c r="AM664" s="16" t="s">
        <v>40</v>
      </c>
      <c r="AN664" s="21" t="s">
        <v>40</v>
      </c>
      <c r="AO664" s="21" t="s">
        <v>40</v>
      </c>
      <c r="AP664" s="21" t="s">
        <v>40</v>
      </c>
      <c r="AQ664" s="9" t="s">
        <v>40</v>
      </c>
      <c r="AR664" s="21" t="s">
        <v>40</v>
      </c>
      <c r="AS664" s="9" t="s">
        <v>40</v>
      </c>
      <c r="AT664" s="9" t="s">
        <v>40</v>
      </c>
      <c r="AU664" s="21" t="s">
        <v>40</v>
      </c>
      <c r="AV664" s="21" t="s">
        <v>40</v>
      </c>
      <c r="AW664" s="9" t="s">
        <v>40</v>
      </c>
      <c r="AX664" s="21" t="s">
        <v>40</v>
      </c>
      <c r="AY664" s="21" t="s">
        <v>40</v>
      </c>
      <c r="AZ664" s="21" t="s">
        <v>40</v>
      </c>
      <c r="BA664" s="21" t="s">
        <v>40</v>
      </c>
      <c r="BB664" s="21" t="s">
        <v>40</v>
      </c>
      <c r="BC664" s="9" t="s">
        <v>40</v>
      </c>
      <c r="BD664" s="9" t="s">
        <v>40</v>
      </c>
    </row>
    <row r="665" spans="2:56">
      <c r="B665" s="54" t="s">
        <v>140</v>
      </c>
      <c r="C665" s="40" t="s">
        <v>109</v>
      </c>
      <c r="D665" s="41" t="s">
        <v>53</v>
      </c>
      <c r="E665" s="16">
        <v>10004</v>
      </c>
      <c r="F665" s="16"/>
      <c r="G665" s="21"/>
      <c r="H665" s="42">
        <v>10002</v>
      </c>
      <c r="I665" s="16"/>
      <c r="J665" s="16"/>
      <c r="K665" s="42">
        <v>3533</v>
      </c>
      <c r="L665" s="16">
        <v>9</v>
      </c>
      <c r="M665" s="21">
        <v>3533</v>
      </c>
      <c r="N665" s="42" t="s">
        <v>69</v>
      </c>
      <c r="O665" s="21" t="s">
        <v>44</v>
      </c>
      <c r="P665" s="42">
        <f t="shared" si="20"/>
        <v>3524</v>
      </c>
      <c r="Q665" s="42">
        <f>IF(AND(ISNUMBER(E665),ISNUMBER(H665),ISBLANK(F665)),E665-H665,"NA")</f>
        <v>2</v>
      </c>
      <c r="R665" s="21" t="str">
        <f>IF(AND(ISNUMBER(F665),ISNUMBER(I665),ISBLANK(E665)),F665-I665,"NA")</f>
        <v>NA</v>
      </c>
      <c r="S665" s="16" t="str">
        <f>IF(AND(ISNUMBER(G665),ISNUMBER(J665),ISBLANK(E665)),G665-J665,"NA")</f>
        <v>NA</v>
      </c>
      <c r="T665" s="45" t="str">
        <f>IF(AND(ISNUMBER(R665),ISNUMBER(S665),ISBLANK(E665)),R665+S665,"NA")</f>
        <v>NA</v>
      </c>
      <c r="U665" s="21">
        <f t="shared" si="21"/>
        <v>9</v>
      </c>
      <c r="V665" s="9">
        <f>MIN(IF(SUM(W665,AD665:AG665,AI665,AJ665:AM665,AP665:AS665,AC665,AO665,AU665,AV665:BC665)=0,0,1)+IF(O665="Smoothing ramp",1,0)+IF(SUM(W665,X665:AA665)=0,0,1),1)</f>
        <v>1</v>
      </c>
      <c r="W665" s="42">
        <v>120</v>
      </c>
      <c r="X665" s="16" t="s">
        <v>40</v>
      </c>
      <c r="Y665" s="21" t="s">
        <v>40</v>
      </c>
      <c r="Z665" s="16">
        <v>362</v>
      </c>
      <c r="AA665" s="16" t="s">
        <v>40</v>
      </c>
      <c r="AB665" s="21" t="s">
        <v>40</v>
      </c>
      <c r="AC665" s="16" t="s">
        <v>40</v>
      </c>
      <c r="AD665" s="16" t="s">
        <v>40</v>
      </c>
      <c r="AE665" s="21" t="s">
        <v>40</v>
      </c>
      <c r="AF665" s="16" t="s">
        <v>40</v>
      </c>
      <c r="AG665" s="16" t="s">
        <v>40</v>
      </c>
      <c r="AH665" s="21" t="s">
        <v>40</v>
      </c>
      <c r="AI665" s="42" t="s">
        <v>40</v>
      </c>
      <c r="AJ665" s="16">
        <v>10098</v>
      </c>
      <c r="AK665" s="21" t="s">
        <v>141</v>
      </c>
      <c r="AL665" s="16" t="s">
        <v>40</v>
      </c>
      <c r="AM665" s="16" t="s">
        <v>40</v>
      </c>
      <c r="AN665" s="21" t="s">
        <v>40</v>
      </c>
      <c r="AO665" s="21" t="s">
        <v>40</v>
      </c>
      <c r="AP665" s="21" t="s">
        <v>40</v>
      </c>
      <c r="AQ665" s="9" t="s">
        <v>40</v>
      </c>
      <c r="AR665" s="21" t="s">
        <v>40</v>
      </c>
      <c r="AS665" s="9" t="s">
        <v>40</v>
      </c>
      <c r="AT665" s="9" t="s">
        <v>40</v>
      </c>
      <c r="AU665" s="21" t="s">
        <v>40</v>
      </c>
      <c r="AV665" s="21" t="s">
        <v>40</v>
      </c>
      <c r="AW665" s="9" t="s">
        <v>40</v>
      </c>
      <c r="AX665" s="21" t="s">
        <v>40</v>
      </c>
      <c r="AY665" s="21" t="s">
        <v>40</v>
      </c>
      <c r="AZ665" s="21" t="s">
        <v>40</v>
      </c>
      <c r="BA665" s="21" t="s">
        <v>40</v>
      </c>
      <c r="BB665" s="21" t="s">
        <v>40</v>
      </c>
      <c r="BC665" s="9" t="s">
        <v>40</v>
      </c>
      <c r="BD665" s="9" t="s">
        <v>40</v>
      </c>
    </row>
    <row r="666" spans="2:56">
      <c r="B666" s="54" t="s">
        <v>140</v>
      </c>
      <c r="C666" s="40" t="s">
        <v>109</v>
      </c>
      <c r="D666" s="41" t="s">
        <v>56</v>
      </c>
      <c r="E666" s="16">
        <v>10004</v>
      </c>
      <c r="F666" s="16"/>
      <c r="G666" s="21"/>
      <c r="H666" s="42">
        <v>10003</v>
      </c>
      <c r="I666" s="16"/>
      <c r="J666" s="16"/>
      <c r="K666" s="42">
        <v>3526</v>
      </c>
      <c r="L666" s="16">
        <v>9</v>
      </c>
      <c r="M666" s="21">
        <v>3526</v>
      </c>
      <c r="N666" s="42" t="s">
        <v>69</v>
      </c>
      <c r="O666" s="21" t="s">
        <v>44</v>
      </c>
      <c r="P666" s="42">
        <f t="shared" si="20"/>
        <v>3517</v>
      </c>
      <c r="Q666" s="42">
        <f>IF(AND(ISNUMBER(E666),ISNUMBER(H666),ISBLANK(F666)),E666-H666,"NA")</f>
        <v>1</v>
      </c>
      <c r="R666" s="21" t="str">
        <f>IF(AND(ISNUMBER(F666),ISNUMBER(I666),ISBLANK(E666)),F666-I666,"NA")</f>
        <v>NA</v>
      </c>
      <c r="S666" s="16" t="str">
        <f>IF(AND(ISNUMBER(G666),ISNUMBER(J666),ISBLANK(E666)),G666-J666,"NA")</f>
        <v>NA</v>
      </c>
      <c r="T666" s="45" t="str">
        <f>IF(AND(ISNUMBER(R666),ISNUMBER(S666),ISBLANK(E666)),R666+S666,"NA")</f>
        <v>NA</v>
      </c>
      <c r="U666" s="21">
        <f t="shared" si="21"/>
        <v>9</v>
      </c>
      <c r="V666" s="9">
        <f>MIN(IF(SUM(W666,AD666:AG666,AI666,AJ666:AM666,AP666:AS666,AC666,AO666,AU666,AV666:BC666)=0,0,1)+IF(O666="Smoothing ramp",1,0)+IF(SUM(W666,X666:AA666)=0,0,1),1)</f>
        <v>1</v>
      </c>
      <c r="W666" s="42">
        <v>120</v>
      </c>
      <c r="X666" s="16" t="s">
        <v>40</v>
      </c>
      <c r="Y666" s="21" t="s">
        <v>40</v>
      </c>
      <c r="Z666" s="16">
        <v>366</v>
      </c>
      <c r="AA666" s="16" t="s">
        <v>40</v>
      </c>
      <c r="AB666" s="21" t="s">
        <v>40</v>
      </c>
      <c r="AC666" s="16" t="s">
        <v>40</v>
      </c>
      <c r="AD666" s="16" t="s">
        <v>40</v>
      </c>
      <c r="AE666" s="21" t="s">
        <v>40</v>
      </c>
      <c r="AF666" s="16" t="s">
        <v>40</v>
      </c>
      <c r="AG666" s="16" t="s">
        <v>40</v>
      </c>
      <c r="AH666" s="21" t="s">
        <v>40</v>
      </c>
      <c r="AI666" s="42" t="s">
        <v>40</v>
      </c>
      <c r="AJ666" s="16">
        <v>10098</v>
      </c>
      <c r="AK666" s="21" t="s">
        <v>141</v>
      </c>
      <c r="AL666" s="16" t="s">
        <v>40</v>
      </c>
      <c r="AM666" s="16" t="s">
        <v>40</v>
      </c>
      <c r="AN666" s="21" t="s">
        <v>40</v>
      </c>
      <c r="AO666" s="21" t="s">
        <v>40</v>
      </c>
      <c r="AP666" s="21" t="s">
        <v>40</v>
      </c>
      <c r="AQ666" s="9" t="s">
        <v>40</v>
      </c>
      <c r="AR666" s="21" t="s">
        <v>40</v>
      </c>
      <c r="AS666" s="9" t="s">
        <v>40</v>
      </c>
      <c r="AT666" s="9" t="s">
        <v>40</v>
      </c>
      <c r="AU666" s="21" t="s">
        <v>40</v>
      </c>
      <c r="AV666" s="21" t="s">
        <v>40</v>
      </c>
      <c r="AW666" s="9" t="s">
        <v>40</v>
      </c>
      <c r="AX666" s="21" t="s">
        <v>40</v>
      </c>
      <c r="AY666" s="21" t="s">
        <v>40</v>
      </c>
      <c r="AZ666" s="21" t="s">
        <v>40</v>
      </c>
      <c r="BA666" s="21" t="s">
        <v>40</v>
      </c>
      <c r="BB666" s="21" t="s">
        <v>40</v>
      </c>
      <c r="BC666" s="9" t="s">
        <v>40</v>
      </c>
      <c r="BD666" s="9" t="s">
        <v>40</v>
      </c>
    </row>
    <row r="667" spans="2:56" ht="15" thickBot="1">
      <c r="B667" s="55" t="s">
        <v>140</v>
      </c>
      <c r="C667" s="47" t="s">
        <v>109</v>
      </c>
      <c r="D667" s="48" t="s">
        <v>57</v>
      </c>
      <c r="E667" s="49">
        <v>9188</v>
      </c>
      <c r="F667" s="49"/>
      <c r="G667" s="22"/>
      <c r="H667" s="50">
        <v>9184</v>
      </c>
      <c r="I667" s="49"/>
      <c r="J667" s="49"/>
      <c r="K667" s="50">
        <v>3651</v>
      </c>
      <c r="L667" s="49">
        <v>8</v>
      </c>
      <c r="M667" s="22">
        <v>3651</v>
      </c>
      <c r="N667" s="50" t="s">
        <v>69</v>
      </c>
      <c r="O667" s="22" t="s">
        <v>44</v>
      </c>
      <c r="P667" s="50">
        <f t="shared" si="20"/>
        <v>3643</v>
      </c>
      <c r="Q667" s="50">
        <f>IF(AND(ISNUMBER(E667),ISNUMBER(H667),ISBLANK(F667)),E667-H667,"NA")</f>
        <v>4</v>
      </c>
      <c r="R667" s="22" t="str">
        <f>IF(AND(ISNUMBER(F667),ISNUMBER(I667),ISBLANK(E667)),F667-I667,"NA")</f>
        <v>NA</v>
      </c>
      <c r="S667" s="16" t="str">
        <f>IF(AND(ISNUMBER(G667),ISNUMBER(J667),ISBLANK(E667)),G667-J667,"NA")</f>
        <v>NA</v>
      </c>
      <c r="T667" s="45" t="str">
        <f>IF(AND(ISNUMBER(R667),ISNUMBER(S667),ISBLANK(E667)),R667+S667,"NA")</f>
        <v>NA</v>
      </c>
      <c r="U667" s="22">
        <f t="shared" si="21"/>
        <v>8</v>
      </c>
      <c r="V667" s="9">
        <f>MIN(IF(SUM(W667,AD667:AG667,AI667,AJ667:AM667,AP667:AS667,AC667,AO667,AU667,AV667:BC667)=0,0,1)+IF(O667="Smoothing ramp",1,0)+IF(SUM(W667,X667:AA667)=0,0,1),1)</f>
        <v>1</v>
      </c>
      <c r="W667" s="50">
        <v>164</v>
      </c>
      <c r="X667" s="49" t="s">
        <v>40</v>
      </c>
      <c r="Y667" s="22" t="s">
        <v>40</v>
      </c>
      <c r="Z667" s="49">
        <v>353</v>
      </c>
      <c r="AA667" s="49" t="s">
        <v>40</v>
      </c>
      <c r="AB667" s="22" t="s">
        <v>40</v>
      </c>
      <c r="AC667" s="49" t="s">
        <v>40</v>
      </c>
      <c r="AD667" s="49" t="s">
        <v>40</v>
      </c>
      <c r="AE667" s="22" t="s">
        <v>40</v>
      </c>
      <c r="AF667" s="49" t="s">
        <v>40</v>
      </c>
      <c r="AG667" s="49" t="s">
        <v>40</v>
      </c>
      <c r="AH667" s="22" t="s">
        <v>40</v>
      </c>
      <c r="AI667" s="50" t="s">
        <v>40</v>
      </c>
      <c r="AJ667" s="49">
        <v>9291</v>
      </c>
      <c r="AK667" s="22" t="s">
        <v>141</v>
      </c>
      <c r="AL667" s="49" t="s">
        <v>40</v>
      </c>
      <c r="AM667" s="49" t="s">
        <v>40</v>
      </c>
      <c r="AN667" s="22" t="s">
        <v>40</v>
      </c>
      <c r="AO667" s="22" t="s">
        <v>40</v>
      </c>
      <c r="AP667" s="22" t="s">
        <v>40</v>
      </c>
      <c r="AQ667" s="7" t="s">
        <v>40</v>
      </c>
      <c r="AR667" s="22" t="s">
        <v>40</v>
      </c>
      <c r="AS667" s="7" t="s">
        <v>40</v>
      </c>
      <c r="AT667" s="7" t="s">
        <v>40</v>
      </c>
      <c r="AU667" s="22" t="s">
        <v>40</v>
      </c>
      <c r="AV667" s="22" t="s">
        <v>40</v>
      </c>
      <c r="AW667" s="7" t="s">
        <v>40</v>
      </c>
      <c r="AX667" s="22" t="s">
        <v>40</v>
      </c>
      <c r="AY667" s="22" t="s">
        <v>40</v>
      </c>
      <c r="AZ667" s="22" t="s">
        <v>40</v>
      </c>
      <c r="BA667" s="22" t="s">
        <v>40</v>
      </c>
      <c r="BB667" s="22" t="s">
        <v>40</v>
      </c>
      <c r="BC667" s="7" t="s">
        <v>40</v>
      </c>
      <c r="BD667" s="7" t="s">
        <v>40</v>
      </c>
    </row>
    <row r="668" spans="2:56">
      <c r="B668" s="51" t="s">
        <v>142</v>
      </c>
      <c r="C668" s="52" t="s">
        <v>109</v>
      </c>
      <c r="D668" s="53" t="s">
        <v>37</v>
      </c>
      <c r="E668" s="43">
        <v>8159</v>
      </c>
      <c r="F668" s="43"/>
      <c r="G668" s="20"/>
      <c r="H668" s="44">
        <v>8157</v>
      </c>
      <c r="I668" s="43"/>
      <c r="J668" s="43"/>
      <c r="K668" s="44">
        <v>0</v>
      </c>
      <c r="L668" s="43">
        <v>0</v>
      </c>
      <c r="M668" s="20">
        <v>0</v>
      </c>
      <c r="N668" s="44" t="s">
        <v>38</v>
      </c>
      <c r="O668" s="20" t="s">
        <v>38</v>
      </c>
      <c r="P668" s="44">
        <f t="shared" si="20"/>
        <v>0</v>
      </c>
      <c r="Q668" s="44">
        <f>IF(AND(ISNUMBER(E668),ISNUMBER(H668),ISBLANK(F668)),E668-H668,"NA")</f>
        <v>2</v>
      </c>
      <c r="R668" s="20" t="str">
        <f>IF(AND(ISNUMBER(F668),ISNUMBER(I668),ISBLANK(E668)),F668-I668,"NA")</f>
        <v>NA</v>
      </c>
      <c r="S668" s="16" t="str">
        <f>IF(AND(ISNUMBER(G668),ISNUMBER(J668),ISBLANK(E668)),G668-J668,"NA")</f>
        <v>NA</v>
      </c>
      <c r="T668" s="45" t="str">
        <f>IF(AND(ISNUMBER(R668),ISNUMBER(S668),ISBLANK(E668)),R668+S668,"NA")</f>
        <v>NA</v>
      </c>
      <c r="U668" s="20">
        <f t="shared" si="21"/>
        <v>0</v>
      </c>
      <c r="V668" s="9">
        <f>MIN(IF(SUM(W668,AD668:AG668,AI668,AJ668:AM668,AP668:AS668,AC668,AO668,AU668,AV668:BC668)=0,0,1)+IF(O668="Smoothing ramp",1,0)+IF(SUM(W668,X668:AA668)=0,0,1),1)</f>
        <v>0</v>
      </c>
      <c r="W668" s="44" t="s">
        <v>40</v>
      </c>
      <c r="X668" s="43" t="s">
        <v>40</v>
      </c>
      <c r="Y668" s="20" t="s">
        <v>40</v>
      </c>
      <c r="Z668" s="43" t="s">
        <v>40</v>
      </c>
      <c r="AA668" s="43" t="s">
        <v>40</v>
      </c>
      <c r="AB668" s="20" t="s">
        <v>40</v>
      </c>
      <c r="AC668" s="43" t="s">
        <v>40</v>
      </c>
      <c r="AD668" s="43" t="s">
        <v>40</v>
      </c>
      <c r="AE668" s="20" t="s">
        <v>40</v>
      </c>
      <c r="AF668" s="43" t="s">
        <v>40</v>
      </c>
      <c r="AG668" s="43" t="s">
        <v>40</v>
      </c>
      <c r="AH668" s="20" t="s">
        <v>40</v>
      </c>
      <c r="AI668" s="44" t="s">
        <v>40</v>
      </c>
      <c r="AJ668" s="43" t="s">
        <v>40</v>
      </c>
      <c r="AK668" s="20" t="s">
        <v>40</v>
      </c>
      <c r="AL668" s="43" t="s">
        <v>40</v>
      </c>
      <c r="AM668" s="43" t="s">
        <v>40</v>
      </c>
      <c r="AN668" s="20" t="s">
        <v>40</v>
      </c>
      <c r="AO668" s="20" t="s">
        <v>40</v>
      </c>
      <c r="AP668" s="20" t="s">
        <v>40</v>
      </c>
      <c r="AQ668" s="6" t="s">
        <v>40</v>
      </c>
      <c r="AR668" s="20" t="s">
        <v>40</v>
      </c>
      <c r="AS668" s="6" t="s">
        <v>40</v>
      </c>
      <c r="AT668" s="6" t="s">
        <v>40</v>
      </c>
      <c r="AU668" s="20" t="s">
        <v>40</v>
      </c>
      <c r="AV668" s="20" t="s">
        <v>40</v>
      </c>
      <c r="AW668" s="6" t="s">
        <v>40</v>
      </c>
      <c r="AX668" s="20" t="s">
        <v>40</v>
      </c>
      <c r="AY668" s="20" t="s">
        <v>40</v>
      </c>
      <c r="AZ668" s="20" t="s">
        <v>40</v>
      </c>
      <c r="BA668" s="20" t="s">
        <v>40</v>
      </c>
      <c r="BB668" s="20" t="s">
        <v>40</v>
      </c>
      <c r="BC668" s="6" t="s">
        <v>40</v>
      </c>
      <c r="BD668" s="6" t="s">
        <v>40</v>
      </c>
    </row>
    <row r="669" spans="2:56">
      <c r="B669" s="54" t="s">
        <v>142</v>
      </c>
      <c r="C669" s="40" t="s">
        <v>109</v>
      </c>
      <c r="D669" s="41" t="s">
        <v>43</v>
      </c>
      <c r="E669" s="16">
        <v>8159</v>
      </c>
      <c r="F669" s="16"/>
      <c r="G669" s="21"/>
      <c r="H669" s="42">
        <v>8157</v>
      </c>
      <c r="I669" s="16"/>
      <c r="J669" s="16"/>
      <c r="K669" s="42">
        <v>0</v>
      </c>
      <c r="L669" s="16">
        <v>0</v>
      </c>
      <c r="M669" s="21">
        <v>0</v>
      </c>
      <c r="N669" s="42" t="s">
        <v>38</v>
      </c>
      <c r="O669" s="21" t="s">
        <v>38</v>
      </c>
      <c r="P669" s="42">
        <f t="shared" si="20"/>
        <v>0</v>
      </c>
      <c r="Q669" s="42">
        <f>IF(AND(ISNUMBER(E669),ISNUMBER(H669),ISBLANK(F669)),E669-H669,"NA")</f>
        <v>2</v>
      </c>
      <c r="R669" s="21" t="str">
        <f>IF(AND(ISNUMBER(F669),ISNUMBER(I669),ISBLANK(E669)),F669-I669,"NA")</f>
        <v>NA</v>
      </c>
      <c r="S669" s="16" t="str">
        <f>IF(AND(ISNUMBER(G669),ISNUMBER(J669),ISBLANK(E669)),G669-J669,"NA")</f>
        <v>NA</v>
      </c>
      <c r="T669" s="45" t="str">
        <f>IF(AND(ISNUMBER(R669),ISNUMBER(S669),ISBLANK(E669)),R669+S669,"NA")</f>
        <v>NA</v>
      </c>
      <c r="U669" s="21">
        <f t="shared" si="21"/>
        <v>0</v>
      </c>
      <c r="V669" s="9">
        <f>MIN(IF(SUM(W669,AD669:AG669,AI669,AJ669:AM669,AP669:AS669,AC669,AO669,AU669,AV669:BC669)=0,0,1)+IF(O669="Smoothing ramp",1,0)+IF(SUM(W669,X669:AA669)=0,0,1),1)</f>
        <v>0</v>
      </c>
      <c r="W669" s="42" t="s">
        <v>40</v>
      </c>
      <c r="X669" s="16" t="s">
        <v>40</v>
      </c>
      <c r="Y669" s="21" t="s">
        <v>40</v>
      </c>
      <c r="Z669" s="16" t="s">
        <v>40</v>
      </c>
      <c r="AA669" s="16" t="s">
        <v>40</v>
      </c>
      <c r="AB669" s="21" t="s">
        <v>40</v>
      </c>
      <c r="AC669" s="16" t="s">
        <v>40</v>
      </c>
      <c r="AD669" s="16" t="s">
        <v>40</v>
      </c>
      <c r="AE669" s="21" t="s">
        <v>40</v>
      </c>
      <c r="AF669" s="16" t="s">
        <v>40</v>
      </c>
      <c r="AG669" s="16" t="s">
        <v>40</v>
      </c>
      <c r="AH669" s="21" t="s">
        <v>40</v>
      </c>
      <c r="AI669" s="42" t="s">
        <v>40</v>
      </c>
      <c r="AJ669" s="16" t="s">
        <v>40</v>
      </c>
      <c r="AK669" s="21" t="s">
        <v>40</v>
      </c>
      <c r="AL669" s="16" t="s">
        <v>40</v>
      </c>
      <c r="AM669" s="16" t="s">
        <v>40</v>
      </c>
      <c r="AN669" s="21" t="s">
        <v>40</v>
      </c>
      <c r="AO669" s="21" t="s">
        <v>40</v>
      </c>
      <c r="AP669" s="21" t="s">
        <v>40</v>
      </c>
      <c r="AQ669" s="9" t="s">
        <v>40</v>
      </c>
      <c r="AR669" s="21" t="s">
        <v>40</v>
      </c>
      <c r="AS669" s="9" t="s">
        <v>40</v>
      </c>
      <c r="AT669" s="9" t="s">
        <v>40</v>
      </c>
      <c r="AU669" s="21" t="s">
        <v>40</v>
      </c>
      <c r="AV669" s="21" t="s">
        <v>40</v>
      </c>
      <c r="AW669" s="9" t="s">
        <v>40</v>
      </c>
      <c r="AX669" s="21" t="s">
        <v>40</v>
      </c>
      <c r="AY669" s="21" t="s">
        <v>40</v>
      </c>
      <c r="AZ669" s="21" t="s">
        <v>40</v>
      </c>
      <c r="BA669" s="21" t="s">
        <v>40</v>
      </c>
      <c r="BB669" s="21" t="s">
        <v>40</v>
      </c>
      <c r="BC669" s="9" t="s">
        <v>40</v>
      </c>
      <c r="BD669" s="9" t="s">
        <v>40</v>
      </c>
    </row>
    <row r="670" spans="2:56">
      <c r="B670" s="54" t="s">
        <v>142</v>
      </c>
      <c r="C670" s="40" t="s">
        <v>109</v>
      </c>
      <c r="D670" s="41" t="s">
        <v>45</v>
      </c>
      <c r="E670" s="16">
        <v>8159</v>
      </c>
      <c r="F670" s="16"/>
      <c r="G670" s="21"/>
      <c r="H670" s="42">
        <v>8157</v>
      </c>
      <c r="I670" s="16"/>
      <c r="J670" s="16"/>
      <c r="K670" s="42">
        <v>0</v>
      </c>
      <c r="L670" s="16">
        <v>0</v>
      </c>
      <c r="M670" s="21">
        <v>0</v>
      </c>
      <c r="N670" s="42" t="s">
        <v>38</v>
      </c>
      <c r="O670" s="21" t="s">
        <v>38</v>
      </c>
      <c r="P670" s="42">
        <f t="shared" si="20"/>
        <v>0</v>
      </c>
      <c r="Q670" s="42">
        <f>IF(AND(ISNUMBER(E670),ISNUMBER(H670),ISBLANK(F670)),E670-H670,"NA")</f>
        <v>2</v>
      </c>
      <c r="R670" s="21" t="str">
        <f>IF(AND(ISNUMBER(F670),ISNUMBER(I670),ISBLANK(E670)),F670-I670,"NA")</f>
        <v>NA</v>
      </c>
      <c r="S670" s="16" t="str">
        <f>IF(AND(ISNUMBER(G670),ISNUMBER(J670),ISBLANK(E670)),G670-J670,"NA")</f>
        <v>NA</v>
      </c>
      <c r="T670" s="45" t="str">
        <f>IF(AND(ISNUMBER(R670),ISNUMBER(S670),ISBLANK(E670)),R670+S670,"NA")</f>
        <v>NA</v>
      </c>
      <c r="U670" s="21">
        <f t="shared" si="21"/>
        <v>0</v>
      </c>
      <c r="V670" s="9">
        <f>MIN(IF(SUM(W670,AD670:AG670,AI670,AJ670:AM670,AP670:AS670,AC670,AO670,AU670,AV670:BC670)=0,0,1)+IF(O670="Smoothing ramp",1,0)+IF(SUM(W670,X670:AA670)=0,0,1),1)</f>
        <v>0</v>
      </c>
      <c r="W670" s="42" t="s">
        <v>40</v>
      </c>
      <c r="X670" s="16" t="s">
        <v>40</v>
      </c>
      <c r="Y670" s="21" t="s">
        <v>40</v>
      </c>
      <c r="Z670" s="16" t="s">
        <v>40</v>
      </c>
      <c r="AA670" s="16" t="s">
        <v>40</v>
      </c>
      <c r="AB670" s="21" t="s">
        <v>40</v>
      </c>
      <c r="AC670" s="16" t="s">
        <v>40</v>
      </c>
      <c r="AD670" s="16" t="s">
        <v>40</v>
      </c>
      <c r="AE670" s="21" t="s">
        <v>40</v>
      </c>
      <c r="AF670" s="16" t="s">
        <v>40</v>
      </c>
      <c r="AG670" s="16" t="s">
        <v>40</v>
      </c>
      <c r="AH670" s="21" t="s">
        <v>40</v>
      </c>
      <c r="AI670" s="42" t="s">
        <v>40</v>
      </c>
      <c r="AJ670" s="16" t="s">
        <v>40</v>
      </c>
      <c r="AK670" s="21" t="s">
        <v>40</v>
      </c>
      <c r="AL670" s="16" t="s">
        <v>40</v>
      </c>
      <c r="AM670" s="16" t="s">
        <v>40</v>
      </c>
      <c r="AN670" s="21" t="s">
        <v>40</v>
      </c>
      <c r="AO670" s="21" t="s">
        <v>40</v>
      </c>
      <c r="AP670" s="21" t="s">
        <v>40</v>
      </c>
      <c r="AQ670" s="9" t="s">
        <v>40</v>
      </c>
      <c r="AR670" s="21" t="s">
        <v>40</v>
      </c>
      <c r="AS670" s="9" t="s">
        <v>40</v>
      </c>
      <c r="AT670" s="9" t="s">
        <v>40</v>
      </c>
      <c r="AU670" s="21" t="s">
        <v>40</v>
      </c>
      <c r="AV670" s="21" t="s">
        <v>40</v>
      </c>
      <c r="AW670" s="9" t="s">
        <v>40</v>
      </c>
      <c r="AX670" s="21" t="s">
        <v>40</v>
      </c>
      <c r="AY670" s="21" t="s">
        <v>40</v>
      </c>
      <c r="AZ670" s="21" t="s">
        <v>40</v>
      </c>
      <c r="BA670" s="21" t="s">
        <v>40</v>
      </c>
      <c r="BB670" s="21" t="s">
        <v>40</v>
      </c>
      <c r="BC670" s="9" t="s">
        <v>40</v>
      </c>
      <c r="BD670" s="9" t="s">
        <v>40</v>
      </c>
    </row>
    <row r="671" spans="2:56">
      <c r="B671" s="54" t="s">
        <v>142</v>
      </c>
      <c r="C671" s="40" t="s">
        <v>109</v>
      </c>
      <c r="D671" s="41" t="s">
        <v>46</v>
      </c>
      <c r="E671" s="16">
        <v>7670</v>
      </c>
      <c r="F671" s="16"/>
      <c r="G671" s="21"/>
      <c r="H671" s="42">
        <v>7670</v>
      </c>
      <c r="I671" s="16"/>
      <c r="J671" s="16"/>
      <c r="K671" s="42">
        <v>0</v>
      </c>
      <c r="L671" s="16">
        <v>0</v>
      </c>
      <c r="M671" s="21">
        <v>0</v>
      </c>
      <c r="N671" s="42" t="s">
        <v>44</v>
      </c>
      <c r="O671" s="21" t="s">
        <v>44</v>
      </c>
      <c r="P671" s="42">
        <f t="shared" si="20"/>
        <v>0</v>
      </c>
      <c r="Q671" s="42">
        <f>IF(AND(ISNUMBER(E671),ISNUMBER(H671),ISBLANK(F671)),E671-H671,"NA")</f>
        <v>0</v>
      </c>
      <c r="R671" s="21" t="str">
        <f>IF(AND(ISNUMBER(F671),ISNUMBER(I671),ISBLANK(E671)),F671-I671,"NA")</f>
        <v>NA</v>
      </c>
      <c r="S671" s="16" t="str">
        <f>IF(AND(ISNUMBER(G671),ISNUMBER(J671),ISBLANK(E671)),G671-J671,"NA")</f>
        <v>NA</v>
      </c>
      <c r="T671" s="45" t="str">
        <f>IF(AND(ISNUMBER(R671),ISNUMBER(S671),ISBLANK(E671)),R671+S671,"NA")</f>
        <v>NA</v>
      </c>
      <c r="U671" s="21">
        <f t="shared" si="21"/>
        <v>0</v>
      </c>
      <c r="V671" s="9">
        <f>MIN(IF(SUM(W671,AD671:AG671,AI671,AJ671:AM671,AP671:AS671,AC671,AO671,AU671,AV671:BC671)=0,0,1)+IF(O671="Smoothing ramp",1,0)+IF(SUM(W671,X671:AA671)=0,0,1),1)</f>
        <v>0</v>
      </c>
      <c r="W671" s="42" t="s">
        <v>40</v>
      </c>
      <c r="X671" s="16" t="s">
        <v>40</v>
      </c>
      <c r="Y671" s="21" t="s">
        <v>40</v>
      </c>
      <c r="Z671" s="16" t="s">
        <v>40</v>
      </c>
      <c r="AA671" s="16" t="s">
        <v>40</v>
      </c>
      <c r="AB671" s="21" t="s">
        <v>40</v>
      </c>
      <c r="AC671" s="16" t="s">
        <v>40</v>
      </c>
      <c r="AD671" s="16" t="s">
        <v>40</v>
      </c>
      <c r="AE671" s="21" t="s">
        <v>40</v>
      </c>
      <c r="AF671" s="16" t="s">
        <v>40</v>
      </c>
      <c r="AG671" s="16" t="s">
        <v>40</v>
      </c>
      <c r="AH671" s="21" t="s">
        <v>40</v>
      </c>
      <c r="AI671" s="42" t="s">
        <v>40</v>
      </c>
      <c r="AJ671" s="16" t="s">
        <v>40</v>
      </c>
      <c r="AK671" s="21" t="s">
        <v>40</v>
      </c>
      <c r="AL671" s="16" t="s">
        <v>40</v>
      </c>
      <c r="AM671" s="16" t="s">
        <v>40</v>
      </c>
      <c r="AN671" s="21" t="s">
        <v>40</v>
      </c>
      <c r="AO671" s="21" t="s">
        <v>40</v>
      </c>
      <c r="AP671" s="21" t="s">
        <v>40</v>
      </c>
      <c r="AQ671" s="9" t="s">
        <v>40</v>
      </c>
      <c r="AR671" s="21" t="s">
        <v>40</v>
      </c>
      <c r="AS671" s="9" t="s">
        <v>40</v>
      </c>
      <c r="AT671" s="9" t="s">
        <v>40</v>
      </c>
      <c r="AU671" s="21" t="s">
        <v>40</v>
      </c>
      <c r="AV671" s="21" t="s">
        <v>40</v>
      </c>
      <c r="AW671" s="9" t="s">
        <v>40</v>
      </c>
      <c r="AX671" s="21" t="s">
        <v>40</v>
      </c>
      <c r="AY671" s="21" t="s">
        <v>40</v>
      </c>
      <c r="AZ671" s="21" t="s">
        <v>40</v>
      </c>
      <c r="BA671" s="21" t="s">
        <v>40</v>
      </c>
      <c r="BB671" s="21" t="s">
        <v>40</v>
      </c>
      <c r="BC671" s="9" t="s">
        <v>40</v>
      </c>
      <c r="BD671" s="9" t="s">
        <v>40</v>
      </c>
    </row>
    <row r="672" spans="2:56">
      <c r="B672" s="54" t="s">
        <v>142</v>
      </c>
      <c r="C672" s="40" t="s">
        <v>109</v>
      </c>
      <c r="D672" s="41" t="s">
        <v>47</v>
      </c>
      <c r="E672" s="16">
        <v>8088</v>
      </c>
      <c r="F672" s="16"/>
      <c r="G672" s="21"/>
      <c r="H672" s="42">
        <v>8088</v>
      </c>
      <c r="I672" s="16"/>
      <c r="J672" s="16"/>
      <c r="K672" s="42">
        <v>0</v>
      </c>
      <c r="L672" s="16">
        <v>0</v>
      </c>
      <c r="M672" s="21">
        <v>0</v>
      </c>
      <c r="N672" s="42" t="s">
        <v>44</v>
      </c>
      <c r="O672" s="21" t="s">
        <v>44</v>
      </c>
      <c r="P672" s="42">
        <f t="shared" si="20"/>
        <v>0</v>
      </c>
      <c r="Q672" s="42">
        <f>IF(AND(ISNUMBER(E672),ISNUMBER(H672),ISBLANK(F672)),E672-H672,"NA")</f>
        <v>0</v>
      </c>
      <c r="R672" s="21" t="str">
        <f>IF(AND(ISNUMBER(F672),ISNUMBER(I672),ISBLANK(E672)),F672-I672,"NA")</f>
        <v>NA</v>
      </c>
      <c r="S672" s="16" t="str">
        <f>IF(AND(ISNUMBER(G672),ISNUMBER(J672),ISBLANK(E672)),G672-J672,"NA")</f>
        <v>NA</v>
      </c>
      <c r="T672" s="45" t="str">
        <f>IF(AND(ISNUMBER(R672),ISNUMBER(S672),ISBLANK(E672)),R672+S672,"NA")</f>
        <v>NA</v>
      </c>
      <c r="U672" s="21">
        <f t="shared" si="21"/>
        <v>0</v>
      </c>
      <c r="V672" s="9">
        <f>MIN(IF(SUM(W672,AD672:AG672,AI672,AJ672:AM672,AP672:AS672,AC672,AO672,AU672,AV672:BC672)=0,0,1)+IF(O672="Smoothing ramp",1,0)+IF(SUM(W672,X672:AA672)=0,0,1),1)</f>
        <v>0</v>
      </c>
      <c r="W672" s="42" t="s">
        <v>40</v>
      </c>
      <c r="X672" s="16" t="s">
        <v>40</v>
      </c>
      <c r="Y672" s="21" t="s">
        <v>40</v>
      </c>
      <c r="Z672" s="16" t="s">
        <v>40</v>
      </c>
      <c r="AA672" s="16" t="s">
        <v>40</v>
      </c>
      <c r="AB672" s="21" t="s">
        <v>40</v>
      </c>
      <c r="AC672" s="16" t="s">
        <v>40</v>
      </c>
      <c r="AD672" s="16" t="s">
        <v>40</v>
      </c>
      <c r="AE672" s="21" t="s">
        <v>40</v>
      </c>
      <c r="AF672" s="16" t="s">
        <v>40</v>
      </c>
      <c r="AG672" s="16" t="s">
        <v>40</v>
      </c>
      <c r="AH672" s="21" t="s">
        <v>40</v>
      </c>
      <c r="AI672" s="42" t="s">
        <v>40</v>
      </c>
      <c r="AJ672" s="16" t="s">
        <v>40</v>
      </c>
      <c r="AK672" s="21" t="s">
        <v>40</v>
      </c>
      <c r="AL672" s="16" t="s">
        <v>40</v>
      </c>
      <c r="AM672" s="16" t="s">
        <v>40</v>
      </c>
      <c r="AN672" s="21" t="s">
        <v>40</v>
      </c>
      <c r="AO672" s="21" t="s">
        <v>40</v>
      </c>
      <c r="AP672" s="21" t="s">
        <v>40</v>
      </c>
      <c r="AQ672" s="9" t="s">
        <v>40</v>
      </c>
      <c r="AR672" s="21" t="s">
        <v>40</v>
      </c>
      <c r="AS672" s="9" t="s">
        <v>40</v>
      </c>
      <c r="AT672" s="9" t="s">
        <v>40</v>
      </c>
      <c r="AU672" s="21" t="s">
        <v>40</v>
      </c>
      <c r="AV672" s="21" t="s">
        <v>40</v>
      </c>
      <c r="AW672" s="9" t="s">
        <v>40</v>
      </c>
      <c r="AX672" s="21" t="s">
        <v>40</v>
      </c>
      <c r="AY672" s="21" t="s">
        <v>40</v>
      </c>
      <c r="AZ672" s="21" t="s">
        <v>40</v>
      </c>
      <c r="BA672" s="21" t="s">
        <v>40</v>
      </c>
      <c r="BB672" s="21" t="s">
        <v>40</v>
      </c>
      <c r="BC672" s="9" t="s">
        <v>40</v>
      </c>
      <c r="BD672" s="9" t="s">
        <v>40</v>
      </c>
    </row>
    <row r="673" spans="2:56">
      <c r="B673" s="54" t="s">
        <v>142</v>
      </c>
      <c r="C673" s="40" t="s">
        <v>109</v>
      </c>
      <c r="D673" s="41" t="s">
        <v>48</v>
      </c>
      <c r="E673" s="16">
        <v>8188</v>
      </c>
      <c r="F673" s="16"/>
      <c r="G673" s="21"/>
      <c r="H673" s="42">
        <v>8188</v>
      </c>
      <c r="I673" s="16"/>
      <c r="J673" s="16"/>
      <c r="K673" s="42">
        <v>0</v>
      </c>
      <c r="L673" s="16">
        <v>0</v>
      </c>
      <c r="M673" s="21">
        <v>0</v>
      </c>
      <c r="N673" s="42" t="s">
        <v>44</v>
      </c>
      <c r="O673" s="21" t="s">
        <v>44</v>
      </c>
      <c r="P673" s="42">
        <f t="shared" si="20"/>
        <v>0</v>
      </c>
      <c r="Q673" s="42">
        <f>IF(AND(ISNUMBER(E673),ISNUMBER(H673),ISBLANK(F673)),E673-H673,"NA")</f>
        <v>0</v>
      </c>
      <c r="R673" s="21" t="str">
        <f>IF(AND(ISNUMBER(F673),ISNUMBER(I673),ISBLANK(E673)),F673-I673,"NA")</f>
        <v>NA</v>
      </c>
      <c r="S673" s="16" t="str">
        <f>IF(AND(ISNUMBER(G673),ISNUMBER(J673),ISBLANK(E673)),G673-J673,"NA")</f>
        <v>NA</v>
      </c>
      <c r="T673" s="45" t="str">
        <f>IF(AND(ISNUMBER(R673),ISNUMBER(S673),ISBLANK(E673)),R673+S673,"NA")</f>
        <v>NA</v>
      </c>
      <c r="U673" s="21">
        <f t="shared" si="21"/>
        <v>0</v>
      </c>
      <c r="V673" s="9">
        <f>MIN(IF(SUM(W673,AD673:AG673,AI673,AJ673:AM673,AP673:AS673,AC673,AO673,AU673,AV673:BC673)=0,0,1)+IF(O673="Smoothing ramp",1,0)+IF(SUM(W673,X673:AA673)=0,0,1),1)</f>
        <v>0</v>
      </c>
      <c r="W673" s="42" t="s">
        <v>40</v>
      </c>
      <c r="X673" s="16" t="s">
        <v>40</v>
      </c>
      <c r="Y673" s="21" t="s">
        <v>40</v>
      </c>
      <c r="Z673" s="16" t="s">
        <v>40</v>
      </c>
      <c r="AA673" s="16" t="s">
        <v>40</v>
      </c>
      <c r="AB673" s="21" t="s">
        <v>40</v>
      </c>
      <c r="AC673" s="16" t="s">
        <v>40</v>
      </c>
      <c r="AD673" s="16" t="s">
        <v>40</v>
      </c>
      <c r="AE673" s="21" t="s">
        <v>40</v>
      </c>
      <c r="AF673" s="16" t="s">
        <v>40</v>
      </c>
      <c r="AG673" s="16" t="s">
        <v>40</v>
      </c>
      <c r="AH673" s="21" t="s">
        <v>40</v>
      </c>
      <c r="AI673" s="42" t="s">
        <v>40</v>
      </c>
      <c r="AJ673" s="16" t="s">
        <v>40</v>
      </c>
      <c r="AK673" s="21" t="s">
        <v>40</v>
      </c>
      <c r="AL673" s="16" t="s">
        <v>40</v>
      </c>
      <c r="AM673" s="16" t="s">
        <v>40</v>
      </c>
      <c r="AN673" s="21" t="s">
        <v>40</v>
      </c>
      <c r="AO673" s="21" t="s">
        <v>40</v>
      </c>
      <c r="AP673" s="21" t="s">
        <v>40</v>
      </c>
      <c r="AQ673" s="9" t="s">
        <v>40</v>
      </c>
      <c r="AR673" s="21" t="s">
        <v>40</v>
      </c>
      <c r="AS673" s="9" t="s">
        <v>40</v>
      </c>
      <c r="AT673" s="9" t="s">
        <v>40</v>
      </c>
      <c r="AU673" s="21" t="s">
        <v>40</v>
      </c>
      <c r="AV673" s="21" t="s">
        <v>40</v>
      </c>
      <c r="AW673" s="9" t="s">
        <v>40</v>
      </c>
      <c r="AX673" s="21" t="s">
        <v>40</v>
      </c>
      <c r="AY673" s="21" t="s">
        <v>40</v>
      </c>
      <c r="AZ673" s="21" t="s">
        <v>40</v>
      </c>
      <c r="BA673" s="21" t="s">
        <v>40</v>
      </c>
      <c r="BB673" s="21" t="s">
        <v>40</v>
      </c>
      <c r="BC673" s="9" t="s">
        <v>40</v>
      </c>
      <c r="BD673" s="9" t="s">
        <v>40</v>
      </c>
    </row>
    <row r="674" spans="2:56">
      <c r="B674" s="54" t="s">
        <v>142</v>
      </c>
      <c r="C674" s="40" t="s">
        <v>109</v>
      </c>
      <c r="D674" s="41" t="s">
        <v>49</v>
      </c>
      <c r="E674" s="16"/>
      <c r="F674" s="16">
        <v>9254</v>
      </c>
      <c r="G674" s="21">
        <v>700</v>
      </c>
      <c r="H674" s="42"/>
      <c r="I674" s="16">
        <v>9265</v>
      </c>
      <c r="J674" s="16">
        <v>700</v>
      </c>
      <c r="K674" s="42">
        <v>0</v>
      </c>
      <c r="L674" s="16">
        <v>0</v>
      </c>
      <c r="M674" s="21">
        <v>0</v>
      </c>
      <c r="N674" s="42" t="s">
        <v>44</v>
      </c>
      <c r="O674" s="21" t="s">
        <v>44</v>
      </c>
      <c r="P674" s="42">
        <f t="shared" si="20"/>
        <v>0</v>
      </c>
      <c r="Q674" s="42" t="str">
        <f>IF(AND(ISNUMBER(E674),ISNUMBER(H674),ISBLANK(F674)),E674-H674,"NA")</f>
        <v>NA</v>
      </c>
      <c r="R674" s="21">
        <f>IF(AND(ISNUMBER(F674),ISNUMBER(I674),ISBLANK(E674)),F674-I674,"NA")</f>
        <v>-11</v>
      </c>
      <c r="S674" s="16">
        <f>IF(AND(ISNUMBER(G674),ISNUMBER(J674),ISBLANK(E674)),G674-J674,"NA")</f>
        <v>0</v>
      </c>
      <c r="T674" s="45">
        <f>IF(AND(ISNUMBER(R674),ISNUMBER(S674),ISBLANK(E674)),R674+S674,"NA")</f>
        <v>-11</v>
      </c>
      <c r="U674" s="21">
        <f t="shared" si="21"/>
        <v>0</v>
      </c>
      <c r="V674" s="9">
        <f>MIN(IF(SUM(W674,AD674:AG674,AI674,AJ674:AM674,AP674:AS674,AC674,AO674,AU674,AV674:BC674)=0,0,1)+IF(O674="Smoothing ramp",1,0)+IF(SUM(W674,X674:AA674)=0,0,1),1)</f>
        <v>0</v>
      </c>
      <c r="W674" s="42" t="s">
        <v>40</v>
      </c>
      <c r="X674" s="16" t="s">
        <v>40</v>
      </c>
      <c r="Y674" s="21" t="s">
        <v>40</v>
      </c>
      <c r="Z674" s="16" t="s">
        <v>40</v>
      </c>
      <c r="AA674" s="16" t="s">
        <v>40</v>
      </c>
      <c r="AB674" s="21" t="s">
        <v>40</v>
      </c>
      <c r="AC674" s="16" t="s">
        <v>40</v>
      </c>
      <c r="AD674" s="16" t="s">
        <v>40</v>
      </c>
      <c r="AE674" s="21" t="s">
        <v>40</v>
      </c>
      <c r="AF674" s="16" t="s">
        <v>40</v>
      </c>
      <c r="AG674" s="16" t="s">
        <v>40</v>
      </c>
      <c r="AH674" s="21" t="s">
        <v>40</v>
      </c>
      <c r="AI674" s="42" t="s">
        <v>40</v>
      </c>
      <c r="AJ674" s="16" t="s">
        <v>40</v>
      </c>
      <c r="AK674" s="21" t="s">
        <v>40</v>
      </c>
      <c r="AL674" s="16" t="s">
        <v>40</v>
      </c>
      <c r="AM674" s="16" t="s">
        <v>40</v>
      </c>
      <c r="AN674" s="21" t="s">
        <v>40</v>
      </c>
      <c r="AO674" s="21" t="s">
        <v>40</v>
      </c>
      <c r="AP674" s="21" t="s">
        <v>40</v>
      </c>
      <c r="AQ674" s="9" t="s">
        <v>40</v>
      </c>
      <c r="AR674" s="21" t="s">
        <v>40</v>
      </c>
      <c r="AS674" s="9" t="s">
        <v>40</v>
      </c>
      <c r="AT674" s="9" t="s">
        <v>40</v>
      </c>
      <c r="AU674" s="21" t="s">
        <v>40</v>
      </c>
      <c r="AV674" s="21" t="s">
        <v>40</v>
      </c>
      <c r="AW674" s="9" t="s">
        <v>40</v>
      </c>
      <c r="AX674" s="21" t="s">
        <v>40</v>
      </c>
      <c r="AY674" s="21" t="s">
        <v>40</v>
      </c>
      <c r="AZ674" s="21" t="s">
        <v>40</v>
      </c>
      <c r="BA674" s="21" t="s">
        <v>40</v>
      </c>
      <c r="BB674" s="21" t="s">
        <v>40</v>
      </c>
      <c r="BC674" s="9" t="s">
        <v>40</v>
      </c>
      <c r="BD674" s="9" t="s">
        <v>40</v>
      </c>
    </row>
    <row r="675" spans="2:56">
      <c r="B675" s="54" t="s">
        <v>142</v>
      </c>
      <c r="C675" s="40" t="s">
        <v>109</v>
      </c>
      <c r="D675" s="41" t="s">
        <v>51</v>
      </c>
      <c r="E675" s="16"/>
      <c r="F675" s="16">
        <v>9261</v>
      </c>
      <c r="G675" s="21">
        <v>468</v>
      </c>
      <c r="H675" s="42"/>
      <c r="I675" s="16">
        <v>9232</v>
      </c>
      <c r="J675" s="16">
        <v>467</v>
      </c>
      <c r="K675" s="42">
        <v>0</v>
      </c>
      <c r="L675" s="16">
        <v>0</v>
      </c>
      <c r="M675" s="21">
        <v>0</v>
      </c>
      <c r="N675" s="42" t="s">
        <v>44</v>
      </c>
      <c r="O675" s="21" t="s">
        <v>44</v>
      </c>
      <c r="P675" s="42">
        <f t="shared" si="20"/>
        <v>0</v>
      </c>
      <c r="Q675" s="42" t="str">
        <f>IF(AND(ISNUMBER(E675),ISNUMBER(H675),ISBLANK(F675)),E675-H675,"NA")</f>
        <v>NA</v>
      </c>
      <c r="R675" s="21">
        <f>IF(AND(ISNUMBER(F675),ISNUMBER(I675),ISBLANK(E675)),F675-I675,"NA")</f>
        <v>29</v>
      </c>
      <c r="S675" s="16">
        <f>IF(AND(ISNUMBER(G675),ISNUMBER(J675),ISBLANK(E675)),G675-J675,"NA")</f>
        <v>1</v>
      </c>
      <c r="T675" s="45">
        <f>IF(AND(ISNUMBER(R675),ISNUMBER(S675),ISBLANK(E675)),R675+S675,"NA")</f>
        <v>30</v>
      </c>
      <c r="U675" s="21">
        <f t="shared" si="21"/>
        <v>0</v>
      </c>
      <c r="V675" s="9">
        <f>MIN(IF(SUM(W675,AD675:AG675,AI675,AJ675:AM675,AP675:AS675,AC675,AO675,AU675,AV675:BC675)=0,0,1)+IF(O675="Smoothing ramp",1,0)+IF(SUM(W675,X675:AA675)=0,0,1),1)</f>
        <v>0</v>
      </c>
      <c r="W675" s="42" t="s">
        <v>40</v>
      </c>
      <c r="X675" s="16" t="s">
        <v>40</v>
      </c>
      <c r="Y675" s="21" t="s">
        <v>40</v>
      </c>
      <c r="Z675" s="16" t="s">
        <v>40</v>
      </c>
      <c r="AA675" s="16" t="s">
        <v>40</v>
      </c>
      <c r="AB675" s="21" t="s">
        <v>40</v>
      </c>
      <c r="AC675" s="16" t="s">
        <v>40</v>
      </c>
      <c r="AD675" s="16" t="s">
        <v>40</v>
      </c>
      <c r="AE675" s="21" t="s">
        <v>40</v>
      </c>
      <c r="AF675" s="16" t="s">
        <v>40</v>
      </c>
      <c r="AG675" s="16" t="s">
        <v>40</v>
      </c>
      <c r="AH675" s="21" t="s">
        <v>40</v>
      </c>
      <c r="AI675" s="42" t="s">
        <v>40</v>
      </c>
      <c r="AJ675" s="16" t="s">
        <v>40</v>
      </c>
      <c r="AK675" s="21" t="s">
        <v>40</v>
      </c>
      <c r="AL675" s="16" t="s">
        <v>40</v>
      </c>
      <c r="AM675" s="16" t="s">
        <v>40</v>
      </c>
      <c r="AN675" s="21" t="s">
        <v>40</v>
      </c>
      <c r="AO675" s="21" t="s">
        <v>40</v>
      </c>
      <c r="AP675" s="21" t="s">
        <v>40</v>
      </c>
      <c r="AQ675" s="9" t="s">
        <v>40</v>
      </c>
      <c r="AR675" s="21" t="s">
        <v>40</v>
      </c>
      <c r="AS675" s="9" t="s">
        <v>40</v>
      </c>
      <c r="AT675" s="9" t="s">
        <v>40</v>
      </c>
      <c r="AU675" s="21" t="s">
        <v>40</v>
      </c>
      <c r="AV675" s="21" t="s">
        <v>40</v>
      </c>
      <c r="AW675" s="9" t="s">
        <v>40</v>
      </c>
      <c r="AX675" s="21" t="s">
        <v>40</v>
      </c>
      <c r="AY675" s="21" t="s">
        <v>40</v>
      </c>
      <c r="AZ675" s="21" t="s">
        <v>40</v>
      </c>
      <c r="BA675" s="21" t="s">
        <v>40</v>
      </c>
      <c r="BB675" s="21" t="s">
        <v>40</v>
      </c>
      <c r="BC675" s="9" t="s">
        <v>40</v>
      </c>
      <c r="BD675" s="9" t="s">
        <v>40</v>
      </c>
    </row>
    <row r="676" spans="2:56">
      <c r="B676" s="54" t="s">
        <v>142</v>
      </c>
      <c r="C676" s="40" t="s">
        <v>109</v>
      </c>
      <c r="D676" s="41" t="s">
        <v>52</v>
      </c>
      <c r="E676" s="16"/>
      <c r="F676" s="16">
        <v>9222</v>
      </c>
      <c r="G676" s="21">
        <v>631</v>
      </c>
      <c r="H676" s="42"/>
      <c r="I676" s="16">
        <v>9222</v>
      </c>
      <c r="J676" s="16">
        <v>647</v>
      </c>
      <c r="K676" s="42">
        <v>0</v>
      </c>
      <c r="L676" s="16">
        <v>0</v>
      </c>
      <c r="M676" s="21">
        <v>0</v>
      </c>
      <c r="N676" s="42" t="s">
        <v>44</v>
      </c>
      <c r="O676" s="21" t="s">
        <v>44</v>
      </c>
      <c r="P676" s="42">
        <f t="shared" si="20"/>
        <v>0</v>
      </c>
      <c r="Q676" s="42" t="str">
        <f>IF(AND(ISNUMBER(E676),ISNUMBER(H676),ISBLANK(F676)),E676-H676,"NA")</f>
        <v>NA</v>
      </c>
      <c r="R676" s="21">
        <f>IF(AND(ISNUMBER(F676),ISNUMBER(I676),ISBLANK(E676)),F676-I676,"NA")</f>
        <v>0</v>
      </c>
      <c r="S676" s="16">
        <f>IF(AND(ISNUMBER(G676),ISNUMBER(J676),ISBLANK(E676)),G676-J676,"NA")</f>
        <v>-16</v>
      </c>
      <c r="T676" s="45">
        <f>IF(AND(ISNUMBER(R676),ISNUMBER(S676),ISBLANK(E676)),R676+S676,"NA")</f>
        <v>-16</v>
      </c>
      <c r="U676" s="21">
        <f t="shared" si="21"/>
        <v>0</v>
      </c>
      <c r="V676" s="9">
        <f>MIN(IF(SUM(W676,AD676:AG676,AI676,AJ676:AM676,AP676:AS676,AC676,AO676,AU676,AV676:BC676)=0,0,1)+IF(O676="Smoothing ramp",1,0)+IF(SUM(W676,X676:AA676)=0,0,1),1)</f>
        <v>0</v>
      </c>
      <c r="W676" s="42" t="s">
        <v>40</v>
      </c>
      <c r="X676" s="16" t="s">
        <v>40</v>
      </c>
      <c r="Y676" s="21" t="s">
        <v>40</v>
      </c>
      <c r="Z676" s="16" t="s">
        <v>40</v>
      </c>
      <c r="AA676" s="16" t="s">
        <v>40</v>
      </c>
      <c r="AB676" s="21" t="s">
        <v>40</v>
      </c>
      <c r="AC676" s="16" t="s">
        <v>40</v>
      </c>
      <c r="AD676" s="16" t="s">
        <v>40</v>
      </c>
      <c r="AE676" s="21" t="s">
        <v>40</v>
      </c>
      <c r="AF676" s="16" t="s">
        <v>40</v>
      </c>
      <c r="AG676" s="16" t="s">
        <v>40</v>
      </c>
      <c r="AH676" s="21" t="s">
        <v>40</v>
      </c>
      <c r="AI676" s="42" t="s">
        <v>40</v>
      </c>
      <c r="AJ676" s="16" t="s">
        <v>40</v>
      </c>
      <c r="AK676" s="21" t="s">
        <v>40</v>
      </c>
      <c r="AL676" s="16" t="s">
        <v>40</v>
      </c>
      <c r="AM676" s="16" t="s">
        <v>40</v>
      </c>
      <c r="AN676" s="21" t="s">
        <v>40</v>
      </c>
      <c r="AO676" s="21" t="s">
        <v>40</v>
      </c>
      <c r="AP676" s="21" t="s">
        <v>40</v>
      </c>
      <c r="AQ676" s="9" t="s">
        <v>40</v>
      </c>
      <c r="AR676" s="21" t="s">
        <v>40</v>
      </c>
      <c r="AS676" s="9" t="s">
        <v>40</v>
      </c>
      <c r="AT676" s="9" t="s">
        <v>40</v>
      </c>
      <c r="AU676" s="21" t="s">
        <v>40</v>
      </c>
      <c r="AV676" s="21" t="s">
        <v>40</v>
      </c>
      <c r="AW676" s="9" t="s">
        <v>40</v>
      </c>
      <c r="AX676" s="21" t="s">
        <v>40</v>
      </c>
      <c r="AY676" s="21" t="s">
        <v>40</v>
      </c>
      <c r="AZ676" s="21" t="s">
        <v>40</v>
      </c>
      <c r="BA676" s="21" t="s">
        <v>40</v>
      </c>
      <c r="BB676" s="21" t="s">
        <v>40</v>
      </c>
      <c r="BC676" s="9" t="s">
        <v>40</v>
      </c>
      <c r="BD676" s="9" t="s">
        <v>40</v>
      </c>
    </row>
    <row r="677" spans="2:56">
      <c r="B677" s="54" t="s">
        <v>142</v>
      </c>
      <c r="C677" s="40" t="s">
        <v>109</v>
      </c>
      <c r="D677" s="41" t="s">
        <v>53</v>
      </c>
      <c r="E677" s="16">
        <v>9110</v>
      </c>
      <c r="F677" s="16"/>
      <c r="G677" s="21"/>
      <c r="H677" s="42">
        <v>9110</v>
      </c>
      <c r="I677" s="16"/>
      <c r="J677" s="16"/>
      <c r="K677" s="42">
        <v>4345</v>
      </c>
      <c r="L677" s="16">
        <v>-69</v>
      </c>
      <c r="M677" s="21">
        <v>4345</v>
      </c>
      <c r="N677" s="42" t="s">
        <v>44</v>
      </c>
      <c r="O677" s="21" t="s">
        <v>44</v>
      </c>
      <c r="P677" s="42">
        <f t="shared" si="20"/>
        <v>4414</v>
      </c>
      <c r="Q677" s="42">
        <f>IF(AND(ISNUMBER(E677),ISNUMBER(H677),ISBLANK(F677)),E677-H677,"NA")</f>
        <v>0</v>
      </c>
      <c r="R677" s="21" t="str">
        <f>IF(AND(ISNUMBER(F677),ISNUMBER(I677),ISBLANK(E677)),F677-I677,"NA")</f>
        <v>NA</v>
      </c>
      <c r="S677" s="16" t="str">
        <f>IF(AND(ISNUMBER(G677),ISNUMBER(J677),ISBLANK(E677)),G677-J677,"NA")</f>
        <v>NA</v>
      </c>
      <c r="T677" s="45" t="str">
        <f>IF(AND(ISNUMBER(R677),ISNUMBER(S677),ISBLANK(E677)),R677+S677,"NA")</f>
        <v>NA</v>
      </c>
      <c r="U677" s="21">
        <f t="shared" si="21"/>
        <v>-69</v>
      </c>
      <c r="V677" s="9">
        <f>MIN(IF(SUM(W677,AD677:AG677,AI677,AJ677:AM677,AP677:AS677,AC677,AO677,AU677,AV677:BC677)=0,0,1)+IF(O677="Smoothing ramp",1,0)+IF(SUM(W677,X677:AA677)=0,0,1),1)</f>
        <v>0</v>
      </c>
      <c r="W677" s="42" t="s">
        <v>40</v>
      </c>
      <c r="X677" s="16" t="s">
        <v>40</v>
      </c>
      <c r="Y677" s="21" t="s">
        <v>40</v>
      </c>
      <c r="Z677" s="16" t="s">
        <v>40</v>
      </c>
      <c r="AA677" s="16" t="s">
        <v>40</v>
      </c>
      <c r="AB677" s="21" t="s">
        <v>40</v>
      </c>
      <c r="AC677" s="16" t="s">
        <v>40</v>
      </c>
      <c r="AD677" s="16" t="s">
        <v>40</v>
      </c>
      <c r="AE677" s="21" t="s">
        <v>40</v>
      </c>
      <c r="AF677" s="16" t="s">
        <v>40</v>
      </c>
      <c r="AG677" s="16" t="s">
        <v>40</v>
      </c>
      <c r="AH677" s="21" t="s">
        <v>40</v>
      </c>
      <c r="AI677" s="42" t="s">
        <v>40</v>
      </c>
      <c r="AJ677" s="16" t="s">
        <v>40</v>
      </c>
      <c r="AK677" s="21" t="s">
        <v>40</v>
      </c>
      <c r="AL677" s="16" t="s">
        <v>40</v>
      </c>
      <c r="AM677" s="16" t="s">
        <v>40</v>
      </c>
      <c r="AN677" s="21" t="s">
        <v>40</v>
      </c>
      <c r="AO677" s="21" t="s">
        <v>40</v>
      </c>
      <c r="AP677" s="21" t="s">
        <v>40</v>
      </c>
      <c r="AQ677" s="9" t="s">
        <v>40</v>
      </c>
      <c r="AR677" s="21" t="s">
        <v>40</v>
      </c>
      <c r="AS677" s="9" t="s">
        <v>40</v>
      </c>
      <c r="AT677" s="9" t="s">
        <v>40</v>
      </c>
      <c r="AU677" s="21" t="s">
        <v>40</v>
      </c>
      <c r="AV677" s="21" t="s">
        <v>40</v>
      </c>
      <c r="AW677" s="9" t="s">
        <v>40</v>
      </c>
      <c r="AX677" s="21" t="s">
        <v>40</v>
      </c>
      <c r="AY677" s="21" t="s">
        <v>40</v>
      </c>
      <c r="AZ677" s="21" t="s">
        <v>40</v>
      </c>
      <c r="BA677" s="21" t="s">
        <v>40</v>
      </c>
      <c r="BB677" s="21" t="s">
        <v>40</v>
      </c>
      <c r="BC677" s="9" t="s">
        <v>40</v>
      </c>
      <c r="BD677" s="9" t="s">
        <v>40</v>
      </c>
    </row>
    <row r="678" spans="2:56">
      <c r="B678" s="54" t="s">
        <v>142</v>
      </c>
      <c r="C678" s="40" t="s">
        <v>109</v>
      </c>
      <c r="D678" s="41" t="s">
        <v>56</v>
      </c>
      <c r="E678" s="16">
        <v>9022</v>
      </c>
      <c r="F678" s="16"/>
      <c r="G678" s="21"/>
      <c r="H678" s="42">
        <v>9022</v>
      </c>
      <c r="I678" s="16"/>
      <c r="J678" s="16"/>
      <c r="K678" s="42">
        <v>4345</v>
      </c>
      <c r="L678" s="16">
        <v>-69</v>
      </c>
      <c r="M678" s="21">
        <v>4345</v>
      </c>
      <c r="N678" s="42" t="s">
        <v>50</v>
      </c>
      <c r="O678" s="21" t="s">
        <v>44</v>
      </c>
      <c r="P678" s="42">
        <f t="shared" si="20"/>
        <v>4414</v>
      </c>
      <c r="Q678" s="42">
        <f>IF(AND(ISNUMBER(E678),ISNUMBER(H678),ISBLANK(F678)),E678-H678,"NA")</f>
        <v>0</v>
      </c>
      <c r="R678" s="21" t="str">
        <f>IF(AND(ISNUMBER(F678),ISNUMBER(I678),ISBLANK(E678)),F678-I678,"NA")</f>
        <v>NA</v>
      </c>
      <c r="S678" s="16" t="str">
        <f>IF(AND(ISNUMBER(G678),ISNUMBER(J678),ISBLANK(E678)),G678-J678,"NA")</f>
        <v>NA</v>
      </c>
      <c r="T678" s="45" t="str">
        <f>IF(AND(ISNUMBER(R678),ISNUMBER(S678),ISBLANK(E678)),R678+S678,"NA")</f>
        <v>NA</v>
      </c>
      <c r="U678" s="21">
        <f t="shared" si="21"/>
        <v>-69</v>
      </c>
      <c r="V678" s="9">
        <f>MIN(IF(SUM(W678,AD678:AG678,AI678,AJ678:AM678,AP678:AS678,AC678,AO678,AU678,AV678:BC678)=0,0,1)+IF(O678="Smoothing ramp",1,0)+IF(SUM(W678,X678:AA678)=0,0,1),1)</f>
        <v>0</v>
      </c>
      <c r="W678" s="42" t="s">
        <v>40</v>
      </c>
      <c r="X678" s="16" t="s">
        <v>40</v>
      </c>
      <c r="Y678" s="21" t="s">
        <v>40</v>
      </c>
      <c r="Z678" s="16" t="s">
        <v>40</v>
      </c>
      <c r="AA678" s="16" t="s">
        <v>40</v>
      </c>
      <c r="AB678" s="21" t="s">
        <v>40</v>
      </c>
      <c r="AC678" s="16" t="s">
        <v>40</v>
      </c>
      <c r="AD678" s="16" t="s">
        <v>40</v>
      </c>
      <c r="AE678" s="21" t="s">
        <v>40</v>
      </c>
      <c r="AF678" s="16" t="s">
        <v>40</v>
      </c>
      <c r="AG678" s="16" t="s">
        <v>40</v>
      </c>
      <c r="AH678" s="21" t="s">
        <v>40</v>
      </c>
      <c r="AI678" s="42" t="s">
        <v>40</v>
      </c>
      <c r="AJ678" s="16" t="s">
        <v>40</v>
      </c>
      <c r="AK678" s="21" t="s">
        <v>40</v>
      </c>
      <c r="AL678" s="16" t="s">
        <v>40</v>
      </c>
      <c r="AM678" s="16" t="s">
        <v>40</v>
      </c>
      <c r="AN678" s="21" t="s">
        <v>40</v>
      </c>
      <c r="AO678" s="21" t="s">
        <v>40</v>
      </c>
      <c r="AP678" s="21" t="s">
        <v>40</v>
      </c>
      <c r="AQ678" s="9" t="s">
        <v>40</v>
      </c>
      <c r="AR678" s="21" t="s">
        <v>40</v>
      </c>
      <c r="AS678" s="9" t="s">
        <v>40</v>
      </c>
      <c r="AT678" s="9" t="s">
        <v>40</v>
      </c>
      <c r="AU678" s="21" t="s">
        <v>40</v>
      </c>
      <c r="AV678" s="21" t="s">
        <v>40</v>
      </c>
      <c r="AW678" s="9" t="s">
        <v>40</v>
      </c>
      <c r="AX678" s="21" t="s">
        <v>40</v>
      </c>
      <c r="AY678" s="21" t="s">
        <v>40</v>
      </c>
      <c r="AZ678" s="21" t="s">
        <v>40</v>
      </c>
      <c r="BA678" s="21" t="s">
        <v>40</v>
      </c>
      <c r="BB678" s="21" t="s">
        <v>40</v>
      </c>
      <c r="BC678" s="9" t="s">
        <v>40</v>
      </c>
      <c r="BD678" s="9" t="s">
        <v>40</v>
      </c>
    </row>
    <row r="679" spans="2:56" ht="15" thickBot="1">
      <c r="B679" s="55" t="s">
        <v>142</v>
      </c>
      <c r="C679" s="47" t="s">
        <v>109</v>
      </c>
      <c r="D679" s="48" t="s">
        <v>57</v>
      </c>
      <c r="E679" s="49">
        <v>8207</v>
      </c>
      <c r="F679" s="49"/>
      <c r="G679" s="22"/>
      <c r="H679" s="50">
        <v>8207</v>
      </c>
      <c r="I679" s="49"/>
      <c r="J679" s="49"/>
      <c r="K679" s="50">
        <v>4472</v>
      </c>
      <c r="L679" s="49">
        <v>-65</v>
      </c>
      <c r="M679" s="22">
        <v>4472</v>
      </c>
      <c r="N679" s="50" t="s">
        <v>50</v>
      </c>
      <c r="O679" s="22" t="s">
        <v>44</v>
      </c>
      <c r="P679" s="50">
        <f t="shared" si="20"/>
        <v>4537</v>
      </c>
      <c r="Q679" s="50">
        <f>IF(AND(ISNUMBER(E679),ISNUMBER(H679),ISBLANK(F679)),E679-H679,"NA")</f>
        <v>0</v>
      </c>
      <c r="R679" s="22" t="str">
        <f>IF(AND(ISNUMBER(F679),ISNUMBER(I679),ISBLANK(E679)),F679-I679,"NA")</f>
        <v>NA</v>
      </c>
      <c r="S679" s="16" t="str">
        <f>IF(AND(ISNUMBER(G679),ISNUMBER(J679),ISBLANK(E679)),G679-J679,"NA")</f>
        <v>NA</v>
      </c>
      <c r="T679" s="45" t="str">
        <f>IF(AND(ISNUMBER(R679),ISNUMBER(S679),ISBLANK(E679)),R679+S679,"NA")</f>
        <v>NA</v>
      </c>
      <c r="U679" s="22">
        <f t="shared" si="21"/>
        <v>-65</v>
      </c>
      <c r="V679" s="9">
        <f>MIN(IF(SUM(W679,AD679:AG679,AI679,AJ679:AM679,AP679:AS679,AC679,AO679,AU679,AV679:BC679)=0,0,1)+IF(O679="Smoothing ramp",1,0)+IF(SUM(W679,X679:AA679)=0,0,1),1)</f>
        <v>0</v>
      </c>
      <c r="W679" s="50" t="s">
        <v>40</v>
      </c>
      <c r="X679" s="49" t="s">
        <v>40</v>
      </c>
      <c r="Y679" s="22" t="s">
        <v>40</v>
      </c>
      <c r="Z679" s="49" t="s">
        <v>40</v>
      </c>
      <c r="AA679" s="49" t="s">
        <v>40</v>
      </c>
      <c r="AB679" s="22" t="s">
        <v>40</v>
      </c>
      <c r="AC679" s="49" t="s">
        <v>40</v>
      </c>
      <c r="AD679" s="49" t="s">
        <v>40</v>
      </c>
      <c r="AE679" s="22" t="s">
        <v>40</v>
      </c>
      <c r="AF679" s="49" t="s">
        <v>40</v>
      </c>
      <c r="AG679" s="49" t="s">
        <v>40</v>
      </c>
      <c r="AH679" s="22" t="s">
        <v>40</v>
      </c>
      <c r="AI679" s="50" t="s">
        <v>40</v>
      </c>
      <c r="AJ679" s="49" t="s">
        <v>40</v>
      </c>
      <c r="AK679" s="22" t="s">
        <v>40</v>
      </c>
      <c r="AL679" s="49" t="s">
        <v>40</v>
      </c>
      <c r="AM679" s="49" t="s">
        <v>40</v>
      </c>
      <c r="AN679" s="22" t="s">
        <v>40</v>
      </c>
      <c r="AO679" s="22" t="s">
        <v>40</v>
      </c>
      <c r="AP679" s="22" t="s">
        <v>40</v>
      </c>
      <c r="AQ679" s="7" t="s">
        <v>40</v>
      </c>
      <c r="AR679" s="22" t="s">
        <v>40</v>
      </c>
      <c r="AS679" s="7" t="s">
        <v>40</v>
      </c>
      <c r="AT679" s="7" t="s">
        <v>40</v>
      </c>
      <c r="AU679" s="22" t="s">
        <v>40</v>
      </c>
      <c r="AV679" s="22" t="s">
        <v>40</v>
      </c>
      <c r="AW679" s="7" t="s">
        <v>40</v>
      </c>
      <c r="AX679" s="22" t="s">
        <v>40</v>
      </c>
      <c r="AY679" s="22" t="s">
        <v>40</v>
      </c>
      <c r="AZ679" s="22" t="s">
        <v>40</v>
      </c>
      <c r="BA679" s="22" t="s">
        <v>40</v>
      </c>
      <c r="BB679" s="22" t="s">
        <v>40</v>
      </c>
      <c r="BC679" s="7" t="s">
        <v>40</v>
      </c>
      <c r="BD679" s="7" t="s">
        <v>40</v>
      </c>
    </row>
    <row r="680" spans="2:56">
      <c r="B680" s="51" t="s">
        <v>143</v>
      </c>
      <c r="C680" s="52" t="s">
        <v>109</v>
      </c>
      <c r="D680" s="53" t="s">
        <v>37</v>
      </c>
      <c r="E680" s="43">
        <v>8270</v>
      </c>
      <c r="F680" s="43"/>
      <c r="G680" s="20"/>
      <c r="H680" s="44">
        <v>8268</v>
      </c>
      <c r="I680" s="43"/>
      <c r="J680" s="43"/>
      <c r="K680" s="44">
        <v>-6730</v>
      </c>
      <c r="L680" s="43">
        <v>-6730</v>
      </c>
      <c r="M680" s="20">
        <v>-6727</v>
      </c>
      <c r="N680" s="44" t="s">
        <v>50</v>
      </c>
      <c r="O680" s="20" t="s">
        <v>50</v>
      </c>
      <c r="P680" s="44">
        <f t="shared" si="20"/>
        <v>0</v>
      </c>
      <c r="Q680" s="44">
        <f>IF(AND(ISNUMBER(E680),ISNUMBER(H680),ISBLANK(F680)),E680-H680,"NA")</f>
        <v>2</v>
      </c>
      <c r="R680" s="20" t="str">
        <f>IF(AND(ISNUMBER(F680),ISNUMBER(I680),ISBLANK(E680)),F680-I680,"NA")</f>
        <v>NA</v>
      </c>
      <c r="S680" s="16" t="str">
        <f>IF(AND(ISNUMBER(G680),ISNUMBER(J680),ISBLANK(E680)),G680-J680,"NA")</f>
        <v>NA</v>
      </c>
      <c r="T680" s="45" t="str">
        <f>IF(AND(ISNUMBER(R680),ISNUMBER(S680),ISBLANK(E680)),R680+S680,"NA")</f>
        <v>NA</v>
      </c>
      <c r="U680" s="20">
        <f t="shared" si="21"/>
        <v>0</v>
      </c>
      <c r="V680" s="9">
        <f>MIN(IF(SUM(W680,AD680:AG680,AI680,AJ680:AM680,AP680:AS680,AC680,AO680,AU680,AV680:BC680)=0,0,1)+IF(O680="Smoothing ramp",1,0)+IF(SUM(W680,X680:AA680)=0,0,1),1)</f>
        <v>0</v>
      </c>
      <c r="W680" s="44" t="s">
        <v>40</v>
      </c>
      <c r="X680" s="43" t="s">
        <v>40</v>
      </c>
      <c r="Y680" s="20" t="s">
        <v>40</v>
      </c>
      <c r="Z680" s="43" t="s">
        <v>40</v>
      </c>
      <c r="AA680" s="43" t="s">
        <v>40</v>
      </c>
      <c r="AB680" s="20" t="s">
        <v>40</v>
      </c>
      <c r="AC680" s="43" t="s">
        <v>40</v>
      </c>
      <c r="AD680" s="43" t="s">
        <v>40</v>
      </c>
      <c r="AE680" s="20" t="s">
        <v>40</v>
      </c>
      <c r="AF680" s="43" t="s">
        <v>40</v>
      </c>
      <c r="AG680" s="43" t="s">
        <v>40</v>
      </c>
      <c r="AH680" s="20" t="s">
        <v>40</v>
      </c>
      <c r="AI680" s="44" t="s">
        <v>40</v>
      </c>
      <c r="AJ680" s="43" t="s">
        <v>40</v>
      </c>
      <c r="AK680" s="20" t="s">
        <v>40</v>
      </c>
      <c r="AL680" s="43" t="s">
        <v>40</v>
      </c>
      <c r="AM680" s="43" t="s">
        <v>40</v>
      </c>
      <c r="AN680" s="20" t="s">
        <v>40</v>
      </c>
      <c r="AO680" s="20" t="s">
        <v>40</v>
      </c>
      <c r="AP680" s="20" t="s">
        <v>40</v>
      </c>
      <c r="AQ680" s="6" t="s">
        <v>40</v>
      </c>
      <c r="AR680" s="20" t="s">
        <v>40</v>
      </c>
      <c r="AS680" s="6" t="s">
        <v>40</v>
      </c>
      <c r="AT680" s="6" t="s">
        <v>40</v>
      </c>
      <c r="AU680" s="20" t="s">
        <v>40</v>
      </c>
      <c r="AV680" s="20" t="s">
        <v>40</v>
      </c>
      <c r="AW680" s="6" t="s">
        <v>40</v>
      </c>
      <c r="AX680" s="20" t="s">
        <v>40</v>
      </c>
      <c r="AY680" s="20" t="s">
        <v>40</v>
      </c>
      <c r="AZ680" s="20" t="s">
        <v>40</v>
      </c>
      <c r="BA680" s="20" t="s">
        <v>40</v>
      </c>
      <c r="BB680" s="20" t="s">
        <v>40</v>
      </c>
      <c r="BC680" s="6" t="s">
        <v>40</v>
      </c>
      <c r="BD680" s="6" t="s">
        <v>40</v>
      </c>
    </row>
    <row r="681" spans="2:56">
      <c r="B681" s="54" t="s">
        <v>143</v>
      </c>
      <c r="C681" s="40" t="s">
        <v>109</v>
      </c>
      <c r="D681" s="41" t="s">
        <v>43</v>
      </c>
      <c r="E681" s="16">
        <v>8270</v>
      </c>
      <c r="F681" s="16"/>
      <c r="G681" s="21"/>
      <c r="H681" s="42">
        <v>8268</v>
      </c>
      <c r="I681" s="16"/>
      <c r="J681" s="16"/>
      <c r="K681" s="42">
        <v>-6730</v>
      </c>
      <c r="L681" s="16">
        <v>-6730</v>
      </c>
      <c r="M681" s="21">
        <v>-6727</v>
      </c>
      <c r="N681" s="42" t="s">
        <v>50</v>
      </c>
      <c r="O681" s="21" t="s">
        <v>50</v>
      </c>
      <c r="P681" s="42">
        <f t="shared" si="20"/>
        <v>0</v>
      </c>
      <c r="Q681" s="42">
        <f>IF(AND(ISNUMBER(E681),ISNUMBER(H681),ISBLANK(F681)),E681-H681,"NA")</f>
        <v>2</v>
      </c>
      <c r="R681" s="21" t="str">
        <f>IF(AND(ISNUMBER(F681),ISNUMBER(I681),ISBLANK(E681)),F681-I681,"NA")</f>
        <v>NA</v>
      </c>
      <c r="S681" s="16" t="str">
        <f>IF(AND(ISNUMBER(G681),ISNUMBER(J681),ISBLANK(E681)),G681-J681,"NA")</f>
        <v>NA</v>
      </c>
      <c r="T681" s="45" t="str">
        <f>IF(AND(ISNUMBER(R681),ISNUMBER(S681),ISBLANK(E681)),R681+S681,"NA")</f>
        <v>NA</v>
      </c>
      <c r="U681" s="21">
        <f t="shared" si="21"/>
        <v>0</v>
      </c>
      <c r="V681" s="9">
        <f>MIN(IF(SUM(W681,AD681:AG681,AI681,AJ681:AM681,AP681:AS681,AC681,AO681,AU681,AV681:BC681)=0,0,1)+IF(O681="Smoothing ramp",1,0)+IF(SUM(W681,X681:AA681)=0,0,1),1)</f>
        <v>0</v>
      </c>
      <c r="W681" s="42" t="s">
        <v>40</v>
      </c>
      <c r="X681" s="16" t="s">
        <v>40</v>
      </c>
      <c r="Y681" s="21" t="s">
        <v>40</v>
      </c>
      <c r="Z681" s="16" t="s">
        <v>40</v>
      </c>
      <c r="AA681" s="16" t="s">
        <v>40</v>
      </c>
      <c r="AB681" s="21" t="s">
        <v>40</v>
      </c>
      <c r="AC681" s="16" t="s">
        <v>40</v>
      </c>
      <c r="AD681" s="16" t="s">
        <v>40</v>
      </c>
      <c r="AE681" s="21" t="s">
        <v>40</v>
      </c>
      <c r="AF681" s="16" t="s">
        <v>40</v>
      </c>
      <c r="AG681" s="16" t="s">
        <v>40</v>
      </c>
      <c r="AH681" s="21" t="s">
        <v>40</v>
      </c>
      <c r="AI681" s="42" t="s">
        <v>40</v>
      </c>
      <c r="AJ681" s="16" t="s">
        <v>40</v>
      </c>
      <c r="AK681" s="21" t="s">
        <v>40</v>
      </c>
      <c r="AL681" s="16" t="s">
        <v>40</v>
      </c>
      <c r="AM681" s="16" t="s">
        <v>40</v>
      </c>
      <c r="AN681" s="21" t="s">
        <v>40</v>
      </c>
      <c r="AO681" s="21" t="s">
        <v>40</v>
      </c>
      <c r="AP681" s="21" t="s">
        <v>40</v>
      </c>
      <c r="AQ681" s="9" t="s">
        <v>40</v>
      </c>
      <c r="AR681" s="21" t="s">
        <v>40</v>
      </c>
      <c r="AS681" s="9" t="s">
        <v>40</v>
      </c>
      <c r="AT681" s="9" t="s">
        <v>40</v>
      </c>
      <c r="AU681" s="21" t="s">
        <v>40</v>
      </c>
      <c r="AV681" s="21" t="s">
        <v>40</v>
      </c>
      <c r="AW681" s="9" t="s">
        <v>40</v>
      </c>
      <c r="AX681" s="21" t="s">
        <v>40</v>
      </c>
      <c r="AY681" s="21" t="s">
        <v>40</v>
      </c>
      <c r="AZ681" s="21" t="s">
        <v>40</v>
      </c>
      <c r="BA681" s="21" t="s">
        <v>40</v>
      </c>
      <c r="BB681" s="21" t="s">
        <v>40</v>
      </c>
      <c r="BC681" s="9" t="s">
        <v>40</v>
      </c>
      <c r="BD681" s="9" t="s">
        <v>40</v>
      </c>
    </row>
    <row r="682" spans="2:56">
      <c r="B682" s="54" t="s">
        <v>143</v>
      </c>
      <c r="C682" s="40" t="s">
        <v>109</v>
      </c>
      <c r="D682" s="41" t="s">
        <v>45</v>
      </c>
      <c r="E682" s="16">
        <v>8270</v>
      </c>
      <c r="F682" s="16"/>
      <c r="G682" s="21"/>
      <c r="H682" s="42">
        <v>8268</v>
      </c>
      <c r="I682" s="16"/>
      <c r="J682" s="16"/>
      <c r="K682" s="42">
        <v>-6730</v>
      </c>
      <c r="L682" s="16">
        <v>-6730</v>
      </c>
      <c r="M682" s="21">
        <v>-6727</v>
      </c>
      <c r="N682" s="42" t="s">
        <v>50</v>
      </c>
      <c r="O682" s="21" t="s">
        <v>50</v>
      </c>
      <c r="P682" s="42">
        <f t="shared" si="20"/>
        <v>0</v>
      </c>
      <c r="Q682" s="42">
        <f>IF(AND(ISNUMBER(E682),ISNUMBER(H682),ISBLANK(F682)),E682-H682,"NA")</f>
        <v>2</v>
      </c>
      <c r="R682" s="21" t="str">
        <f>IF(AND(ISNUMBER(F682),ISNUMBER(I682),ISBLANK(E682)),F682-I682,"NA")</f>
        <v>NA</v>
      </c>
      <c r="S682" s="16" t="str">
        <f>IF(AND(ISNUMBER(G682),ISNUMBER(J682),ISBLANK(E682)),G682-J682,"NA")</f>
        <v>NA</v>
      </c>
      <c r="T682" s="45" t="str">
        <f>IF(AND(ISNUMBER(R682),ISNUMBER(S682),ISBLANK(E682)),R682+S682,"NA")</f>
        <v>NA</v>
      </c>
      <c r="U682" s="21">
        <f t="shared" si="21"/>
        <v>0</v>
      </c>
      <c r="V682" s="9">
        <f>MIN(IF(SUM(W682,AD682:AG682,AI682,AJ682:AM682,AP682:AS682,AC682,AO682,AU682,AV682:BC682)=0,0,1)+IF(O682="Smoothing ramp",1,0)+IF(SUM(W682,X682:AA682)=0,0,1),1)</f>
        <v>0</v>
      </c>
      <c r="W682" s="42" t="s">
        <v>40</v>
      </c>
      <c r="X682" s="16" t="s">
        <v>40</v>
      </c>
      <c r="Y682" s="21" t="s">
        <v>40</v>
      </c>
      <c r="Z682" s="16" t="s">
        <v>40</v>
      </c>
      <c r="AA682" s="16" t="s">
        <v>40</v>
      </c>
      <c r="AB682" s="21" t="s">
        <v>40</v>
      </c>
      <c r="AC682" s="16" t="s">
        <v>40</v>
      </c>
      <c r="AD682" s="16" t="s">
        <v>40</v>
      </c>
      <c r="AE682" s="21" t="s">
        <v>40</v>
      </c>
      <c r="AF682" s="16" t="s">
        <v>40</v>
      </c>
      <c r="AG682" s="16" t="s">
        <v>40</v>
      </c>
      <c r="AH682" s="21" t="s">
        <v>40</v>
      </c>
      <c r="AI682" s="42" t="s">
        <v>40</v>
      </c>
      <c r="AJ682" s="16" t="s">
        <v>40</v>
      </c>
      <c r="AK682" s="21" t="s">
        <v>40</v>
      </c>
      <c r="AL682" s="16" t="s">
        <v>40</v>
      </c>
      <c r="AM682" s="16" t="s">
        <v>40</v>
      </c>
      <c r="AN682" s="21" t="s">
        <v>40</v>
      </c>
      <c r="AO682" s="21" t="s">
        <v>40</v>
      </c>
      <c r="AP682" s="21" t="s">
        <v>40</v>
      </c>
      <c r="AQ682" s="9" t="s">
        <v>40</v>
      </c>
      <c r="AR682" s="21" t="s">
        <v>40</v>
      </c>
      <c r="AS682" s="9" t="s">
        <v>40</v>
      </c>
      <c r="AT682" s="9" t="s">
        <v>40</v>
      </c>
      <c r="AU682" s="21" t="s">
        <v>40</v>
      </c>
      <c r="AV682" s="21" t="s">
        <v>40</v>
      </c>
      <c r="AW682" s="9" t="s">
        <v>40</v>
      </c>
      <c r="AX682" s="21" t="s">
        <v>40</v>
      </c>
      <c r="AY682" s="21" t="s">
        <v>40</v>
      </c>
      <c r="AZ682" s="21" t="s">
        <v>40</v>
      </c>
      <c r="BA682" s="21" t="s">
        <v>40</v>
      </c>
      <c r="BB682" s="21" t="s">
        <v>40</v>
      </c>
      <c r="BC682" s="9" t="s">
        <v>40</v>
      </c>
      <c r="BD682" s="9" t="s">
        <v>40</v>
      </c>
    </row>
    <row r="683" spans="2:56">
      <c r="B683" s="54" t="s">
        <v>143</v>
      </c>
      <c r="C683" s="40" t="s">
        <v>109</v>
      </c>
      <c r="D683" s="41" t="s">
        <v>46</v>
      </c>
      <c r="E683" s="16">
        <v>8832</v>
      </c>
      <c r="F683" s="16"/>
      <c r="G683" s="21"/>
      <c r="H683" s="42">
        <v>8831</v>
      </c>
      <c r="I683" s="16"/>
      <c r="J683" s="16"/>
      <c r="K683" s="42">
        <v>-2984</v>
      </c>
      <c r="L683" s="16">
        <v>-2984</v>
      </c>
      <c r="M683" s="21">
        <v>-2984</v>
      </c>
      <c r="N683" s="42" t="s">
        <v>50</v>
      </c>
      <c r="O683" s="21" t="s">
        <v>50</v>
      </c>
      <c r="P683" s="42">
        <f t="shared" si="20"/>
        <v>0</v>
      </c>
      <c r="Q683" s="42">
        <f>IF(AND(ISNUMBER(E683),ISNUMBER(H683),ISBLANK(F683)),E683-H683,"NA")</f>
        <v>1</v>
      </c>
      <c r="R683" s="21" t="str">
        <f>IF(AND(ISNUMBER(F683),ISNUMBER(I683),ISBLANK(E683)),F683-I683,"NA")</f>
        <v>NA</v>
      </c>
      <c r="S683" s="16" t="str">
        <f>IF(AND(ISNUMBER(G683),ISNUMBER(J683),ISBLANK(E683)),G683-J683,"NA")</f>
        <v>NA</v>
      </c>
      <c r="T683" s="45" t="str">
        <f>IF(AND(ISNUMBER(R683),ISNUMBER(S683),ISBLANK(E683)),R683+S683,"NA")</f>
        <v>NA</v>
      </c>
      <c r="U683" s="21">
        <f t="shared" si="21"/>
        <v>0</v>
      </c>
      <c r="V683" s="9">
        <f>MIN(IF(SUM(W683,AD683:AG683,AI683,AJ683:AM683,AP683:AS683,AC683,AO683,AU683,AV683:BC683)=0,0,1)+IF(O683="Smoothing ramp",1,0)+IF(SUM(W683,X683:AA683)=0,0,1),1)</f>
        <v>0</v>
      </c>
      <c r="W683" s="42" t="s">
        <v>40</v>
      </c>
      <c r="X683" s="16" t="s">
        <v>40</v>
      </c>
      <c r="Y683" s="21" t="s">
        <v>40</v>
      </c>
      <c r="Z683" s="16" t="s">
        <v>40</v>
      </c>
      <c r="AA683" s="16" t="s">
        <v>40</v>
      </c>
      <c r="AB683" s="21" t="s">
        <v>40</v>
      </c>
      <c r="AC683" s="16" t="s">
        <v>40</v>
      </c>
      <c r="AD683" s="16" t="s">
        <v>40</v>
      </c>
      <c r="AE683" s="21" t="s">
        <v>40</v>
      </c>
      <c r="AF683" s="16" t="s">
        <v>40</v>
      </c>
      <c r="AG683" s="16" t="s">
        <v>40</v>
      </c>
      <c r="AH683" s="21" t="s">
        <v>40</v>
      </c>
      <c r="AI683" s="42" t="s">
        <v>40</v>
      </c>
      <c r="AJ683" s="16" t="s">
        <v>40</v>
      </c>
      <c r="AK683" s="21" t="s">
        <v>40</v>
      </c>
      <c r="AL683" s="16" t="s">
        <v>40</v>
      </c>
      <c r="AM683" s="16" t="s">
        <v>40</v>
      </c>
      <c r="AN683" s="21" t="s">
        <v>40</v>
      </c>
      <c r="AO683" s="21" t="s">
        <v>40</v>
      </c>
      <c r="AP683" s="21" t="s">
        <v>40</v>
      </c>
      <c r="AQ683" s="9" t="s">
        <v>40</v>
      </c>
      <c r="AR683" s="21" t="s">
        <v>40</v>
      </c>
      <c r="AS683" s="9" t="s">
        <v>40</v>
      </c>
      <c r="AT683" s="9" t="s">
        <v>40</v>
      </c>
      <c r="AU683" s="21" t="s">
        <v>40</v>
      </c>
      <c r="AV683" s="21" t="s">
        <v>40</v>
      </c>
      <c r="AW683" s="9" t="s">
        <v>40</v>
      </c>
      <c r="AX683" s="21" t="s">
        <v>40</v>
      </c>
      <c r="AY683" s="21" t="s">
        <v>40</v>
      </c>
      <c r="AZ683" s="21" t="s">
        <v>40</v>
      </c>
      <c r="BA683" s="21" t="s">
        <v>40</v>
      </c>
      <c r="BB683" s="21" t="s">
        <v>40</v>
      </c>
      <c r="BC683" s="9" t="s">
        <v>40</v>
      </c>
      <c r="BD683" s="9" t="s">
        <v>40</v>
      </c>
    </row>
    <row r="684" spans="2:56">
      <c r="B684" s="54" t="s">
        <v>143</v>
      </c>
      <c r="C684" s="40" t="s">
        <v>109</v>
      </c>
      <c r="D684" s="41" t="s">
        <v>47</v>
      </c>
      <c r="E684" s="16">
        <v>8832</v>
      </c>
      <c r="F684" s="16"/>
      <c r="G684" s="21"/>
      <c r="H684" s="42">
        <v>8831</v>
      </c>
      <c r="I684" s="16"/>
      <c r="J684" s="16"/>
      <c r="K684" s="42">
        <v>-2984</v>
      </c>
      <c r="L684" s="16">
        <v>-2984</v>
      </c>
      <c r="M684" s="21">
        <v>-2984</v>
      </c>
      <c r="N684" s="42" t="s">
        <v>50</v>
      </c>
      <c r="O684" s="21" t="s">
        <v>50</v>
      </c>
      <c r="P684" s="42">
        <f t="shared" si="20"/>
        <v>0</v>
      </c>
      <c r="Q684" s="42">
        <f>IF(AND(ISNUMBER(E684),ISNUMBER(H684),ISBLANK(F684)),E684-H684,"NA")</f>
        <v>1</v>
      </c>
      <c r="R684" s="21" t="str">
        <f>IF(AND(ISNUMBER(F684),ISNUMBER(I684),ISBLANK(E684)),F684-I684,"NA")</f>
        <v>NA</v>
      </c>
      <c r="S684" s="16" t="str">
        <f>IF(AND(ISNUMBER(G684),ISNUMBER(J684),ISBLANK(E684)),G684-J684,"NA")</f>
        <v>NA</v>
      </c>
      <c r="T684" s="45" t="str">
        <f>IF(AND(ISNUMBER(R684),ISNUMBER(S684),ISBLANK(E684)),R684+S684,"NA")</f>
        <v>NA</v>
      </c>
      <c r="U684" s="21">
        <f t="shared" si="21"/>
        <v>0</v>
      </c>
      <c r="V684" s="9">
        <f>MIN(IF(SUM(W684,AD684:AG684,AI684,AJ684:AM684,AP684:AS684,AC684,AO684,AU684,AV684:BC684)=0,0,1)+IF(O684="Smoothing ramp",1,0)+IF(SUM(W684,X684:AA684)=0,0,1),1)</f>
        <v>0</v>
      </c>
      <c r="W684" s="42" t="s">
        <v>40</v>
      </c>
      <c r="X684" s="16" t="s">
        <v>40</v>
      </c>
      <c r="Y684" s="21" t="s">
        <v>40</v>
      </c>
      <c r="Z684" s="16" t="s">
        <v>40</v>
      </c>
      <c r="AA684" s="16" t="s">
        <v>40</v>
      </c>
      <c r="AB684" s="21" t="s">
        <v>40</v>
      </c>
      <c r="AC684" s="16" t="s">
        <v>40</v>
      </c>
      <c r="AD684" s="16" t="s">
        <v>40</v>
      </c>
      <c r="AE684" s="21" t="s">
        <v>40</v>
      </c>
      <c r="AF684" s="16" t="s">
        <v>40</v>
      </c>
      <c r="AG684" s="16" t="s">
        <v>40</v>
      </c>
      <c r="AH684" s="21" t="s">
        <v>40</v>
      </c>
      <c r="AI684" s="42" t="s">
        <v>40</v>
      </c>
      <c r="AJ684" s="16" t="s">
        <v>40</v>
      </c>
      <c r="AK684" s="21" t="s">
        <v>40</v>
      </c>
      <c r="AL684" s="16" t="s">
        <v>40</v>
      </c>
      <c r="AM684" s="16" t="s">
        <v>40</v>
      </c>
      <c r="AN684" s="21" t="s">
        <v>40</v>
      </c>
      <c r="AO684" s="21" t="s">
        <v>40</v>
      </c>
      <c r="AP684" s="21" t="s">
        <v>40</v>
      </c>
      <c r="AQ684" s="9" t="s">
        <v>40</v>
      </c>
      <c r="AR684" s="21" t="s">
        <v>40</v>
      </c>
      <c r="AS684" s="9" t="s">
        <v>40</v>
      </c>
      <c r="AT684" s="9" t="s">
        <v>40</v>
      </c>
      <c r="AU684" s="21" t="s">
        <v>40</v>
      </c>
      <c r="AV684" s="21" t="s">
        <v>40</v>
      </c>
      <c r="AW684" s="9" t="s">
        <v>40</v>
      </c>
      <c r="AX684" s="21" t="s">
        <v>40</v>
      </c>
      <c r="AY684" s="21" t="s">
        <v>40</v>
      </c>
      <c r="AZ684" s="21" t="s">
        <v>40</v>
      </c>
      <c r="BA684" s="21" t="s">
        <v>40</v>
      </c>
      <c r="BB684" s="21" t="s">
        <v>40</v>
      </c>
      <c r="BC684" s="9" t="s">
        <v>40</v>
      </c>
      <c r="BD684" s="9" t="s">
        <v>40</v>
      </c>
    </row>
    <row r="685" spans="2:56">
      <c r="B685" s="54" t="s">
        <v>143</v>
      </c>
      <c r="C685" s="40" t="s">
        <v>109</v>
      </c>
      <c r="D685" s="41" t="s">
        <v>48</v>
      </c>
      <c r="E685" s="16">
        <v>8832</v>
      </c>
      <c r="F685" s="16"/>
      <c r="G685" s="21"/>
      <c r="H685" s="42">
        <v>8831</v>
      </c>
      <c r="I685" s="16"/>
      <c r="J685" s="16"/>
      <c r="K685" s="42">
        <v>-2984</v>
      </c>
      <c r="L685" s="16">
        <v>-2984</v>
      </c>
      <c r="M685" s="21">
        <v>-2984</v>
      </c>
      <c r="N685" s="42" t="s">
        <v>50</v>
      </c>
      <c r="O685" s="21" t="s">
        <v>50</v>
      </c>
      <c r="P685" s="42">
        <f t="shared" si="20"/>
        <v>0</v>
      </c>
      <c r="Q685" s="42">
        <f>IF(AND(ISNUMBER(E685),ISNUMBER(H685),ISBLANK(F685)),E685-H685,"NA")</f>
        <v>1</v>
      </c>
      <c r="R685" s="21" t="str">
        <f>IF(AND(ISNUMBER(F685),ISNUMBER(I685),ISBLANK(E685)),F685-I685,"NA")</f>
        <v>NA</v>
      </c>
      <c r="S685" s="16" t="str">
        <f>IF(AND(ISNUMBER(G685),ISNUMBER(J685),ISBLANK(E685)),G685-J685,"NA")</f>
        <v>NA</v>
      </c>
      <c r="T685" s="45" t="str">
        <f>IF(AND(ISNUMBER(R685),ISNUMBER(S685),ISBLANK(E685)),R685+S685,"NA")</f>
        <v>NA</v>
      </c>
      <c r="U685" s="21">
        <f t="shared" si="21"/>
        <v>0</v>
      </c>
      <c r="V685" s="9">
        <f>MIN(IF(SUM(W685,AD685:AG685,AI685,AJ685:AM685,AP685:AS685,AC685,AO685,AU685,AV685:BC685)=0,0,1)+IF(O685="Smoothing ramp",1,0)+IF(SUM(W685,X685:AA685)=0,0,1),1)</f>
        <v>0</v>
      </c>
      <c r="W685" s="42" t="s">
        <v>40</v>
      </c>
      <c r="X685" s="16" t="s">
        <v>40</v>
      </c>
      <c r="Y685" s="21" t="s">
        <v>40</v>
      </c>
      <c r="Z685" s="16" t="s">
        <v>40</v>
      </c>
      <c r="AA685" s="16" t="s">
        <v>40</v>
      </c>
      <c r="AB685" s="21" t="s">
        <v>40</v>
      </c>
      <c r="AC685" s="16" t="s">
        <v>40</v>
      </c>
      <c r="AD685" s="16" t="s">
        <v>40</v>
      </c>
      <c r="AE685" s="21" t="s">
        <v>40</v>
      </c>
      <c r="AF685" s="16" t="s">
        <v>40</v>
      </c>
      <c r="AG685" s="16" t="s">
        <v>40</v>
      </c>
      <c r="AH685" s="21" t="s">
        <v>40</v>
      </c>
      <c r="AI685" s="42" t="s">
        <v>40</v>
      </c>
      <c r="AJ685" s="16" t="s">
        <v>40</v>
      </c>
      <c r="AK685" s="21" t="s">
        <v>40</v>
      </c>
      <c r="AL685" s="16" t="s">
        <v>40</v>
      </c>
      <c r="AM685" s="16" t="s">
        <v>40</v>
      </c>
      <c r="AN685" s="21" t="s">
        <v>40</v>
      </c>
      <c r="AO685" s="21" t="s">
        <v>40</v>
      </c>
      <c r="AP685" s="21" t="s">
        <v>40</v>
      </c>
      <c r="AQ685" s="9" t="s">
        <v>40</v>
      </c>
      <c r="AR685" s="21" t="s">
        <v>40</v>
      </c>
      <c r="AS685" s="9" t="s">
        <v>40</v>
      </c>
      <c r="AT685" s="9" t="s">
        <v>40</v>
      </c>
      <c r="AU685" s="21" t="s">
        <v>40</v>
      </c>
      <c r="AV685" s="21" t="s">
        <v>40</v>
      </c>
      <c r="AW685" s="9" t="s">
        <v>40</v>
      </c>
      <c r="AX685" s="21" t="s">
        <v>40</v>
      </c>
      <c r="AY685" s="21" t="s">
        <v>40</v>
      </c>
      <c r="AZ685" s="21" t="s">
        <v>40</v>
      </c>
      <c r="BA685" s="21" t="s">
        <v>40</v>
      </c>
      <c r="BB685" s="21" t="s">
        <v>40</v>
      </c>
      <c r="BC685" s="9" t="s">
        <v>40</v>
      </c>
      <c r="BD685" s="9" t="s">
        <v>40</v>
      </c>
    </row>
    <row r="686" spans="2:56">
      <c r="B686" s="54" t="s">
        <v>143</v>
      </c>
      <c r="C686" s="40" t="s">
        <v>109</v>
      </c>
      <c r="D686" s="41" t="s">
        <v>49</v>
      </c>
      <c r="E686" s="16">
        <v>9802</v>
      </c>
      <c r="F686" s="16"/>
      <c r="G686" s="21"/>
      <c r="H686" s="42">
        <v>9802</v>
      </c>
      <c r="I686" s="16"/>
      <c r="J686" s="16"/>
      <c r="K686" s="42">
        <v>-4391</v>
      </c>
      <c r="L686" s="16">
        <v>-4391</v>
      </c>
      <c r="M686" s="21">
        <v>-4391</v>
      </c>
      <c r="N686" s="42" t="s">
        <v>44</v>
      </c>
      <c r="O686" s="21" t="s">
        <v>44</v>
      </c>
      <c r="P686" s="42">
        <f t="shared" si="20"/>
        <v>0</v>
      </c>
      <c r="Q686" s="42">
        <f>IF(AND(ISNUMBER(E686),ISNUMBER(H686),ISBLANK(F686)),E686-H686,"NA")</f>
        <v>0</v>
      </c>
      <c r="R686" s="21" t="str">
        <f>IF(AND(ISNUMBER(F686),ISNUMBER(I686),ISBLANK(E686)),F686-I686,"NA")</f>
        <v>NA</v>
      </c>
      <c r="S686" s="16" t="str">
        <f>IF(AND(ISNUMBER(G686),ISNUMBER(J686),ISBLANK(E686)),G686-J686,"NA")</f>
        <v>NA</v>
      </c>
      <c r="T686" s="45" t="str">
        <f>IF(AND(ISNUMBER(R686),ISNUMBER(S686),ISBLANK(E686)),R686+S686,"NA")</f>
        <v>NA</v>
      </c>
      <c r="U686" s="21">
        <f t="shared" si="21"/>
        <v>0</v>
      </c>
      <c r="V686" s="9">
        <f>MIN(IF(SUM(W686,AD686:AG686,AI686,AJ686:AM686,AP686:AS686,AC686,AO686,AU686,AV686:BC686)=0,0,1)+IF(O686="Smoothing ramp",1,0)+IF(SUM(W686,X686:AA686)=0,0,1),1)</f>
        <v>0</v>
      </c>
      <c r="W686" s="42" t="s">
        <v>40</v>
      </c>
      <c r="X686" s="16" t="s">
        <v>40</v>
      </c>
      <c r="Y686" s="21" t="s">
        <v>40</v>
      </c>
      <c r="Z686" s="16" t="s">
        <v>40</v>
      </c>
      <c r="AA686" s="16" t="s">
        <v>40</v>
      </c>
      <c r="AB686" s="21" t="s">
        <v>40</v>
      </c>
      <c r="AC686" s="16" t="s">
        <v>40</v>
      </c>
      <c r="AD686" s="16" t="s">
        <v>40</v>
      </c>
      <c r="AE686" s="21" t="s">
        <v>40</v>
      </c>
      <c r="AF686" s="16" t="s">
        <v>40</v>
      </c>
      <c r="AG686" s="16" t="s">
        <v>40</v>
      </c>
      <c r="AH686" s="21" t="s">
        <v>40</v>
      </c>
      <c r="AI686" s="42" t="s">
        <v>40</v>
      </c>
      <c r="AJ686" s="16" t="s">
        <v>40</v>
      </c>
      <c r="AK686" s="21" t="s">
        <v>40</v>
      </c>
      <c r="AL686" s="16" t="s">
        <v>40</v>
      </c>
      <c r="AM686" s="16" t="s">
        <v>40</v>
      </c>
      <c r="AN686" s="21" t="s">
        <v>40</v>
      </c>
      <c r="AO686" s="21" t="s">
        <v>40</v>
      </c>
      <c r="AP686" s="21" t="s">
        <v>40</v>
      </c>
      <c r="AQ686" s="9" t="s">
        <v>40</v>
      </c>
      <c r="AR686" s="21" t="s">
        <v>40</v>
      </c>
      <c r="AS686" s="9" t="s">
        <v>40</v>
      </c>
      <c r="AT686" s="9" t="s">
        <v>40</v>
      </c>
      <c r="AU686" s="21" t="s">
        <v>40</v>
      </c>
      <c r="AV686" s="21" t="s">
        <v>40</v>
      </c>
      <c r="AW686" s="9" t="s">
        <v>40</v>
      </c>
      <c r="AX686" s="21" t="s">
        <v>40</v>
      </c>
      <c r="AY686" s="21" t="s">
        <v>40</v>
      </c>
      <c r="AZ686" s="21" t="s">
        <v>40</v>
      </c>
      <c r="BA686" s="21" t="s">
        <v>40</v>
      </c>
      <c r="BB686" s="21" t="s">
        <v>40</v>
      </c>
      <c r="BC686" s="9" t="s">
        <v>40</v>
      </c>
      <c r="BD686" s="9" t="s">
        <v>40</v>
      </c>
    </row>
    <row r="687" spans="2:56">
      <c r="B687" s="54" t="s">
        <v>143</v>
      </c>
      <c r="C687" s="40" t="s">
        <v>109</v>
      </c>
      <c r="D687" s="41" t="s">
        <v>51</v>
      </c>
      <c r="E687" s="16">
        <v>9859</v>
      </c>
      <c r="F687" s="16"/>
      <c r="G687" s="21"/>
      <c r="H687" s="42">
        <v>9859</v>
      </c>
      <c r="I687" s="16"/>
      <c r="J687" s="16"/>
      <c r="K687" s="42">
        <v>-4447</v>
      </c>
      <c r="L687" s="16">
        <v>-4447</v>
      </c>
      <c r="M687" s="21">
        <v>-4447</v>
      </c>
      <c r="N687" s="42" t="s">
        <v>44</v>
      </c>
      <c r="O687" s="21" t="s">
        <v>44</v>
      </c>
      <c r="P687" s="42">
        <f t="shared" si="20"/>
        <v>0</v>
      </c>
      <c r="Q687" s="42">
        <f>IF(AND(ISNUMBER(E687),ISNUMBER(H687),ISBLANK(F687)),E687-H687,"NA")</f>
        <v>0</v>
      </c>
      <c r="R687" s="21" t="str">
        <f>IF(AND(ISNUMBER(F687),ISNUMBER(I687),ISBLANK(E687)),F687-I687,"NA")</f>
        <v>NA</v>
      </c>
      <c r="S687" s="16" t="str">
        <f>IF(AND(ISNUMBER(G687),ISNUMBER(J687),ISBLANK(E687)),G687-J687,"NA")</f>
        <v>NA</v>
      </c>
      <c r="T687" s="45" t="str">
        <f>IF(AND(ISNUMBER(R687),ISNUMBER(S687),ISBLANK(E687)),R687+S687,"NA")</f>
        <v>NA</v>
      </c>
      <c r="U687" s="21">
        <f t="shared" si="21"/>
        <v>0</v>
      </c>
      <c r="V687" s="9">
        <f>MIN(IF(SUM(W687,AD687:AG687,AI687,AJ687:AM687,AP687:AS687,AC687,AO687,AU687,AV687:BC687)=0,0,1)+IF(O687="Smoothing ramp",1,0)+IF(SUM(W687,X687:AA687)=0,0,1),1)</f>
        <v>0</v>
      </c>
      <c r="W687" s="42" t="s">
        <v>40</v>
      </c>
      <c r="X687" s="16" t="s">
        <v>40</v>
      </c>
      <c r="Y687" s="21" t="s">
        <v>40</v>
      </c>
      <c r="Z687" s="16" t="s">
        <v>40</v>
      </c>
      <c r="AA687" s="16" t="s">
        <v>40</v>
      </c>
      <c r="AB687" s="21" t="s">
        <v>40</v>
      </c>
      <c r="AC687" s="16" t="s">
        <v>40</v>
      </c>
      <c r="AD687" s="16" t="s">
        <v>40</v>
      </c>
      <c r="AE687" s="21" t="s">
        <v>40</v>
      </c>
      <c r="AF687" s="16" t="s">
        <v>40</v>
      </c>
      <c r="AG687" s="16" t="s">
        <v>40</v>
      </c>
      <c r="AH687" s="21" t="s">
        <v>40</v>
      </c>
      <c r="AI687" s="42" t="s">
        <v>40</v>
      </c>
      <c r="AJ687" s="16" t="s">
        <v>40</v>
      </c>
      <c r="AK687" s="21" t="s">
        <v>40</v>
      </c>
      <c r="AL687" s="16" t="s">
        <v>40</v>
      </c>
      <c r="AM687" s="16" t="s">
        <v>40</v>
      </c>
      <c r="AN687" s="21" t="s">
        <v>40</v>
      </c>
      <c r="AO687" s="21" t="s">
        <v>40</v>
      </c>
      <c r="AP687" s="21" t="s">
        <v>40</v>
      </c>
      <c r="AQ687" s="9" t="s">
        <v>40</v>
      </c>
      <c r="AR687" s="21" t="s">
        <v>40</v>
      </c>
      <c r="AS687" s="9" t="s">
        <v>40</v>
      </c>
      <c r="AT687" s="9" t="s">
        <v>40</v>
      </c>
      <c r="AU687" s="21" t="s">
        <v>40</v>
      </c>
      <c r="AV687" s="21" t="s">
        <v>40</v>
      </c>
      <c r="AW687" s="9" t="s">
        <v>40</v>
      </c>
      <c r="AX687" s="21" t="s">
        <v>40</v>
      </c>
      <c r="AY687" s="21" t="s">
        <v>40</v>
      </c>
      <c r="AZ687" s="21" t="s">
        <v>40</v>
      </c>
      <c r="BA687" s="21" t="s">
        <v>40</v>
      </c>
      <c r="BB687" s="21" t="s">
        <v>40</v>
      </c>
      <c r="BC687" s="9" t="s">
        <v>40</v>
      </c>
      <c r="BD687" s="9" t="s">
        <v>40</v>
      </c>
    </row>
    <row r="688" spans="2:56">
      <c r="B688" s="54" t="s">
        <v>143</v>
      </c>
      <c r="C688" s="40" t="s">
        <v>109</v>
      </c>
      <c r="D688" s="41" t="s">
        <v>52</v>
      </c>
      <c r="E688" s="16">
        <v>9808</v>
      </c>
      <c r="F688" s="16"/>
      <c r="G688" s="21"/>
      <c r="H688" s="42">
        <v>9808</v>
      </c>
      <c r="I688" s="16"/>
      <c r="J688" s="16"/>
      <c r="K688" s="42">
        <v>-4382</v>
      </c>
      <c r="L688" s="16">
        <v>-4382</v>
      </c>
      <c r="M688" s="21">
        <v>-4382</v>
      </c>
      <c r="N688" s="42" t="s">
        <v>44</v>
      </c>
      <c r="O688" s="21" t="s">
        <v>44</v>
      </c>
      <c r="P688" s="42">
        <f t="shared" si="20"/>
        <v>0</v>
      </c>
      <c r="Q688" s="42">
        <f>IF(AND(ISNUMBER(E688),ISNUMBER(H688),ISBLANK(F688)),E688-H688,"NA")</f>
        <v>0</v>
      </c>
      <c r="R688" s="21" t="str">
        <f>IF(AND(ISNUMBER(F688),ISNUMBER(I688),ISBLANK(E688)),F688-I688,"NA")</f>
        <v>NA</v>
      </c>
      <c r="S688" s="16" t="str">
        <f>IF(AND(ISNUMBER(G688),ISNUMBER(J688),ISBLANK(E688)),G688-J688,"NA")</f>
        <v>NA</v>
      </c>
      <c r="T688" s="45" t="str">
        <f>IF(AND(ISNUMBER(R688),ISNUMBER(S688),ISBLANK(E688)),R688+S688,"NA")</f>
        <v>NA</v>
      </c>
      <c r="U688" s="21">
        <f t="shared" si="21"/>
        <v>0</v>
      </c>
      <c r="V688" s="9">
        <f>MIN(IF(SUM(W688,AD688:AG688,AI688,AJ688:AM688,AP688:AS688,AC688,AO688,AU688,AV688:BC688)=0,0,1)+IF(O688="Smoothing ramp",1,0)+IF(SUM(W688,X688:AA688)=0,0,1),1)</f>
        <v>0</v>
      </c>
      <c r="W688" s="42" t="s">
        <v>40</v>
      </c>
      <c r="X688" s="16" t="s">
        <v>40</v>
      </c>
      <c r="Y688" s="21" t="s">
        <v>40</v>
      </c>
      <c r="Z688" s="16" t="s">
        <v>40</v>
      </c>
      <c r="AA688" s="16" t="s">
        <v>40</v>
      </c>
      <c r="AB688" s="21" t="s">
        <v>40</v>
      </c>
      <c r="AC688" s="16" t="s">
        <v>40</v>
      </c>
      <c r="AD688" s="16" t="s">
        <v>40</v>
      </c>
      <c r="AE688" s="21" t="s">
        <v>40</v>
      </c>
      <c r="AF688" s="16" t="s">
        <v>40</v>
      </c>
      <c r="AG688" s="16" t="s">
        <v>40</v>
      </c>
      <c r="AH688" s="21" t="s">
        <v>40</v>
      </c>
      <c r="AI688" s="42" t="s">
        <v>40</v>
      </c>
      <c r="AJ688" s="16" t="s">
        <v>40</v>
      </c>
      <c r="AK688" s="21" t="s">
        <v>40</v>
      </c>
      <c r="AL688" s="16" t="s">
        <v>40</v>
      </c>
      <c r="AM688" s="16" t="s">
        <v>40</v>
      </c>
      <c r="AN688" s="21" t="s">
        <v>40</v>
      </c>
      <c r="AO688" s="21" t="s">
        <v>40</v>
      </c>
      <c r="AP688" s="21" t="s">
        <v>40</v>
      </c>
      <c r="AQ688" s="9" t="s">
        <v>40</v>
      </c>
      <c r="AR688" s="21" t="s">
        <v>40</v>
      </c>
      <c r="AS688" s="9" t="s">
        <v>40</v>
      </c>
      <c r="AT688" s="9" t="s">
        <v>40</v>
      </c>
      <c r="AU688" s="21" t="s">
        <v>40</v>
      </c>
      <c r="AV688" s="21" t="s">
        <v>40</v>
      </c>
      <c r="AW688" s="9" t="s">
        <v>40</v>
      </c>
      <c r="AX688" s="21" t="s">
        <v>40</v>
      </c>
      <c r="AY688" s="21" t="s">
        <v>40</v>
      </c>
      <c r="AZ688" s="21" t="s">
        <v>40</v>
      </c>
      <c r="BA688" s="21" t="s">
        <v>40</v>
      </c>
      <c r="BB688" s="21" t="s">
        <v>40</v>
      </c>
      <c r="BC688" s="9" t="s">
        <v>40</v>
      </c>
      <c r="BD688" s="9" t="s">
        <v>40</v>
      </c>
    </row>
    <row r="689" spans="2:56">
      <c r="B689" s="54" t="s">
        <v>143</v>
      </c>
      <c r="C689" s="40" t="s">
        <v>109</v>
      </c>
      <c r="D689" s="41" t="s">
        <v>53</v>
      </c>
      <c r="E689" s="16">
        <v>9965</v>
      </c>
      <c r="F689" s="16"/>
      <c r="G689" s="21"/>
      <c r="H689" s="42">
        <v>9965</v>
      </c>
      <c r="I689" s="16"/>
      <c r="J689" s="16"/>
      <c r="K689" s="42">
        <v>-3840</v>
      </c>
      <c r="L689" s="16">
        <v>-3840</v>
      </c>
      <c r="M689" s="21">
        <v>-3840</v>
      </c>
      <c r="N689" s="42" t="s">
        <v>50</v>
      </c>
      <c r="O689" s="21" t="s">
        <v>44</v>
      </c>
      <c r="P689" s="42">
        <f t="shared" ref="P689:P752" si="22">IFERROR(K689-L689,0)</f>
        <v>0</v>
      </c>
      <c r="Q689" s="42">
        <f>IF(AND(ISNUMBER(E689),ISNUMBER(H689),ISBLANK(F689)),E689-H689,"NA")</f>
        <v>0</v>
      </c>
      <c r="R689" s="21" t="str">
        <f>IF(AND(ISNUMBER(F689),ISNUMBER(I689),ISBLANK(E689)),F689-I689,"NA")</f>
        <v>NA</v>
      </c>
      <c r="S689" s="16" t="str">
        <f>IF(AND(ISNUMBER(G689),ISNUMBER(J689),ISBLANK(E689)),G689-J689,"NA")</f>
        <v>NA</v>
      </c>
      <c r="T689" s="45" t="str">
        <f>IF(AND(ISNUMBER(R689),ISNUMBER(S689),ISBLANK(E689)),R689+S689,"NA")</f>
        <v>NA</v>
      </c>
      <c r="U689" s="21">
        <f t="shared" si="21"/>
        <v>0</v>
      </c>
      <c r="V689" s="9">
        <f>MIN(IF(SUM(W689,AD689:AG689,AI689,AJ689:AM689,AP689:AS689,AC689,AO689,AU689,AV689:BC689)=0,0,1)+IF(O689="Smoothing ramp",1,0)+IF(SUM(W689,X689:AA689)=0,0,1),1)</f>
        <v>0</v>
      </c>
      <c r="W689" s="42" t="s">
        <v>40</v>
      </c>
      <c r="X689" s="16" t="s">
        <v>40</v>
      </c>
      <c r="Y689" s="21" t="s">
        <v>40</v>
      </c>
      <c r="Z689" s="16" t="s">
        <v>40</v>
      </c>
      <c r="AA689" s="16" t="s">
        <v>40</v>
      </c>
      <c r="AB689" s="21" t="s">
        <v>40</v>
      </c>
      <c r="AC689" s="16" t="s">
        <v>40</v>
      </c>
      <c r="AD689" s="16" t="s">
        <v>40</v>
      </c>
      <c r="AE689" s="21" t="s">
        <v>40</v>
      </c>
      <c r="AF689" s="16" t="s">
        <v>40</v>
      </c>
      <c r="AG689" s="16" t="s">
        <v>40</v>
      </c>
      <c r="AH689" s="21" t="s">
        <v>40</v>
      </c>
      <c r="AI689" s="42" t="s">
        <v>40</v>
      </c>
      <c r="AJ689" s="16" t="s">
        <v>40</v>
      </c>
      <c r="AK689" s="21" t="s">
        <v>40</v>
      </c>
      <c r="AL689" s="16" t="s">
        <v>40</v>
      </c>
      <c r="AM689" s="16" t="s">
        <v>40</v>
      </c>
      <c r="AN689" s="21" t="s">
        <v>40</v>
      </c>
      <c r="AO689" s="21" t="s">
        <v>40</v>
      </c>
      <c r="AP689" s="21" t="s">
        <v>40</v>
      </c>
      <c r="AQ689" s="9" t="s">
        <v>40</v>
      </c>
      <c r="AR689" s="21" t="s">
        <v>40</v>
      </c>
      <c r="AS689" s="9" t="s">
        <v>40</v>
      </c>
      <c r="AT689" s="9" t="s">
        <v>40</v>
      </c>
      <c r="AU689" s="21" t="s">
        <v>40</v>
      </c>
      <c r="AV689" s="21" t="s">
        <v>40</v>
      </c>
      <c r="AW689" s="9" t="s">
        <v>40</v>
      </c>
      <c r="AX689" s="21" t="s">
        <v>40</v>
      </c>
      <c r="AY689" s="21" t="s">
        <v>40</v>
      </c>
      <c r="AZ689" s="21" t="s">
        <v>40</v>
      </c>
      <c r="BA689" s="21" t="s">
        <v>40</v>
      </c>
      <c r="BB689" s="21" t="s">
        <v>40</v>
      </c>
      <c r="BC689" s="9" t="s">
        <v>40</v>
      </c>
      <c r="BD689" s="9" t="s">
        <v>40</v>
      </c>
    </row>
    <row r="690" spans="2:56">
      <c r="B690" s="54" t="s">
        <v>143</v>
      </c>
      <c r="C690" s="40" t="s">
        <v>109</v>
      </c>
      <c r="D690" s="41" t="s">
        <v>56</v>
      </c>
      <c r="E690" s="16">
        <v>9965</v>
      </c>
      <c r="F690" s="16"/>
      <c r="G690" s="21"/>
      <c r="H690" s="42">
        <v>9965</v>
      </c>
      <c r="I690" s="16"/>
      <c r="J690" s="16"/>
      <c r="K690" s="42">
        <v>-3840</v>
      </c>
      <c r="L690" s="16">
        <v>-3840</v>
      </c>
      <c r="M690" s="21">
        <v>-3840</v>
      </c>
      <c r="N690" s="42" t="s">
        <v>50</v>
      </c>
      <c r="O690" s="21" t="s">
        <v>44</v>
      </c>
      <c r="P690" s="42">
        <f t="shared" si="22"/>
        <v>0</v>
      </c>
      <c r="Q690" s="42">
        <f>IF(AND(ISNUMBER(E690),ISNUMBER(H690),ISBLANK(F690)),E690-H690,"NA")</f>
        <v>0</v>
      </c>
      <c r="R690" s="21" t="str">
        <f>IF(AND(ISNUMBER(F690),ISNUMBER(I690),ISBLANK(E690)),F690-I690,"NA")</f>
        <v>NA</v>
      </c>
      <c r="S690" s="16" t="str">
        <f>IF(AND(ISNUMBER(G690),ISNUMBER(J690),ISBLANK(E690)),G690-J690,"NA")</f>
        <v>NA</v>
      </c>
      <c r="T690" s="45" t="str">
        <f>IF(AND(ISNUMBER(R690),ISNUMBER(S690),ISBLANK(E690)),R690+S690,"NA")</f>
        <v>NA</v>
      </c>
      <c r="U690" s="21">
        <f t="shared" si="21"/>
        <v>0</v>
      </c>
      <c r="V690" s="9">
        <f>MIN(IF(SUM(W690,AD690:AG690,AI690,AJ690:AM690,AP690:AS690,AC690,AO690,AU690,AV690:BC690)=0,0,1)+IF(O690="Smoothing ramp",1,0)+IF(SUM(W690,X690:AA690)=0,0,1),1)</f>
        <v>0</v>
      </c>
      <c r="W690" s="42" t="s">
        <v>40</v>
      </c>
      <c r="X690" s="16" t="s">
        <v>40</v>
      </c>
      <c r="Y690" s="21" t="s">
        <v>40</v>
      </c>
      <c r="Z690" s="16" t="s">
        <v>40</v>
      </c>
      <c r="AA690" s="16" t="s">
        <v>40</v>
      </c>
      <c r="AB690" s="21" t="s">
        <v>40</v>
      </c>
      <c r="AC690" s="16" t="s">
        <v>40</v>
      </c>
      <c r="AD690" s="16" t="s">
        <v>40</v>
      </c>
      <c r="AE690" s="21" t="s">
        <v>40</v>
      </c>
      <c r="AF690" s="16" t="s">
        <v>40</v>
      </c>
      <c r="AG690" s="16" t="s">
        <v>40</v>
      </c>
      <c r="AH690" s="21" t="s">
        <v>40</v>
      </c>
      <c r="AI690" s="42" t="s">
        <v>40</v>
      </c>
      <c r="AJ690" s="16" t="s">
        <v>40</v>
      </c>
      <c r="AK690" s="21" t="s">
        <v>40</v>
      </c>
      <c r="AL690" s="16" t="s">
        <v>40</v>
      </c>
      <c r="AM690" s="16" t="s">
        <v>40</v>
      </c>
      <c r="AN690" s="21" t="s">
        <v>40</v>
      </c>
      <c r="AO690" s="21" t="s">
        <v>40</v>
      </c>
      <c r="AP690" s="21" t="s">
        <v>40</v>
      </c>
      <c r="AQ690" s="9" t="s">
        <v>40</v>
      </c>
      <c r="AR690" s="21" t="s">
        <v>40</v>
      </c>
      <c r="AS690" s="9" t="s">
        <v>40</v>
      </c>
      <c r="AT690" s="9" t="s">
        <v>40</v>
      </c>
      <c r="AU690" s="21" t="s">
        <v>40</v>
      </c>
      <c r="AV690" s="21" t="s">
        <v>40</v>
      </c>
      <c r="AW690" s="9" t="s">
        <v>40</v>
      </c>
      <c r="AX690" s="21" t="s">
        <v>40</v>
      </c>
      <c r="AY690" s="21" t="s">
        <v>40</v>
      </c>
      <c r="AZ690" s="21" t="s">
        <v>40</v>
      </c>
      <c r="BA690" s="21" t="s">
        <v>40</v>
      </c>
      <c r="BB690" s="21" t="s">
        <v>40</v>
      </c>
      <c r="BC690" s="9" t="s">
        <v>40</v>
      </c>
      <c r="BD690" s="9" t="s">
        <v>40</v>
      </c>
    </row>
    <row r="691" spans="2:56" ht="15" thickBot="1">
      <c r="B691" s="55" t="s">
        <v>143</v>
      </c>
      <c r="C691" s="47" t="s">
        <v>109</v>
      </c>
      <c r="D691" s="48" t="s">
        <v>57</v>
      </c>
      <c r="E691" s="49">
        <v>9150</v>
      </c>
      <c r="F691" s="49"/>
      <c r="G691" s="22"/>
      <c r="H691" s="50">
        <v>9150</v>
      </c>
      <c r="I691" s="49"/>
      <c r="J691" s="49"/>
      <c r="K691" s="50">
        <v>-3002</v>
      </c>
      <c r="L691" s="49">
        <v>-3002</v>
      </c>
      <c r="M691" s="22">
        <v>-3002</v>
      </c>
      <c r="N691" s="50" t="s">
        <v>50</v>
      </c>
      <c r="O691" s="22" t="s">
        <v>44</v>
      </c>
      <c r="P691" s="50">
        <f t="shared" si="22"/>
        <v>0</v>
      </c>
      <c r="Q691" s="50">
        <f>IF(AND(ISNUMBER(E691),ISNUMBER(H691),ISBLANK(F691)),E691-H691,"NA")</f>
        <v>0</v>
      </c>
      <c r="R691" s="22" t="str">
        <f>IF(AND(ISNUMBER(F691),ISNUMBER(I691),ISBLANK(E691)),F691-I691,"NA")</f>
        <v>NA</v>
      </c>
      <c r="S691" s="16" t="str">
        <f>IF(AND(ISNUMBER(G691),ISNUMBER(J691),ISBLANK(E691)),G691-J691,"NA")</f>
        <v>NA</v>
      </c>
      <c r="T691" s="45" t="str">
        <f>IF(AND(ISNUMBER(R691),ISNUMBER(S691),ISBLANK(E691)),R691+S691,"NA")</f>
        <v>NA</v>
      </c>
      <c r="U691" s="22">
        <f t="shared" si="21"/>
        <v>0</v>
      </c>
      <c r="V691" s="9">
        <f>MIN(IF(SUM(W691,AD691:AG691,AI691,AJ691:AM691,AP691:AS691,AC691,AO691,AU691,AV691:BC691)=0,0,1)+IF(O691="Smoothing ramp",1,0)+IF(SUM(W691,X691:AA691)=0,0,1),1)</f>
        <v>0</v>
      </c>
      <c r="W691" s="50" t="s">
        <v>40</v>
      </c>
      <c r="X691" s="49" t="s">
        <v>40</v>
      </c>
      <c r="Y691" s="22" t="s">
        <v>40</v>
      </c>
      <c r="Z691" s="49" t="s">
        <v>40</v>
      </c>
      <c r="AA691" s="49" t="s">
        <v>40</v>
      </c>
      <c r="AB691" s="22" t="s">
        <v>40</v>
      </c>
      <c r="AC691" s="49" t="s">
        <v>40</v>
      </c>
      <c r="AD691" s="49" t="s">
        <v>40</v>
      </c>
      <c r="AE691" s="22" t="s">
        <v>40</v>
      </c>
      <c r="AF691" s="49" t="s">
        <v>40</v>
      </c>
      <c r="AG691" s="49" t="s">
        <v>40</v>
      </c>
      <c r="AH691" s="22" t="s">
        <v>40</v>
      </c>
      <c r="AI691" s="50" t="s">
        <v>40</v>
      </c>
      <c r="AJ691" s="49" t="s">
        <v>40</v>
      </c>
      <c r="AK691" s="22" t="s">
        <v>40</v>
      </c>
      <c r="AL691" s="49" t="s">
        <v>40</v>
      </c>
      <c r="AM691" s="49" t="s">
        <v>40</v>
      </c>
      <c r="AN691" s="22" t="s">
        <v>40</v>
      </c>
      <c r="AO691" s="22" t="s">
        <v>40</v>
      </c>
      <c r="AP691" s="22" t="s">
        <v>40</v>
      </c>
      <c r="AQ691" s="7" t="s">
        <v>40</v>
      </c>
      <c r="AR691" s="22" t="s">
        <v>40</v>
      </c>
      <c r="AS691" s="7" t="s">
        <v>40</v>
      </c>
      <c r="AT691" s="7" t="s">
        <v>40</v>
      </c>
      <c r="AU691" s="22" t="s">
        <v>40</v>
      </c>
      <c r="AV691" s="22" t="s">
        <v>40</v>
      </c>
      <c r="AW691" s="7" t="s">
        <v>40</v>
      </c>
      <c r="AX691" s="22" t="s">
        <v>40</v>
      </c>
      <c r="AY691" s="22" t="s">
        <v>40</v>
      </c>
      <c r="AZ691" s="22" t="s">
        <v>40</v>
      </c>
      <c r="BA691" s="22" t="s">
        <v>40</v>
      </c>
      <c r="BB691" s="22" t="s">
        <v>40</v>
      </c>
      <c r="BC691" s="7" t="s">
        <v>40</v>
      </c>
      <c r="BD691" s="7" t="s">
        <v>40</v>
      </c>
    </row>
    <row r="692" spans="2:56">
      <c r="B692" s="51" t="s">
        <v>144</v>
      </c>
      <c r="C692" s="52" t="s">
        <v>109</v>
      </c>
      <c r="D692" s="53" t="s">
        <v>37</v>
      </c>
      <c r="E692" s="43">
        <v>9069</v>
      </c>
      <c r="F692" s="43"/>
      <c r="G692" s="20"/>
      <c r="H692" s="44">
        <v>9066</v>
      </c>
      <c r="I692" s="43"/>
      <c r="J692" s="43"/>
      <c r="K692" s="44">
        <v>-2312</v>
      </c>
      <c r="L692" s="43">
        <v>-2312</v>
      </c>
      <c r="M692" s="20">
        <v>-2310</v>
      </c>
      <c r="N692" s="44" t="s">
        <v>50</v>
      </c>
      <c r="O692" s="20" t="s">
        <v>50</v>
      </c>
      <c r="P692" s="42">
        <f t="shared" si="22"/>
        <v>0</v>
      </c>
      <c r="Q692" s="44">
        <f>IF(AND(ISNUMBER(E692),ISNUMBER(H692),ISBLANK(F692)),E692-H692,"NA")</f>
        <v>3</v>
      </c>
      <c r="R692" s="20" t="str">
        <f>IF(AND(ISNUMBER(F692),ISNUMBER(I692),ISBLANK(E692)),F692-I692,"NA")</f>
        <v>NA</v>
      </c>
      <c r="S692" s="16" t="str">
        <f>IF(AND(ISNUMBER(G692),ISNUMBER(J692),ISBLANK(E692)),G692-J692,"NA")</f>
        <v>NA</v>
      </c>
      <c r="T692" s="45" t="str">
        <f>IF(AND(ISNUMBER(R692),ISNUMBER(S692),ISBLANK(E692)),R692+S692,"NA")</f>
        <v>NA</v>
      </c>
      <c r="U692" s="20">
        <f t="shared" si="21"/>
        <v>0</v>
      </c>
      <c r="V692" s="9">
        <f>MIN(IF(SUM(W692,AD692:AG692,AI692,AJ692:AM692,AP692:AS692,AC692,AO692,AU692,AV692:BC692)=0,0,1)+IF(O692="Smoothing ramp",1,0)+IF(SUM(W692,X692:AA692)=0,0,1),1)</f>
        <v>0</v>
      </c>
      <c r="W692" s="44" t="s">
        <v>40</v>
      </c>
      <c r="X692" s="43" t="s">
        <v>40</v>
      </c>
      <c r="Y692" s="20" t="s">
        <v>40</v>
      </c>
      <c r="Z692" s="43" t="s">
        <v>40</v>
      </c>
      <c r="AA692" s="43" t="s">
        <v>40</v>
      </c>
      <c r="AB692" s="20" t="s">
        <v>40</v>
      </c>
      <c r="AC692" s="43" t="s">
        <v>40</v>
      </c>
      <c r="AD692" s="43" t="s">
        <v>40</v>
      </c>
      <c r="AE692" s="20" t="s">
        <v>40</v>
      </c>
      <c r="AF692" s="43" t="s">
        <v>40</v>
      </c>
      <c r="AG692" s="43" t="s">
        <v>40</v>
      </c>
      <c r="AH692" s="20" t="s">
        <v>40</v>
      </c>
      <c r="AI692" s="44" t="s">
        <v>40</v>
      </c>
      <c r="AJ692" s="43" t="s">
        <v>40</v>
      </c>
      <c r="AK692" s="20" t="s">
        <v>40</v>
      </c>
      <c r="AL692" s="43" t="s">
        <v>40</v>
      </c>
      <c r="AM692" s="43" t="s">
        <v>40</v>
      </c>
      <c r="AN692" s="20" t="s">
        <v>40</v>
      </c>
      <c r="AO692" s="20" t="s">
        <v>40</v>
      </c>
      <c r="AP692" s="20" t="s">
        <v>40</v>
      </c>
      <c r="AQ692" s="6" t="s">
        <v>40</v>
      </c>
      <c r="AR692" s="20" t="s">
        <v>40</v>
      </c>
      <c r="AS692" s="6" t="s">
        <v>40</v>
      </c>
      <c r="AT692" s="6" t="s">
        <v>40</v>
      </c>
      <c r="AU692" s="20" t="s">
        <v>40</v>
      </c>
      <c r="AV692" s="20" t="s">
        <v>40</v>
      </c>
      <c r="AW692" s="6" t="s">
        <v>40</v>
      </c>
      <c r="AX692" s="20" t="s">
        <v>40</v>
      </c>
      <c r="AY692" s="20" t="s">
        <v>40</v>
      </c>
      <c r="AZ692" s="20" t="s">
        <v>40</v>
      </c>
      <c r="BA692" s="20" t="s">
        <v>40</v>
      </c>
      <c r="BB692" s="20" t="s">
        <v>40</v>
      </c>
      <c r="BC692" s="6" t="s">
        <v>40</v>
      </c>
      <c r="BD692" s="6" t="s">
        <v>40</v>
      </c>
    </row>
    <row r="693" spans="2:56">
      <c r="B693" s="54" t="s">
        <v>144</v>
      </c>
      <c r="C693" s="40" t="s">
        <v>109</v>
      </c>
      <c r="D693" s="41" t="s">
        <v>43</v>
      </c>
      <c r="E693" s="16">
        <v>9069</v>
      </c>
      <c r="F693" s="16"/>
      <c r="G693" s="21"/>
      <c r="H693" s="42">
        <v>9066</v>
      </c>
      <c r="I693" s="16"/>
      <c r="J693" s="16"/>
      <c r="K693" s="42">
        <v>-2312</v>
      </c>
      <c r="L693" s="16">
        <v>-2312</v>
      </c>
      <c r="M693" s="21">
        <v>-2310</v>
      </c>
      <c r="N693" s="42" t="s">
        <v>50</v>
      </c>
      <c r="O693" s="21" t="s">
        <v>50</v>
      </c>
      <c r="P693" s="42">
        <f t="shared" si="22"/>
        <v>0</v>
      </c>
      <c r="Q693" s="42">
        <f>IF(AND(ISNUMBER(E693),ISNUMBER(H693),ISBLANK(F693)),E693-H693,"NA")</f>
        <v>3</v>
      </c>
      <c r="R693" s="21" t="str">
        <f>IF(AND(ISNUMBER(F693),ISNUMBER(I693),ISBLANK(E693)),F693-I693,"NA")</f>
        <v>NA</v>
      </c>
      <c r="S693" s="16" t="str">
        <f>IF(AND(ISNUMBER(G693),ISNUMBER(J693),ISBLANK(E693)),G693-J693,"NA")</f>
        <v>NA</v>
      </c>
      <c r="T693" s="45" t="str">
        <f>IF(AND(ISNUMBER(R693),ISNUMBER(S693),ISBLANK(E693)),R693+S693,"NA")</f>
        <v>NA</v>
      </c>
      <c r="U693" s="21">
        <f t="shared" si="21"/>
        <v>0</v>
      </c>
      <c r="V693" s="9">
        <f>MIN(IF(SUM(W693,AD693:AG693,AI693,AJ693:AM693,AP693:AS693,AC693,AO693,AU693,AV693:BC693)=0,0,1)+IF(O693="Smoothing ramp",1,0)+IF(SUM(W693,X693:AA693)=0,0,1),1)</f>
        <v>0</v>
      </c>
      <c r="W693" s="42" t="s">
        <v>40</v>
      </c>
      <c r="X693" s="16" t="s">
        <v>40</v>
      </c>
      <c r="Y693" s="21" t="s">
        <v>40</v>
      </c>
      <c r="Z693" s="16" t="s">
        <v>40</v>
      </c>
      <c r="AA693" s="16" t="s">
        <v>40</v>
      </c>
      <c r="AB693" s="21" t="s">
        <v>40</v>
      </c>
      <c r="AC693" s="16" t="s">
        <v>40</v>
      </c>
      <c r="AD693" s="16" t="s">
        <v>40</v>
      </c>
      <c r="AE693" s="21" t="s">
        <v>40</v>
      </c>
      <c r="AF693" s="16" t="s">
        <v>40</v>
      </c>
      <c r="AG693" s="16" t="s">
        <v>40</v>
      </c>
      <c r="AH693" s="21" t="s">
        <v>40</v>
      </c>
      <c r="AI693" s="42" t="s">
        <v>40</v>
      </c>
      <c r="AJ693" s="16" t="s">
        <v>40</v>
      </c>
      <c r="AK693" s="21" t="s">
        <v>40</v>
      </c>
      <c r="AL693" s="16" t="s">
        <v>40</v>
      </c>
      <c r="AM693" s="16" t="s">
        <v>40</v>
      </c>
      <c r="AN693" s="21" t="s">
        <v>40</v>
      </c>
      <c r="AO693" s="21" t="s">
        <v>40</v>
      </c>
      <c r="AP693" s="21" t="s">
        <v>40</v>
      </c>
      <c r="AQ693" s="9" t="s">
        <v>40</v>
      </c>
      <c r="AR693" s="21" t="s">
        <v>40</v>
      </c>
      <c r="AS693" s="9" t="s">
        <v>40</v>
      </c>
      <c r="AT693" s="9" t="s">
        <v>40</v>
      </c>
      <c r="AU693" s="21" t="s">
        <v>40</v>
      </c>
      <c r="AV693" s="21" t="s">
        <v>40</v>
      </c>
      <c r="AW693" s="9" t="s">
        <v>40</v>
      </c>
      <c r="AX693" s="21" t="s">
        <v>40</v>
      </c>
      <c r="AY693" s="21" t="s">
        <v>40</v>
      </c>
      <c r="AZ693" s="21" t="s">
        <v>40</v>
      </c>
      <c r="BA693" s="21" t="s">
        <v>40</v>
      </c>
      <c r="BB693" s="21" t="s">
        <v>40</v>
      </c>
      <c r="BC693" s="9" t="s">
        <v>40</v>
      </c>
      <c r="BD693" s="9" t="s">
        <v>40</v>
      </c>
    </row>
    <row r="694" spans="2:56">
      <c r="B694" s="54" t="s">
        <v>144</v>
      </c>
      <c r="C694" s="40" t="s">
        <v>109</v>
      </c>
      <c r="D694" s="41" t="s">
        <v>45</v>
      </c>
      <c r="E694" s="16">
        <v>9069</v>
      </c>
      <c r="F694" s="16"/>
      <c r="G694" s="21"/>
      <c r="H694" s="42">
        <v>9066</v>
      </c>
      <c r="I694" s="16"/>
      <c r="J694" s="16"/>
      <c r="K694" s="42">
        <v>-2312</v>
      </c>
      <c r="L694" s="16">
        <v>-2312</v>
      </c>
      <c r="M694" s="21">
        <v>-2310</v>
      </c>
      <c r="N694" s="42" t="s">
        <v>50</v>
      </c>
      <c r="O694" s="21" t="s">
        <v>50</v>
      </c>
      <c r="P694" s="42">
        <f t="shared" si="22"/>
        <v>0</v>
      </c>
      <c r="Q694" s="42">
        <f>IF(AND(ISNUMBER(E694),ISNUMBER(H694),ISBLANK(F694)),E694-H694,"NA")</f>
        <v>3</v>
      </c>
      <c r="R694" s="21" t="str">
        <f>IF(AND(ISNUMBER(F694),ISNUMBER(I694),ISBLANK(E694)),F694-I694,"NA")</f>
        <v>NA</v>
      </c>
      <c r="S694" s="16" t="str">
        <f>IF(AND(ISNUMBER(G694),ISNUMBER(J694),ISBLANK(E694)),G694-J694,"NA")</f>
        <v>NA</v>
      </c>
      <c r="T694" s="45" t="str">
        <f>IF(AND(ISNUMBER(R694),ISNUMBER(S694),ISBLANK(E694)),R694+S694,"NA")</f>
        <v>NA</v>
      </c>
      <c r="U694" s="21">
        <f t="shared" si="21"/>
        <v>0</v>
      </c>
      <c r="V694" s="9">
        <f>MIN(IF(SUM(W694,AD694:AG694,AI694,AJ694:AM694,AP694:AS694,AC694,AO694,AU694,AV694:BC694)=0,0,1)+IF(O694="Smoothing ramp",1,0)+IF(SUM(W694,X694:AA694)=0,0,1),1)</f>
        <v>0</v>
      </c>
      <c r="W694" s="42" t="s">
        <v>40</v>
      </c>
      <c r="X694" s="16" t="s">
        <v>40</v>
      </c>
      <c r="Y694" s="21" t="s">
        <v>40</v>
      </c>
      <c r="Z694" s="16" t="s">
        <v>40</v>
      </c>
      <c r="AA694" s="16" t="s">
        <v>40</v>
      </c>
      <c r="AB694" s="21" t="s">
        <v>40</v>
      </c>
      <c r="AC694" s="16" t="s">
        <v>40</v>
      </c>
      <c r="AD694" s="16" t="s">
        <v>40</v>
      </c>
      <c r="AE694" s="21" t="s">
        <v>40</v>
      </c>
      <c r="AF694" s="16" t="s">
        <v>40</v>
      </c>
      <c r="AG694" s="16" t="s">
        <v>40</v>
      </c>
      <c r="AH694" s="21" t="s">
        <v>40</v>
      </c>
      <c r="AI694" s="42" t="s">
        <v>40</v>
      </c>
      <c r="AJ694" s="16" t="s">
        <v>40</v>
      </c>
      <c r="AK694" s="21" t="s">
        <v>40</v>
      </c>
      <c r="AL694" s="16" t="s">
        <v>40</v>
      </c>
      <c r="AM694" s="16" t="s">
        <v>40</v>
      </c>
      <c r="AN694" s="21" t="s">
        <v>40</v>
      </c>
      <c r="AO694" s="21" t="s">
        <v>40</v>
      </c>
      <c r="AP694" s="21" t="s">
        <v>40</v>
      </c>
      <c r="AQ694" s="9" t="s">
        <v>40</v>
      </c>
      <c r="AR694" s="21" t="s">
        <v>40</v>
      </c>
      <c r="AS694" s="9" t="s">
        <v>40</v>
      </c>
      <c r="AT694" s="9" t="s">
        <v>40</v>
      </c>
      <c r="AU694" s="21" t="s">
        <v>40</v>
      </c>
      <c r="AV694" s="21" t="s">
        <v>40</v>
      </c>
      <c r="AW694" s="9" t="s">
        <v>40</v>
      </c>
      <c r="AX694" s="21" t="s">
        <v>40</v>
      </c>
      <c r="AY694" s="21" t="s">
        <v>40</v>
      </c>
      <c r="AZ694" s="21" t="s">
        <v>40</v>
      </c>
      <c r="BA694" s="21" t="s">
        <v>40</v>
      </c>
      <c r="BB694" s="21" t="s">
        <v>40</v>
      </c>
      <c r="BC694" s="9" t="s">
        <v>40</v>
      </c>
      <c r="BD694" s="9" t="s">
        <v>40</v>
      </c>
    </row>
    <row r="695" spans="2:56">
      <c r="B695" s="54" t="s">
        <v>144</v>
      </c>
      <c r="C695" s="40" t="s">
        <v>109</v>
      </c>
      <c r="D695" s="41" t="s">
        <v>46</v>
      </c>
      <c r="E695" s="16">
        <v>7973</v>
      </c>
      <c r="F695" s="16"/>
      <c r="G695" s="21"/>
      <c r="H695" s="42">
        <v>7973</v>
      </c>
      <c r="I695" s="16"/>
      <c r="J695" s="16"/>
      <c r="K695" s="42">
        <v>3484</v>
      </c>
      <c r="L695" s="16">
        <v>-103</v>
      </c>
      <c r="M695" s="21">
        <v>3484</v>
      </c>
      <c r="N695" s="42" t="s">
        <v>44</v>
      </c>
      <c r="O695" s="21" t="s">
        <v>44</v>
      </c>
      <c r="P695" s="42">
        <f t="shared" si="22"/>
        <v>3587</v>
      </c>
      <c r="Q695" s="42">
        <f>IF(AND(ISNUMBER(E695),ISNUMBER(H695),ISBLANK(F695)),E695-H695,"NA")</f>
        <v>0</v>
      </c>
      <c r="R695" s="21" t="str">
        <f>IF(AND(ISNUMBER(F695),ISNUMBER(I695),ISBLANK(E695)),F695-I695,"NA")</f>
        <v>NA</v>
      </c>
      <c r="S695" s="16" t="str">
        <f>IF(AND(ISNUMBER(G695),ISNUMBER(J695),ISBLANK(E695)),G695-J695,"NA")</f>
        <v>NA</v>
      </c>
      <c r="T695" s="45" t="str">
        <f>IF(AND(ISNUMBER(R695),ISNUMBER(S695),ISBLANK(E695)),R695+S695,"NA")</f>
        <v>NA</v>
      </c>
      <c r="U695" s="21">
        <f t="shared" si="21"/>
        <v>-103</v>
      </c>
      <c r="V695" s="9">
        <f>MIN(IF(SUM(W695,AD695:AG695,AI695,AJ695:AM695,AP695:AS695,AC695,AO695,AU695,AV695:BC695)=0,0,1)+IF(O695="Smoothing ramp",1,0)+IF(SUM(W695,X695:AA695)=0,0,1),1)</f>
        <v>0</v>
      </c>
      <c r="W695" s="42" t="s">
        <v>40</v>
      </c>
      <c r="X695" s="16" t="s">
        <v>40</v>
      </c>
      <c r="Y695" s="21" t="s">
        <v>40</v>
      </c>
      <c r="Z695" s="16" t="s">
        <v>40</v>
      </c>
      <c r="AA695" s="16" t="s">
        <v>40</v>
      </c>
      <c r="AB695" s="21" t="s">
        <v>40</v>
      </c>
      <c r="AC695" s="16" t="s">
        <v>40</v>
      </c>
      <c r="AD695" s="16" t="s">
        <v>40</v>
      </c>
      <c r="AE695" s="21" t="s">
        <v>40</v>
      </c>
      <c r="AF695" s="16" t="s">
        <v>40</v>
      </c>
      <c r="AG695" s="16" t="s">
        <v>40</v>
      </c>
      <c r="AH695" s="21" t="s">
        <v>40</v>
      </c>
      <c r="AI695" s="42" t="s">
        <v>40</v>
      </c>
      <c r="AJ695" s="16" t="s">
        <v>40</v>
      </c>
      <c r="AK695" s="21" t="s">
        <v>40</v>
      </c>
      <c r="AL695" s="16" t="s">
        <v>40</v>
      </c>
      <c r="AM695" s="16" t="s">
        <v>40</v>
      </c>
      <c r="AN695" s="21" t="s">
        <v>40</v>
      </c>
      <c r="AO695" s="21" t="s">
        <v>40</v>
      </c>
      <c r="AP695" s="21" t="s">
        <v>40</v>
      </c>
      <c r="AQ695" s="9" t="s">
        <v>40</v>
      </c>
      <c r="AR695" s="21" t="s">
        <v>40</v>
      </c>
      <c r="AS695" s="9" t="s">
        <v>40</v>
      </c>
      <c r="AT695" s="9" t="s">
        <v>40</v>
      </c>
      <c r="AU695" s="21" t="s">
        <v>40</v>
      </c>
      <c r="AV695" s="21" t="s">
        <v>40</v>
      </c>
      <c r="AW695" s="9" t="s">
        <v>40</v>
      </c>
      <c r="AX695" s="21" t="s">
        <v>40</v>
      </c>
      <c r="AY695" s="21" t="s">
        <v>40</v>
      </c>
      <c r="AZ695" s="21" t="s">
        <v>40</v>
      </c>
      <c r="BA695" s="21" t="s">
        <v>40</v>
      </c>
      <c r="BB695" s="21" t="s">
        <v>40</v>
      </c>
      <c r="BC695" s="9" t="s">
        <v>40</v>
      </c>
      <c r="BD695" s="9" t="s">
        <v>40</v>
      </c>
    </row>
    <row r="696" spans="2:56">
      <c r="B696" s="54" t="s">
        <v>144</v>
      </c>
      <c r="C696" s="40" t="s">
        <v>109</v>
      </c>
      <c r="D696" s="41" t="s">
        <v>47</v>
      </c>
      <c r="E696" s="16">
        <v>8023</v>
      </c>
      <c r="F696" s="16"/>
      <c r="G696" s="21"/>
      <c r="H696" s="42">
        <v>8023</v>
      </c>
      <c r="I696" s="16"/>
      <c r="J696" s="16"/>
      <c r="K696" s="42">
        <v>3484</v>
      </c>
      <c r="L696" s="16">
        <v>-103</v>
      </c>
      <c r="M696" s="21">
        <v>3484</v>
      </c>
      <c r="N696" s="42" t="s">
        <v>44</v>
      </c>
      <c r="O696" s="21" t="s">
        <v>44</v>
      </c>
      <c r="P696" s="42">
        <f t="shared" si="22"/>
        <v>3587</v>
      </c>
      <c r="Q696" s="42">
        <f>IF(AND(ISNUMBER(E696),ISNUMBER(H696),ISBLANK(F696)),E696-H696,"NA")</f>
        <v>0</v>
      </c>
      <c r="R696" s="21" t="str">
        <f>IF(AND(ISNUMBER(F696),ISNUMBER(I696),ISBLANK(E696)),F696-I696,"NA")</f>
        <v>NA</v>
      </c>
      <c r="S696" s="16" t="str">
        <f>IF(AND(ISNUMBER(G696),ISNUMBER(J696),ISBLANK(E696)),G696-J696,"NA")</f>
        <v>NA</v>
      </c>
      <c r="T696" s="45" t="str">
        <f>IF(AND(ISNUMBER(R696),ISNUMBER(S696),ISBLANK(E696)),R696+S696,"NA")</f>
        <v>NA</v>
      </c>
      <c r="U696" s="21">
        <f t="shared" si="21"/>
        <v>-103</v>
      </c>
      <c r="V696" s="9">
        <f>MIN(IF(SUM(W696,AD696:AG696,AI696,AJ696:AM696,AP696:AS696,AC696,AO696,AU696,AV696:BC696)=0,0,1)+IF(O696="Smoothing ramp",1,0)+IF(SUM(W696,X696:AA696)=0,0,1),1)</f>
        <v>0</v>
      </c>
      <c r="W696" s="42" t="s">
        <v>40</v>
      </c>
      <c r="X696" s="16" t="s">
        <v>40</v>
      </c>
      <c r="Y696" s="21" t="s">
        <v>40</v>
      </c>
      <c r="Z696" s="16" t="s">
        <v>40</v>
      </c>
      <c r="AA696" s="16" t="s">
        <v>40</v>
      </c>
      <c r="AB696" s="21" t="s">
        <v>40</v>
      </c>
      <c r="AC696" s="16" t="s">
        <v>40</v>
      </c>
      <c r="AD696" s="16" t="s">
        <v>40</v>
      </c>
      <c r="AE696" s="21" t="s">
        <v>40</v>
      </c>
      <c r="AF696" s="16" t="s">
        <v>40</v>
      </c>
      <c r="AG696" s="16" t="s">
        <v>40</v>
      </c>
      <c r="AH696" s="21" t="s">
        <v>40</v>
      </c>
      <c r="AI696" s="42" t="s">
        <v>40</v>
      </c>
      <c r="AJ696" s="16" t="s">
        <v>40</v>
      </c>
      <c r="AK696" s="21" t="s">
        <v>40</v>
      </c>
      <c r="AL696" s="16" t="s">
        <v>40</v>
      </c>
      <c r="AM696" s="16" t="s">
        <v>40</v>
      </c>
      <c r="AN696" s="21" t="s">
        <v>40</v>
      </c>
      <c r="AO696" s="21" t="s">
        <v>40</v>
      </c>
      <c r="AP696" s="21" t="s">
        <v>40</v>
      </c>
      <c r="AQ696" s="9" t="s">
        <v>40</v>
      </c>
      <c r="AR696" s="21" t="s">
        <v>40</v>
      </c>
      <c r="AS696" s="9" t="s">
        <v>40</v>
      </c>
      <c r="AT696" s="9" t="s">
        <v>40</v>
      </c>
      <c r="AU696" s="21" t="s">
        <v>40</v>
      </c>
      <c r="AV696" s="21" t="s">
        <v>40</v>
      </c>
      <c r="AW696" s="9" t="s">
        <v>40</v>
      </c>
      <c r="AX696" s="21" t="s">
        <v>40</v>
      </c>
      <c r="AY696" s="21" t="s">
        <v>40</v>
      </c>
      <c r="AZ696" s="21" t="s">
        <v>40</v>
      </c>
      <c r="BA696" s="21" t="s">
        <v>40</v>
      </c>
      <c r="BB696" s="21" t="s">
        <v>40</v>
      </c>
      <c r="BC696" s="9" t="s">
        <v>40</v>
      </c>
      <c r="BD696" s="9" t="s">
        <v>40</v>
      </c>
    </row>
    <row r="697" spans="2:56">
      <c r="B697" s="54" t="s">
        <v>144</v>
      </c>
      <c r="C697" s="40" t="s">
        <v>109</v>
      </c>
      <c r="D697" s="41" t="s">
        <v>48</v>
      </c>
      <c r="E697" s="16">
        <v>7694</v>
      </c>
      <c r="F697" s="16"/>
      <c r="G697" s="21"/>
      <c r="H697" s="42">
        <v>7693</v>
      </c>
      <c r="I697" s="16"/>
      <c r="J697" s="16"/>
      <c r="K697" s="42">
        <v>3544</v>
      </c>
      <c r="L697" s="16">
        <v>-103</v>
      </c>
      <c r="M697" s="21">
        <v>3545</v>
      </c>
      <c r="N697" s="42" t="s">
        <v>50</v>
      </c>
      <c r="O697" s="21" t="s">
        <v>44</v>
      </c>
      <c r="P697" s="42">
        <f t="shared" si="22"/>
        <v>3647</v>
      </c>
      <c r="Q697" s="42">
        <f>IF(AND(ISNUMBER(E697),ISNUMBER(H697),ISBLANK(F697)),E697-H697,"NA")</f>
        <v>1</v>
      </c>
      <c r="R697" s="21" t="str">
        <f>IF(AND(ISNUMBER(F697),ISNUMBER(I697),ISBLANK(E697)),F697-I697,"NA")</f>
        <v>NA</v>
      </c>
      <c r="S697" s="16" t="str">
        <f>IF(AND(ISNUMBER(G697),ISNUMBER(J697),ISBLANK(E697)),G697-J697,"NA")</f>
        <v>NA</v>
      </c>
      <c r="T697" s="45" t="str">
        <f>IF(AND(ISNUMBER(R697),ISNUMBER(S697),ISBLANK(E697)),R697+S697,"NA")</f>
        <v>NA</v>
      </c>
      <c r="U697" s="21">
        <f t="shared" si="21"/>
        <v>-102</v>
      </c>
      <c r="V697" s="9">
        <f>MIN(IF(SUM(W697,AD697:AG697,AI697,AJ697:AM697,AP697:AS697,AC697,AO697,AU697,AV697:BC697)=0,0,1)+IF(O697="Smoothing ramp",1,0)+IF(SUM(W697,X697:AA697)=0,0,1),1)</f>
        <v>0</v>
      </c>
      <c r="W697" s="42" t="s">
        <v>40</v>
      </c>
      <c r="X697" s="16" t="s">
        <v>40</v>
      </c>
      <c r="Y697" s="21" t="s">
        <v>40</v>
      </c>
      <c r="Z697" s="16" t="s">
        <v>40</v>
      </c>
      <c r="AA697" s="16" t="s">
        <v>40</v>
      </c>
      <c r="AB697" s="21" t="s">
        <v>40</v>
      </c>
      <c r="AC697" s="16" t="s">
        <v>40</v>
      </c>
      <c r="AD697" s="16" t="s">
        <v>40</v>
      </c>
      <c r="AE697" s="21" t="s">
        <v>40</v>
      </c>
      <c r="AF697" s="16" t="s">
        <v>40</v>
      </c>
      <c r="AG697" s="16" t="s">
        <v>40</v>
      </c>
      <c r="AH697" s="21" t="s">
        <v>40</v>
      </c>
      <c r="AI697" s="42" t="s">
        <v>40</v>
      </c>
      <c r="AJ697" s="16" t="s">
        <v>40</v>
      </c>
      <c r="AK697" s="21" t="s">
        <v>40</v>
      </c>
      <c r="AL697" s="16" t="s">
        <v>40</v>
      </c>
      <c r="AM697" s="16" t="s">
        <v>40</v>
      </c>
      <c r="AN697" s="21" t="s">
        <v>40</v>
      </c>
      <c r="AO697" s="21" t="s">
        <v>40</v>
      </c>
      <c r="AP697" s="21" t="s">
        <v>40</v>
      </c>
      <c r="AQ697" s="9" t="s">
        <v>40</v>
      </c>
      <c r="AR697" s="21" t="s">
        <v>40</v>
      </c>
      <c r="AS697" s="9" t="s">
        <v>40</v>
      </c>
      <c r="AT697" s="9" t="s">
        <v>40</v>
      </c>
      <c r="AU697" s="21" t="s">
        <v>40</v>
      </c>
      <c r="AV697" s="21" t="s">
        <v>40</v>
      </c>
      <c r="AW697" s="9" t="s">
        <v>40</v>
      </c>
      <c r="AX697" s="21" t="s">
        <v>40</v>
      </c>
      <c r="AY697" s="21" t="s">
        <v>40</v>
      </c>
      <c r="AZ697" s="21" t="s">
        <v>40</v>
      </c>
      <c r="BA697" s="21" t="s">
        <v>40</v>
      </c>
      <c r="BB697" s="21" t="s">
        <v>40</v>
      </c>
      <c r="BC697" s="9" t="s">
        <v>40</v>
      </c>
      <c r="BD697" s="9" t="s">
        <v>40</v>
      </c>
    </row>
    <row r="698" spans="2:56">
      <c r="B698" s="54" t="s">
        <v>144</v>
      </c>
      <c r="C698" s="40" t="s">
        <v>109</v>
      </c>
      <c r="D698" s="41" t="s">
        <v>49</v>
      </c>
      <c r="E698" s="16">
        <v>9054</v>
      </c>
      <c r="F698" s="16"/>
      <c r="G698" s="21"/>
      <c r="H698" s="42">
        <v>9062</v>
      </c>
      <c r="I698" s="16"/>
      <c r="J698" s="16"/>
      <c r="K698" s="42">
        <v>-5043</v>
      </c>
      <c r="L698" s="16">
        <v>-5043</v>
      </c>
      <c r="M698" s="21">
        <v>-5044</v>
      </c>
      <c r="N698" s="42" t="s">
        <v>44</v>
      </c>
      <c r="O698" s="21" t="s">
        <v>44</v>
      </c>
      <c r="P698" s="42">
        <f t="shared" si="22"/>
        <v>0</v>
      </c>
      <c r="Q698" s="42">
        <f>IF(AND(ISNUMBER(E698),ISNUMBER(H698),ISBLANK(F698)),E698-H698,"NA")</f>
        <v>-8</v>
      </c>
      <c r="R698" s="21" t="str">
        <f>IF(AND(ISNUMBER(F698),ISNUMBER(I698),ISBLANK(E698)),F698-I698,"NA")</f>
        <v>NA</v>
      </c>
      <c r="S698" s="16" t="str">
        <f>IF(AND(ISNUMBER(G698),ISNUMBER(J698),ISBLANK(E698)),G698-J698,"NA")</f>
        <v>NA</v>
      </c>
      <c r="T698" s="45" t="str">
        <f>IF(AND(ISNUMBER(R698),ISNUMBER(S698),ISBLANK(E698)),R698+S698,"NA")</f>
        <v>NA</v>
      </c>
      <c r="U698" s="21">
        <f t="shared" si="21"/>
        <v>0</v>
      </c>
      <c r="V698" s="9">
        <f>MIN(IF(SUM(W698,AD698:AG698,AI698,AJ698:AM698,AP698:AS698,AC698,AO698,AU698,AV698:BC698)=0,0,1)+IF(O698="Smoothing ramp",1,0)+IF(SUM(W698,X698:AA698)=0,0,1),1)</f>
        <v>0</v>
      </c>
      <c r="W698" s="42" t="s">
        <v>40</v>
      </c>
      <c r="X698" s="16" t="s">
        <v>40</v>
      </c>
      <c r="Y698" s="21" t="s">
        <v>40</v>
      </c>
      <c r="Z698" s="16" t="s">
        <v>40</v>
      </c>
      <c r="AA698" s="16" t="s">
        <v>40</v>
      </c>
      <c r="AB698" s="21" t="s">
        <v>40</v>
      </c>
      <c r="AC698" s="16" t="s">
        <v>40</v>
      </c>
      <c r="AD698" s="16" t="s">
        <v>40</v>
      </c>
      <c r="AE698" s="21" t="s">
        <v>40</v>
      </c>
      <c r="AF698" s="16" t="s">
        <v>40</v>
      </c>
      <c r="AG698" s="16" t="s">
        <v>40</v>
      </c>
      <c r="AH698" s="21" t="s">
        <v>40</v>
      </c>
      <c r="AI698" s="42" t="s">
        <v>40</v>
      </c>
      <c r="AJ698" s="16" t="s">
        <v>40</v>
      </c>
      <c r="AK698" s="21" t="s">
        <v>40</v>
      </c>
      <c r="AL698" s="16" t="s">
        <v>40</v>
      </c>
      <c r="AM698" s="16" t="s">
        <v>40</v>
      </c>
      <c r="AN698" s="21" t="s">
        <v>40</v>
      </c>
      <c r="AO698" s="21" t="s">
        <v>40</v>
      </c>
      <c r="AP698" s="21" t="s">
        <v>40</v>
      </c>
      <c r="AQ698" s="9" t="s">
        <v>40</v>
      </c>
      <c r="AR698" s="21" t="s">
        <v>40</v>
      </c>
      <c r="AS698" s="9" t="s">
        <v>40</v>
      </c>
      <c r="AT698" s="9" t="s">
        <v>40</v>
      </c>
      <c r="AU698" s="21" t="s">
        <v>40</v>
      </c>
      <c r="AV698" s="21" t="s">
        <v>40</v>
      </c>
      <c r="AW698" s="9" t="s">
        <v>40</v>
      </c>
      <c r="AX698" s="21" t="s">
        <v>40</v>
      </c>
      <c r="AY698" s="21" t="s">
        <v>40</v>
      </c>
      <c r="AZ698" s="21" t="s">
        <v>40</v>
      </c>
      <c r="BA698" s="21" t="s">
        <v>40</v>
      </c>
      <c r="BB698" s="21" t="s">
        <v>40</v>
      </c>
      <c r="BC698" s="9" t="s">
        <v>40</v>
      </c>
      <c r="BD698" s="9" t="s">
        <v>40</v>
      </c>
    </row>
    <row r="699" spans="2:56">
      <c r="B699" s="54" t="s">
        <v>144</v>
      </c>
      <c r="C699" s="40" t="s">
        <v>109</v>
      </c>
      <c r="D699" s="41" t="s">
        <v>51</v>
      </c>
      <c r="E699" s="16">
        <v>9466</v>
      </c>
      <c r="F699" s="16"/>
      <c r="G699" s="21"/>
      <c r="H699" s="42">
        <v>9466</v>
      </c>
      <c r="I699" s="16"/>
      <c r="J699" s="16"/>
      <c r="K699" s="42">
        <v>-5280</v>
      </c>
      <c r="L699" s="16">
        <v>-5280</v>
      </c>
      <c r="M699" s="21">
        <v>-5280</v>
      </c>
      <c r="N699" s="42" t="s">
        <v>44</v>
      </c>
      <c r="O699" s="21" t="s">
        <v>44</v>
      </c>
      <c r="P699" s="42">
        <f t="shared" si="22"/>
        <v>0</v>
      </c>
      <c r="Q699" s="42">
        <f>IF(AND(ISNUMBER(E699),ISNUMBER(H699),ISBLANK(F699)),E699-H699,"NA")</f>
        <v>0</v>
      </c>
      <c r="R699" s="21" t="str">
        <f>IF(AND(ISNUMBER(F699),ISNUMBER(I699),ISBLANK(E699)),F699-I699,"NA")</f>
        <v>NA</v>
      </c>
      <c r="S699" s="16" t="str">
        <f>IF(AND(ISNUMBER(G699),ISNUMBER(J699),ISBLANK(E699)),G699-J699,"NA")</f>
        <v>NA</v>
      </c>
      <c r="T699" s="45" t="str">
        <f>IF(AND(ISNUMBER(R699),ISNUMBER(S699),ISBLANK(E699)),R699+S699,"NA")</f>
        <v>NA</v>
      </c>
      <c r="U699" s="21">
        <f t="shared" si="21"/>
        <v>0</v>
      </c>
      <c r="V699" s="9">
        <f>MIN(IF(SUM(W699,AD699:AG699,AI699,AJ699:AM699,AP699:AS699,AC699,AO699,AU699,AV699:BC699)=0,0,1)+IF(O699="Smoothing ramp",1,0)+IF(SUM(W699,X699:AA699)=0,0,1),1)</f>
        <v>0</v>
      </c>
      <c r="W699" s="42" t="s">
        <v>40</v>
      </c>
      <c r="X699" s="16" t="s">
        <v>40</v>
      </c>
      <c r="Y699" s="21" t="s">
        <v>40</v>
      </c>
      <c r="Z699" s="16" t="s">
        <v>40</v>
      </c>
      <c r="AA699" s="16" t="s">
        <v>40</v>
      </c>
      <c r="AB699" s="21" t="s">
        <v>40</v>
      </c>
      <c r="AC699" s="16" t="s">
        <v>40</v>
      </c>
      <c r="AD699" s="16" t="s">
        <v>40</v>
      </c>
      <c r="AE699" s="21" t="s">
        <v>40</v>
      </c>
      <c r="AF699" s="16" t="s">
        <v>40</v>
      </c>
      <c r="AG699" s="16" t="s">
        <v>40</v>
      </c>
      <c r="AH699" s="21" t="s">
        <v>40</v>
      </c>
      <c r="AI699" s="42" t="s">
        <v>40</v>
      </c>
      <c r="AJ699" s="16" t="s">
        <v>40</v>
      </c>
      <c r="AK699" s="21" t="s">
        <v>40</v>
      </c>
      <c r="AL699" s="16" t="s">
        <v>40</v>
      </c>
      <c r="AM699" s="16" t="s">
        <v>40</v>
      </c>
      <c r="AN699" s="21" t="s">
        <v>40</v>
      </c>
      <c r="AO699" s="21" t="s">
        <v>40</v>
      </c>
      <c r="AP699" s="21" t="s">
        <v>40</v>
      </c>
      <c r="AQ699" s="9" t="s">
        <v>40</v>
      </c>
      <c r="AR699" s="21" t="s">
        <v>40</v>
      </c>
      <c r="AS699" s="9" t="s">
        <v>40</v>
      </c>
      <c r="AT699" s="9" t="s">
        <v>40</v>
      </c>
      <c r="AU699" s="21" t="s">
        <v>40</v>
      </c>
      <c r="AV699" s="21" t="s">
        <v>40</v>
      </c>
      <c r="AW699" s="9" t="s">
        <v>40</v>
      </c>
      <c r="AX699" s="21" t="s">
        <v>40</v>
      </c>
      <c r="AY699" s="21" t="s">
        <v>40</v>
      </c>
      <c r="AZ699" s="21" t="s">
        <v>40</v>
      </c>
      <c r="BA699" s="21" t="s">
        <v>40</v>
      </c>
      <c r="BB699" s="21" t="s">
        <v>40</v>
      </c>
      <c r="BC699" s="9" t="s">
        <v>40</v>
      </c>
      <c r="BD699" s="9" t="s">
        <v>40</v>
      </c>
    </row>
    <row r="700" spans="2:56">
      <c r="B700" s="54" t="s">
        <v>144</v>
      </c>
      <c r="C700" s="40" t="s">
        <v>109</v>
      </c>
      <c r="D700" s="41" t="s">
        <v>52</v>
      </c>
      <c r="E700" s="16">
        <v>9465</v>
      </c>
      <c r="F700" s="16"/>
      <c r="G700" s="21"/>
      <c r="H700" s="42">
        <v>9465</v>
      </c>
      <c r="I700" s="16"/>
      <c r="J700" s="16"/>
      <c r="K700" s="42">
        <v>-5279</v>
      </c>
      <c r="L700" s="16">
        <v>-5279</v>
      </c>
      <c r="M700" s="21">
        <v>-5279</v>
      </c>
      <c r="N700" s="42" t="s">
        <v>44</v>
      </c>
      <c r="O700" s="21" t="s">
        <v>44</v>
      </c>
      <c r="P700" s="42">
        <f t="shared" si="22"/>
        <v>0</v>
      </c>
      <c r="Q700" s="42">
        <f>IF(AND(ISNUMBER(E700),ISNUMBER(H700),ISBLANK(F700)),E700-H700,"NA")</f>
        <v>0</v>
      </c>
      <c r="R700" s="21" t="str">
        <f>IF(AND(ISNUMBER(F700),ISNUMBER(I700),ISBLANK(E700)),F700-I700,"NA")</f>
        <v>NA</v>
      </c>
      <c r="S700" s="16" t="str">
        <f>IF(AND(ISNUMBER(G700),ISNUMBER(J700),ISBLANK(E700)),G700-J700,"NA")</f>
        <v>NA</v>
      </c>
      <c r="T700" s="45" t="str">
        <f>IF(AND(ISNUMBER(R700),ISNUMBER(S700),ISBLANK(E700)),R700+S700,"NA")</f>
        <v>NA</v>
      </c>
      <c r="U700" s="21">
        <f t="shared" si="21"/>
        <v>0</v>
      </c>
      <c r="V700" s="9">
        <f>MIN(IF(SUM(W700,AD700:AG700,AI700,AJ700:AM700,AP700:AS700,AC700,AO700,AU700,AV700:BC700)=0,0,1)+IF(O700="Smoothing ramp",1,0)+IF(SUM(W700,X700:AA700)=0,0,1),1)</f>
        <v>0</v>
      </c>
      <c r="W700" s="42" t="s">
        <v>40</v>
      </c>
      <c r="X700" s="16" t="s">
        <v>40</v>
      </c>
      <c r="Y700" s="21" t="s">
        <v>40</v>
      </c>
      <c r="Z700" s="16" t="s">
        <v>40</v>
      </c>
      <c r="AA700" s="16" t="s">
        <v>40</v>
      </c>
      <c r="AB700" s="21" t="s">
        <v>40</v>
      </c>
      <c r="AC700" s="16" t="s">
        <v>40</v>
      </c>
      <c r="AD700" s="16" t="s">
        <v>40</v>
      </c>
      <c r="AE700" s="21" t="s">
        <v>40</v>
      </c>
      <c r="AF700" s="16" t="s">
        <v>40</v>
      </c>
      <c r="AG700" s="16" t="s">
        <v>40</v>
      </c>
      <c r="AH700" s="21" t="s">
        <v>40</v>
      </c>
      <c r="AI700" s="42" t="s">
        <v>40</v>
      </c>
      <c r="AJ700" s="16" t="s">
        <v>40</v>
      </c>
      <c r="AK700" s="21" t="s">
        <v>40</v>
      </c>
      <c r="AL700" s="16" t="s">
        <v>40</v>
      </c>
      <c r="AM700" s="16" t="s">
        <v>40</v>
      </c>
      <c r="AN700" s="21" t="s">
        <v>40</v>
      </c>
      <c r="AO700" s="21" t="s">
        <v>40</v>
      </c>
      <c r="AP700" s="21" t="s">
        <v>40</v>
      </c>
      <c r="AQ700" s="9" t="s">
        <v>40</v>
      </c>
      <c r="AR700" s="21" t="s">
        <v>40</v>
      </c>
      <c r="AS700" s="9" t="s">
        <v>40</v>
      </c>
      <c r="AT700" s="9" t="s">
        <v>40</v>
      </c>
      <c r="AU700" s="21" t="s">
        <v>40</v>
      </c>
      <c r="AV700" s="21" t="s">
        <v>40</v>
      </c>
      <c r="AW700" s="9" t="s">
        <v>40</v>
      </c>
      <c r="AX700" s="21" t="s">
        <v>40</v>
      </c>
      <c r="AY700" s="21" t="s">
        <v>40</v>
      </c>
      <c r="AZ700" s="21" t="s">
        <v>40</v>
      </c>
      <c r="BA700" s="21" t="s">
        <v>40</v>
      </c>
      <c r="BB700" s="21" t="s">
        <v>40</v>
      </c>
      <c r="BC700" s="9" t="s">
        <v>40</v>
      </c>
      <c r="BD700" s="9" t="s">
        <v>40</v>
      </c>
    </row>
    <row r="701" spans="2:56">
      <c r="B701" s="54" t="s">
        <v>144</v>
      </c>
      <c r="C701" s="40" t="s">
        <v>109</v>
      </c>
      <c r="D701" s="41" t="s">
        <v>53</v>
      </c>
      <c r="E701" s="16">
        <v>9624</v>
      </c>
      <c r="F701" s="16"/>
      <c r="G701" s="21"/>
      <c r="H701" s="42">
        <v>9624</v>
      </c>
      <c r="I701" s="16"/>
      <c r="J701" s="16"/>
      <c r="K701" s="42">
        <v>-2559</v>
      </c>
      <c r="L701" s="16">
        <v>-2559</v>
      </c>
      <c r="M701" s="21">
        <v>-2559</v>
      </c>
      <c r="N701" s="42" t="s">
        <v>44</v>
      </c>
      <c r="O701" s="21" t="s">
        <v>44</v>
      </c>
      <c r="P701" s="42">
        <f t="shared" si="22"/>
        <v>0</v>
      </c>
      <c r="Q701" s="42">
        <f>IF(AND(ISNUMBER(E701),ISNUMBER(H701),ISBLANK(F701)),E701-H701,"NA")</f>
        <v>0</v>
      </c>
      <c r="R701" s="21" t="str">
        <f>IF(AND(ISNUMBER(F701),ISNUMBER(I701),ISBLANK(E701)),F701-I701,"NA")</f>
        <v>NA</v>
      </c>
      <c r="S701" s="16" t="str">
        <f>IF(AND(ISNUMBER(G701),ISNUMBER(J701),ISBLANK(E701)),G701-J701,"NA")</f>
        <v>NA</v>
      </c>
      <c r="T701" s="45" t="str">
        <f>IF(AND(ISNUMBER(R701),ISNUMBER(S701),ISBLANK(E701)),R701+S701,"NA")</f>
        <v>NA</v>
      </c>
      <c r="U701" s="21">
        <f t="shared" si="21"/>
        <v>0</v>
      </c>
      <c r="V701" s="9">
        <f>MIN(IF(SUM(W701,AD701:AG701,AI701,AJ701:AM701,AP701:AS701,AC701,AO701,AU701,AV701:BC701)=0,0,1)+IF(O701="Smoothing ramp",1,0)+IF(SUM(W701,X701:AA701)=0,0,1),1)</f>
        <v>0</v>
      </c>
      <c r="W701" s="42" t="s">
        <v>40</v>
      </c>
      <c r="X701" s="16" t="s">
        <v>40</v>
      </c>
      <c r="Y701" s="21" t="s">
        <v>40</v>
      </c>
      <c r="Z701" s="16" t="s">
        <v>40</v>
      </c>
      <c r="AA701" s="16" t="s">
        <v>40</v>
      </c>
      <c r="AB701" s="21" t="s">
        <v>40</v>
      </c>
      <c r="AC701" s="16" t="s">
        <v>40</v>
      </c>
      <c r="AD701" s="16" t="s">
        <v>40</v>
      </c>
      <c r="AE701" s="21" t="s">
        <v>40</v>
      </c>
      <c r="AF701" s="16" t="s">
        <v>40</v>
      </c>
      <c r="AG701" s="16" t="s">
        <v>40</v>
      </c>
      <c r="AH701" s="21" t="s">
        <v>40</v>
      </c>
      <c r="AI701" s="42" t="s">
        <v>40</v>
      </c>
      <c r="AJ701" s="16" t="s">
        <v>40</v>
      </c>
      <c r="AK701" s="21" t="s">
        <v>40</v>
      </c>
      <c r="AL701" s="16" t="s">
        <v>40</v>
      </c>
      <c r="AM701" s="16" t="s">
        <v>40</v>
      </c>
      <c r="AN701" s="21" t="s">
        <v>40</v>
      </c>
      <c r="AO701" s="21" t="s">
        <v>40</v>
      </c>
      <c r="AP701" s="21" t="s">
        <v>40</v>
      </c>
      <c r="AQ701" s="9" t="s">
        <v>40</v>
      </c>
      <c r="AR701" s="21" t="s">
        <v>40</v>
      </c>
      <c r="AS701" s="9" t="s">
        <v>40</v>
      </c>
      <c r="AT701" s="9" t="s">
        <v>40</v>
      </c>
      <c r="AU701" s="21" t="s">
        <v>40</v>
      </c>
      <c r="AV701" s="21" t="s">
        <v>40</v>
      </c>
      <c r="AW701" s="9" t="s">
        <v>40</v>
      </c>
      <c r="AX701" s="21" t="s">
        <v>40</v>
      </c>
      <c r="AY701" s="21" t="s">
        <v>40</v>
      </c>
      <c r="AZ701" s="21" t="s">
        <v>40</v>
      </c>
      <c r="BA701" s="21" t="s">
        <v>40</v>
      </c>
      <c r="BB701" s="21" t="s">
        <v>40</v>
      </c>
      <c r="BC701" s="9" t="s">
        <v>40</v>
      </c>
      <c r="BD701" s="9" t="s">
        <v>40</v>
      </c>
    </row>
    <row r="702" spans="2:56">
      <c r="B702" s="54" t="s">
        <v>144</v>
      </c>
      <c r="C702" s="40" t="s">
        <v>109</v>
      </c>
      <c r="D702" s="41" t="s">
        <v>56</v>
      </c>
      <c r="E702" s="16">
        <v>9401</v>
      </c>
      <c r="F702" s="16"/>
      <c r="G702" s="21"/>
      <c r="H702" s="42">
        <v>9401</v>
      </c>
      <c r="I702" s="16"/>
      <c r="J702" s="16"/>
      <c r="K702" s="42">
        <v>-2287</v>
      </c>
      <c r="L702" s="16">
        <v>-2287</v>
      </c>
      <c r="M702" s="21">
        <v>-2287</v>
      </c>
      <c r="N702" s="42" t="s">
        <v>44</v>
      </c>
      <c r="O702" s="21" t="s">
        <v>44</v>
      </c>
      <c r="P702" s="42">
        <f t="shared" si="22"/>
        <v>0</v>
      </c>
      <c r="Q702" s="42">
        <f>IF(AND(ISNUMBER(E702),ISNUMBER(H702),ISBLANK(F702)),E702-H702,"NA")</f>
        <v>0</v>
      </c>
      <c r="R702" s="21" t="str">
        <f>IF(AND(ISNUMBER(F702),ISNUMBER(I702),ISBLANK(E702)),F702-I702,"NA")</f>
        <v>NA</v>
      </c>
      <c r="S702" s="16" t="str">
        <f>IF(AND(ISNUMBER(G702),ISNUMBER(J702),ISBLANK(E702)),G702-J702,"NA")</f>
        <v>NA</v>
      </c>
      <c r="T702" s="45" t="str">
        <f>IF(AND(ISNUMBER(R702),ISNUMBER(S702),ISBLANK(E702)),R702+S702,"NA")</f>
        <v>NA</v>
      </c>
      <c r="U702" s="21">
        <f t="shared" si="21"/>
        <v>0</v>
      </c>
      <c r="V702" s="9">
        <f>MIN(IF(SUM(W702,AD702:AG702,AI702,AJ702:AM702,AP702:AS702,AC702,AO702,AU702,AV702:BC702)=0,0,1)+IF(O702="Smoothing ramp",1,0)+IF(SUM(W702,X702:AA702)=0,0,1),1)</f>
        <v>0</v>
      </c>
      <c r="W702" s="42" t="s">
        <v>40</v>
      </c>
      <c r="X702" s="16" t="s">
        <v>40</v>
      </c>
      <c r="Y702" s="21" t="s">
        <v>40</v>
      </c>
      <c r="Z702" s="16" t="s">
        <v>40</v>
      </c>
      <c r="AA702" s="16" t="s">
        <v>40</v>
      </c>
      <c r="AB702" s="21" t="s">
        <v>40</v>
      </c>
      <c r="AC702" s="16" t="s">
        <v>40</v>
      </c>
      <c r="AD702" s="16" t="s">
        <v>40</v>
      </c>
      <c r="AE702" s="21" t="s">
        <v>40</v>
      </c>
      <c r="AF702" s="16" t="s">
        <v>40</v>
      </c>
      <c r="AG702" s="16" t="s">
        <v>40</v>
      </c>
      <c r="AH702" s="21" t="s">
        <v>40</v>
      </c>
      <c r="AI702" s="42" t="s">
        <v>40</v>
      </c>
      <c r="AJ702" s="16" t="s">
        <v>40</v>
      </c>
      <c r="AK702" s="21" t="s">
        <v>40</v>
      </c>
      <c r="AL702" s="16" t="s">
        <v>40</v>
      </c>
      <c r="AM702" s="16" t="s">
        <v>40</v>
      </c>
      <c r="AN702" s="21" t="s">
        <v>40</v>
      </c>
      <c r="AO702" s="21" t="s">
        <v>40</v>
      </c>
      <c r="AP702" s="21" t="s">
        <v>40</v>
      </c>
      <c r="AQ702" s="9" t="s">
        <v>40</v>
      </c>
      <c r="AR702" s="21" t="s">
        <v>40</v>
      </c>
      <c r="AS702" s="9" t="s">
        <v>40</v>
      </c>
      <c r="AT702" s="9" t="s">
        <v>40</v>
      </c>
      <c r="AU702" s="21" t="s">
        <v>40</v>
      </c>
      <c r="AV702" s="21" t="s">
        <v>40</v>
      </c>
      <c r="AW702" s="9" t="s">
        <v>40</v>
      </c>
      <c r="AX702" s="21" t="s">
        <v>40</v>
      </c>
      <c r="AY702" s="21" t="s">
        <v>40</v>
      </c>
      <c r="AZ702" s="21" t="s">
        <v>40</v>
      </c>
      <c r="BA702" s="21" t="s">
        <v>40</v>
      </c>
      <c r="BB702" s="21" t="s">
        <v>40</v>
      </c>
      <c r="BC702" s="9" t="s">
        <v>40</v>
      </c>
      <c r="BD702" s="9" t="s">
        <v>40</v>
      </c>
    </row>
    <row r="703" spans="2:56" ht="15" thickBot="1">
      <c r="B703" s="55" t="s">
        <v>144</v>
      </c>
      <c r="C703" s="47" t="s">
        <v>109</v>
      </c>
      <c r="D703" s="48" t="s">
        <v>57</v>
      </c>
      <c r="E703" s="49">
        <v>8403</v>
      </c>
      <c r="F703" s="49"/>
      <c r="G703" s="22"/>
      <c r="H703" s="50">
        <v>8403</v>
      </c>
      <c r="I703" s="49"/>
      <c r="J703" s="49"/>
      <c r="K703" s="50">
        <v>-1216</v>
      </c>
      <c r="L703" s="49">
        <v>-1216</v>
      </c>
      <c r="M703" s="22">
        <v>-1216</v>
      </c>
      <c r="N703" s="50" t="s">
        <v>50</v>
      </c>
      <c r="O703" s="22" t="s">
        <v>44</v>
      </c>
      <c r="P703" s="42">
        <f t="shared" si="22"/>
        <v>0</v>
      </c>
      <c r="Q703" s="50">
        <f>IF(AND(ISNUMBER(E703),ISNUMBER(H703),ISBLANK(F703)),E703-H703,"NA")</f>
        <v>0</v>
      </c>
      <c r="R703" s="22" t="str">
        <f>IF(AND(ISNUMBER(F703),ISNUMBER(I703),ISBLANK(E703)),F703-I703,"NA")</f>
        <v>NA</v>
      </c>
      <c r="S703" s="16" t="str">
        <f>IF(AND(ISNUMBER(G703),ISNUMBER(J703),ISBLANK(E703)),G703-J703,"NA")</f>
        <v>NA</v>
      </c>
      <c r="T703" s="45" t="str">
        <f>IF(AND(ISNUMBER(R703),ISNUMBER(S703),ISBLANK(E703)),R703+S703,"NA")</f>
        <v>NA</v>
      </c>
      <c r="U703" s="22">
        <f t="shared" si="21"/>
        <v>0</v>
      </c>
      <c r="V703" s="9">
        <f>MIN(IF(SUM(W703,AD703:AG703,AI703,AJ703:AM703,AP703:AS703,AC703,AO703,AU703,AV703:BC703)=0,0,1)+IF(O703="Smoothing ramp",1,0)+IF(SUM(W703,X703:AA703)=0,0,1),1)</f>
        <v>0</v>
      </c>
      <c r="W703" s="50" t="s">
        <v>40</v>
      </c>
      <c r="X703" s="49" t="s">
        <v>40</v>
      </c>
      <c r="Y703" s="22" t="s">
        <v>40</v>
      </c>
      <c r="Z703" s="49" t="s">
        <v>40</v>
      </c>
      <c r="AA703" s="49" t="s">
        <v>40</v>
      </c>
      <c r="AB703" s="22" t="s">
        <v>40</v>
      </c>
      <c r="AC703" s="49" t="s">
        <v>40</v>
      </c>
      <c r="AD703" s="49" t="s">
        <v>40</v>
      </c>
      <c r="AE703" s="22" t="s">
        <v>40</v>
      </c>
      <c r="AF703" s="49" t="s">
        <v>40</v>
      </c>
      <c r="AG703" s="49" t="s">
        <v>40</v>
      </c>
      <c r="AH703" s="22" t="s">
        <v>40</v>
      </c>
      <c r="AI703" s="50" t="s">
        <v>40</v>
      </c>
      <c r="AJ703" s="49" t="s">
        <v>40</v>
      </c>
      <c r="AK703" s="22" t="s">
        <v>40</v>
      </c>
      <c r="AL703" s="49" t="s">
        <v>40</v>
      </c>
      <c r="AM703" s="49" t="s">
        <v>40</v>
      </c>
      <c r="AN703" s="22" t="s">
        <v>40</v>
      </c>
      <c r="AO703" s="22" t="s">
        <v>40</v>
      </c>
      <c r="AP703" s="22" t="s">
        <v>40</v>
      </c>
      <c r="AQ703" s="7" t="s">
        <v>40</v>
      </c>
      <c r="AR703" s="22" t="s">
        <v>40</v>
      </c>
      <c r="AS703" s="7" t="s">
        <v>40</v>
      </c>
      <c r="AT703" s="7" t="s">
        <v>40</v>
      </c>
      <c r="AU703" s="22" t="s">
        <v>40</v>
      </c>
      <c r="AV703" s="22" t="s">
        <v>40</v>
      </c>
      <c r="AW703" s="7" t="s">
        <v>40</v>
      </c>
      <c r="AX703" s="22" t="s">
        <v>40</v>
      </c>
      <c r="AY703" s="22" t="s">
        <v>40</v>
      </c>
      <c r="AZ703" s="22" t="s">
        <v>40</v>
      </c>
      <c r="BA703" s="22" t="s">
        <v>40</v>
      </c>
      <c r="BB703" s="22" t="s">
        <v>40</v>
      </c>
      <c r="BC703" s="7" t="s">
        <v>40</v>
      </c>
      <c r="BD703" s="7" t="s">
        <v>40</v>
      </c>
    </row>
    <row r="704" spans="2:56">
      <c r="B704" s="54" t="s">
        <v>145</v>
      </c>
      <c r="C704" s="40" t="s">
        <v>109</v>
      </c>
      <c r="D704" s="41" t="s">
        <v>37</v>
      </c>
      <c r="E704" s="16">
        <v>6518</v>
      </c>
      <c r="F704" s="16"/>
      <c r="G704" s="21"/>
      <c r="H704" s="42">
        <v>5790</v>
      </c>
      <c r="I704" s="16"/>
      <c r="J704" s="16"/>
      <c r="K704" s="42">
        <v>-4779</v>
      </c>
      <c r="L704" s="16">
        <v>-4779</v>
      </c>
      <c r="M704" s="21">
        <v>-4180</v>
      </c>
      <c r="N704" s="42" t="s">
        <v>50</v>
      </c>
      <c r="O704" s="21" t="s">
        <v>39</v>
      </c>
      <c r="P704" s="42">
        <f t="shared" si="22"/>
        <v>0</v>
      </c>
      <c r="Q704" s="44">
        <f>IF(AND(ISNUMBER(E704),ISNUMBER(H704),ISBLANK(F704)),E704-H704,"NA")</f>
        <v>728</v>
      </c>
      <c r="R704" s="20" t="str">
        <f>IF(AND(ISNUMBER(F704),ISNUMBER(I704),ISBLANK(E704)),F704-I704,"NA")</f>
        <v>NA</v>
      </c>
      <c r="S704" s="16" t="str">
        <f>IF(AND(ISNUMBER(G704),ISNUMBER(J704),ISBLANK(E704)),G704-J704,"NA")</f>
        <v>NA</v>
      </c>
      <c r="T704" s="45" t="str">
        <f>IF(AND(ISNUMBER(R704),ISNUMBER(S704),ISBLANK(E704)),R704+S704,"NA")</f>
        <v>NA</v>
      </c>
      <c r="U704" s="20">
        <f t="shared" si="21"/>
        <v>0</v>
      </c>
      <c r="V704" s="9">
        <f>MIN(IF(SUM(W704,AD704:AG704,AI704,AJ704:AM704,AP704:AS704,AC704,AO704,AU704,AV704:BC704)=0,0,1)+IF(O704="Smoothing ramp",1,0)+IF(SUM(W704,X704:AA704)=0,0,1),1)</f>
        <v>1</v>
      </c>
      <c r="W704" s="42">
        <v>120</v>
      </c>
      <c r="X704" s="16" t="s">
        <v>40</v>
      </c>
      <c r="Y704" s="21" t="s">
        <v>41</v>
      </c>
      <c r="Z704" s="16">
        <v>317</v>
      </c>
      <c r="AA704" s="16" t="s">
        <v>40</v>
      </c>
      <c r="AB704" s="21" t="s">
        <v>41</v>
      </c>
      <c r="AC704" s="16" t="s">
        <v>40</v>
      </c>
      <c r="AD704" s="16" t="s">
        <v>40</v>
      </c>
      <c r="AE704" s="21" t="s">
        <v>40</v>
      </c>
      <c r="AF704" s="16" t="s">
        <v>40</v>
      </c>
      <c r="AG704" s="16" t="s">
        <v>40</v>
      </c>
      <c r="AH704" s="21" t="s">
        <v>40</v>
      </c>
      <c r="AI704" s="42" t="s">
        <v>40</v>
      </c>
      <c r="AJ704" s="16" t="s">
        <v>40</v>
      </c>
      <c r="AK704" s="21" t="s">
        <v>40</v>
      </c>
      <c r="AL704" s="16" t="s">
        <v>40</v>
      </c>
      <c r="AM704" s="16" t="s">
        <v>40</v>
      </c>
      <c r="AN704" s="21" t="s">
        <v>40</v>
      </c>
      <c r="AO704" s="21" t="s">
        <v>40</v>
      </c>
      <c r="AP704" s="21" t="s">
        <v>40</v>
      </c>
      <c r="AQ704" s="9" t="s">
        <v>40</v>
      </c>
      <c r="AR704" s="21" t="s">
        <v>40</v>
      </c>
      <c r="AS704" s="9" t="s">
        <v>40</v>
      </c>
      <c r="AT704" s="9" t="s">
        <v>40</v>
      </c>
      <c r="AU704" s="21">
        <v>-10000</v>
      </c>
      <c r="AV704" s="21" t="s">
        <v>42</v>
      </c>
      <c r="AW704" s="9">
        <v>-10000</v>
      </c>
      <c r="AX704" s="21" t="s">
        <v>42</v>
      </c>
      <c r="AY704" s="21">
        <v>-10000</v>
      </c>
      <c r="AZ704" s="21" t="s">
        <v>42</v>
      </c>
      <c r="BA704" s="21">
        <v>-10000</v>
      </c>
      <c r="BB704" s="21" t="s">
        <v>42</v>
      </c>
      <c r="BC704" s="9" t="s">
        <v>40</v>
      </c>
      <c r="BD704" s="9" t="s">
        <v>40</v>
      </c>
    </row>
    <row r="705" spans="2:56">
      <c r="B705" s="54" t="s">
        <v>145</v>
      </c>
      <c r="C705" s="40" t="s">
        <v>109</v>
      </c>
      <c r="D705" s="41" t="s">
        <v>43</v>
      </c>
      <c r="E705" s="16">
        <v>6518</v>
      </c>
      <c r="F705" s="16"/>
      <c r="G705" s="21"/>
      <c r="H705" s="42">
        <v>5800</v>
      </c>
      <c r="I705" s="16"/>
      <c r="J705" s="16"/>
      <c r="K705" s="42">
        <v>-4778</v>
      </c>
      <c r="L705" s="16">
        <v>-4778</v>
      </c>
      <c r="M705" s="21">
        <v>-4187</v>
      </c>
      <c r="N705" s="42" t="s">
        <v>50</v>
      </c>
      <c r="O705" s="21" t="s">
        <v>39</v>
      </c>
      <c r="P705" s="42">
        <f t="shared" si="22"/>
        <v>0</v>
      </c>
      <c r="Q705" s="42">
        <f>IF(AND(ISNUMBER(E705),ISNUMBER(H705),ISBLANK(F705)),E705-H705,"NA")</f>
        <v>718</v>
      </c>
      <c r="R705" s="21" t="str">
        <f>IF(AND(ISNUMBER(F705),ISNUMBER(I705),ISBLANK(E705)),F705-I705,"NA")</f>
        <v>NA</v>
      </c>
      <c r="S705" s="16" t="str">
        <f>IF(AND(ISNUMBER(G705),ISNUMBER(J705),ISBLANK(E705)),G705-J705,"NA")</f>
        <v>NA</v>
      </c>
      <c r="T705" s="45" t="str">
        <f>IF(AND(ISNUMBER(R705),ISNUMBER(S705),ISBLANK(E705)),R705+S705,"NA")</f>
        <v>NA</v>
      </c>
      <c r="U705" s="21">
        <f t="shared" si="21"/>
        <v>0</v>
      </c>
      <c r="V705" s="9">
        <f>MIN(IF(SUM(W705,AD705:AG705,AI705,AJ705:AM705,AP705:AS705,AC705,AO705,AU705,AV705:BC705)=0,0,1)+IF(O705="Smoothing ramp",1,0)+IF(SUM(W705,X705:AA705)=0,0,1),1)</f>
        <v>1</v>
      </c>
      <c r="W705" s="42">
        <v>120</v>
      </c>
      <c r="X705" s="16" t="s">
        <v>40</v>
      </c>
      <c r="Y705" s="21" t="s">
        <v>41</v>
      </c>
      <c r="Z705" s="16">
        <v>317</v>
      </c>
      <c r="AA705" s="16" t="s">
        <v>40</v>
      </c>
      <c r="AB705" s="21" t="s">
        <v>41</v>
      </c>
      <c r="AC705" s="16" t="s">
        <v>40</v>
      </c>
      <c r="AD705" s="16" t="s">
        <v>40</v>
      </c>
      <c r="AE705" s="21" t="s">
        <v>40</v>
      </c>
      <c r="AF705" s="16" t="s">
        <v>40</v>
      </c>
      <c r="AG705" s="16" t="s">
        <v>40</v>
      </c>
      <c r="AH705" s="21" t="s">
        <v>40</v>
      </c>
      <c r="AI705" s="42" t="s">
        <v>40</v>
      </c>
      <c r="AJ705" s="16" t="s">
        <v>40</v>
      </c>
      <c r="AK705" s="21" t="s">
        <v>40</v>
      </c>
      <c r="AL705" s="16" t="s">
        <v>40</v>
      </c>
      <c r="AM705" s="16" t="s">
        <v>40</v>
      </c>
      <c r="AN705" s="21" t="s">
        <v>40</v>
      </c>
      <c r="AO705" s="21" t="s">
        <v>40</v>
      </c>
      <c r="AP705" s="21" t="s">
        <v>40</v>
      </c>
      <c r="AQ705" s="9" t="s">
        <v>40</v>
      </c>
      <c r="AR705" s="21" t="s">
        <v>40</v>
      </c>
      <c r="AS705" s="9" t="s">
        <v>40</v>
      </c>
      <c r="AT705" s="9" t="s">
        <v>40</v>
      </c>
      <c r="AU705" s="21">
        <v>-10000</v>
      </c>
      <c r="AV705" s="21" t="s">
        <v>42</v>
      </c>
      <c r="AW705" s="9">
        <v>-10000</v>
      </c>
      <c r="AX705" s="21" t="s">
        <v>42</v>
      </c>
      <c r="AY705" s="21">
        <v>-10000</v>
      </c>
      <c r="AZ705" s="21" t="s">
        <v>42</v>
      </c>
      <c r="BA705" s="21">
        <v>-10000</v>
      </c>
      <c r="BB705" s="21" t="s">
        <v>42</v>
      </c>
      <c r="BC705" s="9" t="s">
        <v>40</v>
      </c>
      <c r="BD705" s="9" t="s">
        <v>40</v>
      </c>
    </row>
    <row r="706" spans="2:56">
      <c r="B706" s="54" t="s">
        <v>145</v>
      </c>
      <c r="C706" s="40" t="s">
        <v>109</v>
      </c>
      <c r="D706" s="41" t="s">
        <v>45</v>
      </c>
      <c r="E706" s="16">
        <v>6518</v>
      </c>
      <c r="F706" s="16"/>
      <c r="G706" s="21"/>
      <c r="H706" s="42">
        <v>5702</v>
      </c>
      <c r="I706" s="16"/>
      <c r="J706" s="16"/>
      <c r="K706" s="42">
        <v>-4779</v>
      </c>
      <c r="L706" s="16">
        <v>-4779</v>
      </c>
      <c r="M706" s="21">
        <v>-4110</v>
      </c>
      <c r="N706" s="42" t="s">
        <v>50</v>
      </c>
      <c r="O706" s="21" t="s">
        <v>39</v>
      </c>
      <c r="P706" s="42">
        <f t="shared" si="22"/>
        <v>0</v>
      </c>
      <c r="Q706" s="42">
        <f>IF(AND(ISNUMBER(E706),ISNUMBER(H706),ISBLANK(F706)),E706-H706,"NA")</f>
        <v>816</v>
      </c>
      <c r="R706" s="21" t="str">
        <f>IF(AND(ISNUMBER(F706),ISNUMBER(I706),ISBLANK(E706)),F706-I706,"NA")</f>
        <v>NA</v>
      </c>
      <c r="S706" s="16" t="str">
        <f>IF(AND(ISNUMBER(G706),ISNUMBER(J706),ISBLANK(E706)),G706-J706,"NA")</f>
        <v>NA</v>
      </c>
      <c r="T706" s="45" t="str">
        <f>IF(AND(ISNUMBER(R706),ISNUMBER(S706),ISBLANK(E706)),R706+S706,"NA")</f>
        <v>NA</v>
      </c>
      <c r="U706" s="21">
        <f t="shared" si="21"/>
        <v>0</v>
      </c>
      <c r="V706" s="9">
        <f>MIN(IF(SUM(W706,AD706:AG706,AI706,AJ706:AM706,AP706:AS706,AC706,AO706,AU706,AV706:BC706)=0,0,1)+IF(O706="Smoothing ramp",1,0)+IF(SUM(W706,X706:AA706)=0,0,1),1)</f>
        <v>1</v>
      </c>
      <c r="W706" s="42">
        <v>120</v>
      </c>
      <c r="X706" s="16" t="s">
        <v>40</v>
      </c>
      <c r="Y706" s="21" t="s">
        <v>41</v>
      </c>
      <c r="Z706" s="16">
        <v>317</v>
      </c>
      <c r="AA706" s="16" t="s">
        <v>40</v>
      </c>
      <c r="AB706" s="21" t="s">
        <v>41</v>
      </c>
      <c r="AC706" s="16" t="s">
        <v>40</v>
      </c>
      <c r="AD706" s="16" t="s">
        <v>40</v>
      </c>
      <c r="AE706" s="21" t="s">
        <v>40</v>
      </c>
      <c r="AF706" s="16" t="s">
        <v>40</v>
      </c>
      <c r="AG706" s="16" t="s">
        <v>40</v>
      </c>
      <c r="AH706" s="21" t="s">
        <v>40</v>
      </c>
      <c r="AI706" s="42" t="s">
        <v>40</v>
      </c>
      <c r="AJ706" s="16" t="s">
        <v>40</v>
      </c>
      <c r="AK706" s="21" t="s">
        <v>40</v>
      </c>
      <c r="AL706" s="16" t="s">
        <v>40</v>
      </c>
      <c r="AM706" s="16" t="s">
        <v>40</v>
      </c>
      <c r="AN706" s="21" t="s">
        <v>40</v>
      </c>
      <c r="AO706" s="21" t="s">
        <v>40</v>
      </c>
      <c r="AP706" s="21" t="s">
        <v>40</v>
      </c>
      <c r="AQ706" s="9" t="s">
        <v>40</v>
      </c>
      <c r="AR706" s="21" t="s">
        <v>40</v>
      </c>
      <c r="AS706" s="9" t="s">
        <v>40</v>
      </c>
      <c r="AT706" s="9" t="s">
        <v>40</v>
      </c>
      <c r="AU706" s="21">
        <v>-10000</v>
      </c>
      <c r="AV706" s="21" t="s">
        <v>42</v>
      </c>
      <c r="AW706" s="9">
        <v>-10000</v>
      </c>
      <c r="AX706" s="21" t="s">
        <v>42</v>
      </c>
      <c r="AY706" s="21">
        <v>-10000</v>
      </c>
      <c r="AZ706" s="21" t="s">
        <v>42</v>
      </c>
      <c r="BA706" s="21">
        <v>-10000</v>
      </c>
      <c r="BB706" s="21" t="s">
        <v>42</v>
      </c>
      <c r="BC706" s="9" t="s">
        <v>40</v>
      </c>
      <c r="BD706" s="9" t="s">
        <v>40</v>
      </c>
    </row>
    <row r="707" spans="2:56">
      <c r="B707" s="54" t="s">
        <v>145</v>
      </c>
      <c r="C707" s="40" t="s">
        <v>109</v>
      </c>
      <c r="D707" s="41" t="s">
        <v>46</v>
      </c>
      <c r="E707" s="16">
        <v>7847</v>
      </c>
      <c r="F707" s="16"/>
      <c r="G707" s="21"/>
      <c r="H707" s="42">
        <v>7847</v>
      </c>
      <c r="I707" s="16"/>
      <c r="J707" s="16"/>
      <c r="K707" s="42">
        <v>-2286</v>
      </c>
      <c r="L707" s="16">
        <v>-2286</v>
      </c>
      <c r="M707" s="21">
        <v>-2286</v>
      </c>
      <c r="N707" s="42" t="s">
        <v>44</v>
      </c>
      <c r="O707" s="21" t="s">
        <v>39</v>
      </c>
      <c r="P707" s="42">
        <f t="shared" si="22"/>
        <v>0</v>
      </c>
      <c r="Q707" s="42">
        <f>IF(AND(ISNUMBER(E707),ISNUMBER(H707),ISBLANK(F707)),E707-H707,"NA")</f>
        <v>0</v>
      </c>
      <c r="R707" s="21" t="str">
        <f>IF(AND(ISNUMBER(F707),ISNUMBER(I707),ISBLANK(E707)),F707-I707,"NA")</f>
        <v>NA</v>
      </c>
      <c r="S707" s="16" t="str">
        <f>IF(AND(ISNUMBER(G707),ISNUMBER(J707),ISBLANK(E707)),G707-J707,"NA")</f>
        <v>NA</v>
      </c>
      <c r="T707" s="45" t="str">
        <f>IF(AND(ISNUMBER(R707),ISNUMBER(S707),ISBLANK(E707)),R707+S707,"NA")</f>
        <v>NA</v>
      </c>
      <c r="U707" s="21">
        <f t="shared" si="21"/>
        <v>0</v>
      </c>
      <c r="V707" s="9">
        <f>MIN(IF(SUM(W707,AD707:AG707,AI707,AJ707:AM707,AP707:AS707,AC707,AO707,AU707,AV707:BC707)=0,0,1)+IF(O707="Smoothing ramp",1,0)+IF(SUM(W707,X707:AA707)=0,0,1),1)</f>
        <v>1</v>
      </c>
      <c r="W707" s="42">
        <v>120</v>
      </c>
      <c r="X707" s="16" t="s">
        <v>40</v>
      </c>
      <c r="Y707" s="21" t="s">
        <v>41</v>
      </c>
      <c r="Z707" s="16">
        <v>352</v>
      </c>
      <c r="AA707" s="16" t="s">
        <v>40</v>
      </c>
      <c r="AB707" s="21" t="s">
        <v>41</v>
      </c>
      <c r="AC707" s="16" t="s">
        <v>40</v>
      </c>
      <c r="AD707" s="16" t="s">
        <v>40</v>
      </c>
      <c r="AE707" s="21" t="s">
        <v>40</v>
      </c>
      <c r="AF707" s="16" t="s">
        <v>40</v>
      </c>
      <c r="AG707" s="16" t="s">
        <v>40</v>
      </c>
      <c r="AH707" s="21" t="s">
        <v>40</v>
      </c>
      <c r="AI707" s="42" t="s">
        <v>40</v>
      </c>
      <c r="AJ707" s="16" t="s">
        <v>40</v>
      </c>
      <c r="AK707" s="21" t="s">
        <v>40</v>
      </c>
      <c r="AL707" s="16" t="s">
        <v>40</v>
      </c>
      <c r="AM707" s="16" t="s">
        <v>40</v>
      </c>
      <c r="AN707" s="21" t="s">
        <v>40</v>
      </c>
      <c r="AO707" s="21" t="s">
        <v>40</v>
      </c>
      <c r="AP707" s="21" t="s">
        <v>40</v>
      </c>
      <c r="AQ707" s="9" t="s">
        <v>40</v>
      </c>
      <c r="AR707" s="21" t="s">
        <v>40</v>
      </c>
      <c r="AS707" s="9" t="s">
        <v>40</v>
      </c>
      <c r="AT707" s="9" t="s">
        <v>40</v>
      </c>
      <c r="AU707" s="21">
        <v>-10000</v>
      </c>
      <c r="AV707" s="21" t="s">
        <v>42</v>
      </c>
      <c r="AW707" s="9">
        <v>-10000</v>
      </c>
      <c r="AX707" s="21" t="s">
        <v>42</v>
      </c>
      <c r="AY707" s="21">
        <v>-10000</v>
      </c>
      <c r="AZ707" s="21" t="s">
        <v>42</v>
      </c>
      <c r="BA707" s="21">
        <v>-10000</v>
      </c>
      <c r="BB707" s="21" t="s">
        <v>42</v>
      </c>
      <c r="BC707" s="9" t="s">
        <v>40</v>
      </c>
      <c r="BD707" s="9" t="s">
        <v>40</v>
      </c>
    </row>
    <row r="708" spans="2:56">
      <c r="B708" s="54" t="s">
        <v>145</v>
      </c>
      <c r="C708" s="40" t="s">
        <v>109</v>
      </c>
      <c r="D708" s="41" t="s">
        <v>47</v>
      </c>
      <c r="E708" s="16">
        <v>8459</v>
      </c>
      <c r="F708" s="16"/>
      <c r="G708" s="21"/>
      <c r="H708" s="42">
        <v>8459</v>
      </c>
      <c r="I708" s="16"/>
      <c r="J708" s="16"/>
      <c r="K708" s="42">
        <v>-2433</v>
      </c>
      <c r="L708" s="16">
        <v>-2433</v>
      </c>
      <c r="M708" s="21">
        <v>-2433</v>
      </c>
      <c r="N708" s="42" t="s">
        <v>44</v>
      </c>
      <c r="O708" s="21" t="s">
        <v>44</v>
      </c>
      <c r="P708" s="42">
        <f t="shared" si="22"/>
        <v>0</v>
      </c>
      <c r="Q708" s="42">
        <f>IF(AND(ISNUMBER(E708),ISNUMBER(H708),ISBLANK(F708)),E708-H708,"NA")</f>
        <v>0</v>
      </c>
      <c r="R708" s="21" t="str">
        <f>IF(AND(ISNUMBER(F708),ISNUMBER(I708),ISBLANK(E708)),F708-I708,"NA")</f>
        <v>NA</v>
      </c>
      <c r="S708" s="16" t="str">
        <f>IF(AND(ISNUMBER(G708),ISNUMBER(J708),ISBLANK(E708)),G708-J708,"NA")</f>
        <v>NA</v>
      </c>
      <c r="T708" s="45" t="str">
        <f>IF(AND(ISNUMBER(R708),ISNUMBER(S708),ISBLANK(E708)),R708+S708,"NA")</f>
        <v>NA</v>
      </c>
      <c r="U708" s="21">
        <f t="shared" si="21"/>
        <v>0</v>
      </c>
      <c r="V708" s="9">
        <f>MIN(IF(SUM(W708,AD708:AG708,AI708,AJ708:AM708,AP708:AS708,AC708,AO708,AU708,AV708:BC708)=0,0,1)+IF(O708="Smoothing ramp",1,0)+IF(SUM(W708,X708:AA708)=0,0,1),1)</f>
        <v>1</v>
      </c>
      <c r="W708" s="42">
        <v>120</v>
      </c>
      <c r="X708" s="16" t="s">
        <v>40</v>
      </c>
      <c r="Y708" s="21" t="s">
        <v>40</v>
      </c>
      <c r="Z708" s="16">
        <v>369</v>
      </c>
      <c r="AA708" s="16" t="s">
        <v>40</v>
      </c>
      <c r="AB708" s="21" t="s">
        <v>40</v>
      </c>
      <c r="AC708" s="16" t="s">
        <v>40</v>
      </c>
      <c r="AD708" s="16" t="s">
        <v>40</v>
      </c>
      <c r="AE708" s="21" t="s">
        <v>40</v>
      </c>
      <c r="AF708" s="16" t="s">
        <v>40</v>
      </c>
      <c r="AG708" s="16" t="s">
        <v>40</v>
      </c>
      <c r="AH708" s="21" t="s">
        <v>40</v>
      </c>
      <c r="AI708" s="42" t="s">
        <v>40</v>
      </c>
      <c r="AJ708" s="16" t="s">
        <v>40</v>
      </c>
      <c r="AK708" s="21" t="s">
        <v>40</v>
      </c>
      <c r="AL708" s="16" t="s">
        <v>40</v>
      </c>
      <c r="AM708" s="16" t="s">
        <v>40</v>
      </c>
      <c r="AN708" s="21" t="s">
        <v>40</v>
      </c>
      <c r="AO708" s="21" t="s">
        <v>40</v>
      </c>
      <c r="AP708" s="21" t="s">
        <v>40</v>
      </c>
      <c r="AQ708" s="9" t="s">
        <v>40</v>
      </c>
      <c r="AR708" s="21" t="s">
        <v>40</v>
      </c>
      <c r="AS708" s="9" t="s">
        <v>40</v>
      </c>
      <c r="AT708" s="9" t="s">
        <v>40</v>
      </c>
      <c r="AU708" s="21" t="s">
        <v>40</v>
      </c>
      <c r="AV708" s="21" t="s">
        <v>40</v>
      </c>
      <c r="AW708" s="9" t="s">
        <v>40</v>
      </c>
      <c r="AX708" s="21" t="s">
        <v>40</v>
      </c>
      <c r="AY708" s="21" t="s">
        <v>40</v>
      </c>
      <c r="AZ708" s="21" t="s">
        <v>40</v>
      </c>
      <c r="BA708" s="21" t="s">
        <v>40</v>
      </c>
      <c r="BB708" s="21" t="s">
        <v>40</v>
      </c>
      <c r="BC708" s="9" t="s">
        <v>40</v>
      </c>
      <c r="BD708" s="9" t="s">
        <v>40</v>
      </c>
    </row>
    <row r="709" spans="2:56">
      <c r="B709" s="54" t="s">
        <v>145</v>
      </c>
      <c r="C709" s="40" t="s">
        <v>109</v>
      </c>
      <c r="D709" s="41" t="s">
        <v>48</v>
      </c>
      <c r="E709" s="16">
        <v>9634</v>
      </c>
      <c r="F709" s="16"/>
      <c r="G709" s="21"/>
      <c r="H709" s="42">
        <v>9634</v>
      </c>
      <c r="I709" s="16"/>
      <c r="J709" s="16"/>
      <c r="K709" s="42">
        <v>-2514</v>
      </c>
      <c r="L709" s="16">
        <v>-2514</v>
      </c>
      <c r="M709" s="21">
        <v>-2514</v>
      </c>
      <c r="N709" s="42" t="s">
        <v>44</v>
      </c>
      <c r="O709" s="21" t="s">
        <v>44</v>
      </c>
      <c r="P709" s="42">
        <f t="shared" si="22"/>
        <v>0</v>
      </c>
      <c r="Q709" s="42">
        <f>IF(AND(ISNUMBER(E709),ISNUMBER(H709),ISBLANK(F709)),E709-H709,"NA")</f>
        <v>0</v>
      </c>
      <c r="R709" s="21" t="str">
        <f>IF(AND(ISNUMBER(F709),ISNUMBER(I709),ISBLANK(E709)),F709-I709,"NA")</f>
        <v>NA</v>
      </c>
      <c r="S709" s="16" t="str">
        <f>IF(AND(ISNUMBER(G709),ISNUMBER(J709),ISBLANK(E709)),G709-J709,"NA")</f>
        <v>NA</v>
      </c>
      <c r="T709" s="45" t="str">
        <f>IF(AND(ISNUMBER(R709),ISNUMBER(S709),ISBLANK(E709)),R709+S709,"NA")</f>
        <v>NA</v>
      </c>
      <c r="U709" s="21">
        <f t="shared" si="21"/>
        <v>0</v>
      </c>
      <c r="V709" s="9">
        <f>MIN(IF(SUM(W709,AD709:AG709,AI709,AJ709:AM709,AP709:AS709,AC709,AO709,AU709,AV709:BC709)=0,0,1)+IF(O709="Smoothing ramp",1,0)+IF(SUM(W709,X709:AA709)=0,0,1),1)</f>
        <v>1</v>
      </c>
      <c r="W709" s="42">
        <v>120</v>
      </c>
      <c r="X709" s="16" t="s">
        <v>40</v>
      </c>
      <c r="Y709" s="21" t="s">
        <v>40</v>
      </c>
      <c r="Z709" s="16">
        <v>369</v>
      </c>
      <c r="AA709" s="16" t="s">
        <v>40</v>
      </c>
      <c r="AB709" s="21" t="s">
        <v>40</v>
      </c>
      <c r="AC709" s="16" t="s">
        <v>40</v>
      </c>
      <c r="AD709" s="16" t="s">
        <v>40</v>
      </c>
      <c r="AE709" s="21" t="s">
        <v>40</v>
      </c>
      <c r="AF709" s="16" t="s">
        <v>40</v>
      </c>
      <c r="AG709" s="16" t="s">
        <v>40</v>
      </c>
      <c r="AH709" s="21" t="s">
        <v>40</v>
      </c>
      <c r="AI709" s="42" t="s">
        <v>40</v>
      </c>
      <c r="AJ709" s="16" t="s">
        <v>40</v>
      </c>
      <c r="AK709" s="21" t="s">
        <v>40</v>
      </c>
      <c r="AL709" s="16" t="s">
        <v>40</v>
      </c>
      <c r="AM709" s="16" t="s">
        <v>40</v>
      </c>
      <c r="AN709" s="21" t="s">
        <v>40</v>
      </c>
      <c r="AO709" s="21" t="s">
        <v>40</v>
      </c>
      <c r="AP709" s="21" t="s">
        <v>40</v>
      </c>
      <c r="AQ709" s="9" t="s">
        <v>40</v>
      </c>
      <c r="AR709" s="21" t="s">
        <v>40</v>
      </c>
      <c r="AS709" s="9" t="s">
        <v>40</v>
      </c>
      <c r="AT709" s="9" t="s">
        <v>40</v>
      </c>
      <c r="AU709" s="21" t="s">
        <v>40</v>
      </c>
      <c r="AV709" s="21" t="s">
        <v>40</v>
      </c>
      <c r="AW709" s="9" t="s">
        <v>40</v>
      </c>
      <c r="AX709" s="21" t="s">
        <v>40</v>
      </c>
      <c r="AY709" s="21" t="s">
        <v>40</v>
      </c>
      <c r="AZ709" s="21" t="s">
        <v>40</v>
      </c>
      <c r="BA709" s="21" t="s">
        <v>40</v>
      </c>
      <c r="BB709" s="21" t="s">
        <v>40</v>
      </c>
      <c r="BC709" s="9" t="s">
        <v>40</v>
      </c>
      <c r="BD709" s="9" t="s">
        <v>40</v>
      </c>
    </row>
    <row r="710" spans="2:56">
      <c r="B710" s="54" t="s">
        <v>145</v>
      </c>
      <c r="C710" s="40" t="s">
        <v>109</v>
      </c>
      <c r="D710" s="41" t="s">
        <v>49</v>
      </c>
      <c r="E710" s="16">
        <v>9626</v>
      </c>
      <c r="F710" s="16"/>
      <c r="G710" s="21"/>
      <c r="H710" s="42">
        <v>9626</v>
      </c>
      <c r="I710" s="16"/>
      <c r="J710" s="16"/>
      <c r="K710" s="42">
        <v>-3769</v>
      </c>
      <c r="L710" s="16">
        <v>-3769</v>
      </c>
      <c r="M710" s="21">
        <v>-3769</v>
      </c>
      <c r="N710" s="42" t="s">
        <v>44</v>
      </c>
      <c r="O710" s="21" t="s">
        <v>39</v>
      </c>
      <c r="P710" s="42">
        <f t="shared" si="22"/>
        <v>0</v>
      </c>
      <c r="Q710" s="42">
        <f>IF(AND(ISNUMBER(E710),ISNUMBER(H710),ISBLANK(F710)),E710-H710,"NA")</f>
        <v>0</v>
      </c>
      <c r="R710" s="21" t="str">
        <f>IF(AND(ISNUMBER(F710),ISNUMBER(I710),ISBLANK(E710)),F710-I710,"NA")</f>
        <v>NA</v>
      </c>
      <c r="S710" s="16" t="str">
        <f>IF(AND(ISNUMBER(G710),ISNUMBER(J710),ISBLANK(E710)),G710-J710,"NA")</f>
        <v>NA</v>
      </c>
      <c r="T710" s="45" t="str">
        <f>IF(AND(ISNUMBER(R710),ISNUMBER(S710),ISBLANK(E710)),R710+S710,"NA")</f>
        <v>NA</v>
      </c>
      <c r="U710" s="21">
        <f t="shared" si="21"/>
        <v>0</v>
      </c>
      <c r="V710" s="9">
        <f>MIN(IF(SUM(W710,AD710:AG710,AI710,AJ710:AM710,AP710:AS710,AC710,AO710,AU710,AV710:BC710)=0,0,1)+IF(O710="Smoothing ramp",1,0)+IF(SUM(W710,X710:AA710)=0,0,1),1)</f>
        <v>1</v>
      </c>
      <c r="W710" s="42">
        <v>120</v>
      </c>
      <c r="X710" s="16" t="s">
        <v>40</v>
      </c>
      <c r="Y710" s="21" t="s">
        <v>40</v>
      </c>
      <c r="Z710" s="16">
        <v>367</v>
      </c>
      <c r="AA710" s="16" t="s">
        <v>40</v>
      </c>
      <c r="AB710" s="21" t="s">
        <v>40</v>
      </c>
      <c r="AC710" s="16" t="s">
        <v>40</v>
      </c>
      <c r="AD710" s="16" t="s">
        <v>40</v>
      </c>
      <c r="AE710" s="21" t="s">
        <v>40</v>
      </c>
      <c r="AF710" s="16" t="s">
        <v>40</v>
      </c>
      <c r="AG710" s="16" t="s">
        <v>40</v>
      </c>
      <c r="AH710" s="21" t="s">
        <v>40</v>
      </c>
      <c r="AI710" s="42" t="s">
        <v>40</v>
      </c>
      <c r="AJ710" s="16" t="s">
        <v>40</v>
      </c>
      <c r="AK710" s="21" t="s">
        <v>40</v>
      </c>
      <c r="AL710" s="16" t="s">
        <v>40</v>
      </c>
      <c r="AM710" s="16" t="s">
        <v>40</v>
      </c>
      <c r="AN710" s="21" t="s">
        <v>40</v>
      </c>
      <c r="AO710" s="21" t="s">
        <v>40</v>
      </c>
      <c r="AP710" s="21" t="s">
        <v>40</v>
      </c>
      <c r="AQ710" s="9" t="s">
        <v>40</v>
      </c>
      <c r="AR710" s="21" t="s">
        <v>40</v>
      </c>
      <c r="AS710" s="9" t="s">
        <v>40</v>
      </c>
      <c r="AT710" s="9" t="s">
        <v>40</v>
      </c>
      <c r="AU710" s="21">
        <v>-10000</v>
      </c>
      <c r="AV710" s="21" t="s">
        <v>42</v>
      </c>
      <c r="AW710" s="9" t="s">
        <v>40</v>
      </c>
      <c r="AX710" s="21" t="s">
        <v>40</v>
      </c>
      <c r="AY710" s="21" t="s">
        <v>40</v>
      </c>
      <c r="AZ710" s="21" t="s">
        <v>40</v>
      </c>
      <c r="BA710" s="21" t="s">
        <v>40</v>
      </c>
      <c r="BB710" s="21" t="s">
        <v>40</v>
      </c>
      <c r="BC710" s="9" t="s">
        <v>40</v>
      </c>
      <c r="BD710" s="9" t="s">
        <v>40</v>
      </c>
    </row>
    <row r="711" spans="2:56">
      <c r="B711" s="54" t="s">
        <v>145</v>
      </c>
      <c r="C711" s="40" t="s">
        <v>109</v>
      </c>
      <c r="D711" s="41" t="s">
        <v>51</v>
      </c>
      <c r="E711" s="16">
        <v>9627</v>
      </c>
      <c r="F711" s="16"/>
      <c r="G711" s="21"/>
      <c r="H711" s="42">
        <v>9627</v>
      </c>
      <c r="I711" s="16"/>
      <c r="J711" s="16"/>
      <c r="K711" s="42">
        <v>-3770</v>
      </c>
      <c r="L711" s="16">
        <v>-3770</v>
      </c>
      <c r="M711" s="21">
        <v>-3770</v>
      </c>
      <c r="N711" s="42" t="s">
        <v>44</v>
      </c>
      <c r="O711" s="21" t="s">
        <v>39</v>
      </c>
      <c r="P711" s="42">
        <f t="shared" si="22"/>
        <v>0</v>
      </c>
      <c r="Q711" s="42">
        <f>IF(AND(ISNUMBER(E711),ISNUMBER(H711),ISBLANK(F711)),E711-H711,"NA")</f>
        <v>0</v>
      </c>
      <c r="R711" s="21" t="str">
        <f>IF(AND(ISNUMBER(F711),ISNUMBER(I711),ISBLANK(E711)),F711-I711,"NA")</f>
        <v>NA</v>
      </c>
      <c r="S711" s="16" t="str">
        <f>IF(AND(ISNUMBER(G711),ISNUMBER(J711),ISBLANK(E711)),G711-J711,"NA")</f>
        <v>NA</v>
      </c>
      <c r="T711" s="45" t="str">
        <f>IF(AND(ISNUMBER(R711),ISNUMBER(S711),ISBLANK(E711)),R711+S711,"NA")</f>
        <v>NA</v>
      </c>
      <c r="U711" s="21">
        <f t="shared" si="21"/>
        <v>0</v>
      </c>
      <c r="V711" s="9">
        <f>MIN(IF(SUM(W711,AD711:AG711,AI711,AJ711:AM711,AP711:AS711,AC711,AO711,AU711,AV711:BC711)=0,0,1)+IF(O711="Smoothing ramp",1,0)+IF(SUM(W711,X711:AA711)=0,0,1),1)</f>
        <v>1</v>
      </c>
      <c r="W711" s="42">
        <v>120</v>
      </c>
      <c r="X711" s="16" t="s">
        <v>40</v>
      </c>
      <c r="Y711" s="21" t="s">
        <v>41</v>
      </c>
      <c r="Z711" s="16">
        <v>367</v>
      </c>
      <c r="AA711" s="16" t="s">
        <v>40</v>
      </c>
      <c r="AB711" s="21" t="s">
        <v>41</v>
      </c>
      <c r="AC711" s="16" t="s">
        <v>40</v>
      </c>
      <c r="AD711" s="16" t="s">
        <v>40</v>
      </c>
      <c r="AE711" s="21" t="s">
        <v>40</v>
      </c>
      <c r="AF711" s="16" t="s">
        <v>40</v>
      </c>
      <c r="AG711" s="16" t="s">
        <v>40</v>
      </c>
      <c r="AH711" s="21" t="s">
        <v>40</v>
      </c>
      <c r="AI711" s="42" t="s">
        <v>40</v>
      </c>
      <c r="AJ711" s="16" t="s">
        <v>40</v>
      </c>
      <c r="AK711" s="21" t="s">
        <v>40</v>
      </c>
      <c r="AL711" s="16" t="s">
        <v>40</v>
      </c>
      <c r="AM711" s="16" t="s">
        <v>40</v>
      </c>
      <c r="AN711" s="21" t="s">
        <v>40</v>
      </c>
      <c r="AO711" s="21" t="s">
        <v>40</v>
      </c>
      <c r="AP711" s="21" t="s">
        <v>40</v>
      </c>
      <c r="AQ711" s="9" t="s">
        <v>40</v>
      </c>
      <c r="AR711" s="21" t="s">
        <v>40</v>
      </c>
      <c r="AS711" s="9" t="s">
        <v>40</v>
      </c>
      <c r="AT711" s="9" t="s">
        <v>40</v>
      </c>
      <c r="AU711" s="21">
        <v>-10000</v>
      </c>
      <c r="AV711" s="21" t="s">
        <v>42</v>
      </c>
      <c r="AW711" s="9">
        <v>-10000</v>
      </c>
      <c r="AX711" s="21" t="s">
        <v>42</v>
      </c>
      <c r="AY711" s="21">
        <v>-10000</v>
      </c>
      <c r="AZ711" s="21" t="s">
        <v>42</v>
      </c>
      <c r="BA711" s="21">
        <v>-10000</v>
      </c>
      <c r="BB711" s="21" t="s">
        <v>42</v>
      </c>
      <c r="BC711" s="9" t="s">
        <v>40</v>
      </c>
      <c r="BD711" s="9" t="s">
        <v>40</v>
      </c>
    </row>
    <row r="712" spans="2:56">
      <c r="B712" s="54" t="s">
        <v>145</v>
      </c>
      <c r="C712" s="40" t="s">
        <v>109</v>
      </c>
      <c r="D712" s="41" t="s">
        <v>52</v>
      </c>
      <c r="E712" s="16">
        <v>9627</v>
      </c>
      <c r="F712" s="16"/>
      <c r="G712" s="21"/>
      <c r="H712" s="42">
        <v>9627</v>
      </c>
      <c r="I712" s="16"/>
      <c r="J712" s="16"/>
      <c r="K712" s="42">
        <v>-3770</v>
      </c>
      <c r="L712" s="16">
        <v>-3770</v>
      </c>
      <c r="M712" s="21">
        <v>-3770</v>
      </c>
      <c r="N712" s="42" t="s">
        <v>44</v>
      </c>
      <c r="O712" s="21" t="s">
        <v>39</v>
      </c>
      <c r="P712" s="42">
        <f t="shared" si="22"/>
        <v>0</v>
      </c>
      <c r="Q712" s="42">
        <f>IF(AND(ISNUMBER(E712),ISNUMBER(H712),ISBLANK(F712)),E712-H712,"NA")</f>
        <v>0</v>
      </c>
      <c r="R712" s="21" t="str">
        <f>IF(AND(ISNUMBER(F712),ISNUMBER(I712),ISBLANK(E712)),F712-I712,"NA")</f>
        <v>NA</v>
      </c>
      <c r="S712" s="16" t="str">
        <f>IF(AND(ISNUMBER(G712),ISNUMBER(J712),ISBLANK(E712)),G712-J712,"NA")</f>
        <v>NA</v>
      </c>
      <c r="T712" s="45" t="str">
        <f>IF(AND(ISNUMBER(R712),ISNUMBER(S712),ISBLANK(E712)),R712+S712,"NA")</f>
        <v>NA</v>
      </c>
      <c r="U712" s="21">
        <f t="shared" ref="U712:U775" si="23">IF(M712&lt;0,0,IF(L712=K712,M712,M712-(K712-L712)))</f>
        <v>0</v>
      </c>
      <c r="V712" s="9">
        <f>MIN(IF(SUM(W712,AD712:AG712,AI712,AJ712:AM712,AP712:AS712,AC712,AO712,AU712,AV712:BC712)=0,0,1)+IF(O712="Smoothing ramp",1,0)+IF(SUM(W712,X712:AA712)=0,0,1),1)</f>
        <v>1</v>
      </c>
      <c r="W712" s="42">
        <v>120</v>
      </c>
      <c r="X712" s="16" t="s">
        <v>40</v>
      </c>
      <c r="Y712" s="21" t="s">
        <v>41</v>
      </c>
      <c r="Z712" s="16">
        <v>367</v>
      </c>
      <c r="AA712" s="16" t="s">
        <v>40</v>
      </c>
      <c r="AB712" s="21" t="s">
        <v>41</v>
      </c>
      <c r="AC712" s="16" t="s">
        <v>40</v>
      </c>
      <c r="AD712" s="16" t="s">
        <v>40</v>
      </c>
      <c r="AE712" s="21" t="s">
        <v>40</v>
      </c>
      <c r="AF712" s="16" t="s">
        <v>40</v>
      </c>
      <c r="AG712" s="16" t="s">
        <v>40</v>
      </c>
      <c r="AH712" s="21" t="s">
        <v>40</v>
      </c>
      <c r="AI712" s="42" t="s">
        <v>40</v>
      </c>
      <c r="AJ712" s="16" t="s">
        <v>40</v>
      </c>
      <c r="AK712" s="21" t="s">
        <v>40</v>
      </c>
      <c r="AL712" s="16" t="s">
        <v>40</v>
      </c>
      <c r="AM712" s="16" t="s">
        <v>40</v>
      </c>
      <c r="AN712" s="21" t="s">
        <v>40</v>
      </c>
      <c r="AO712" s="21" t="s">
        <v>40</v>
      </c>
      <c r="AP712" s="21" t="s">
        <v>40</v>
      </c>
      <c r="AQ712" s="9" t="s">
        <v>40</v>
      </c>
      <c r="AR712" s="21" t="s">
        <v>40</v>
      </c>
      <c r="AS712" s="9" t="s">
        <v>40</v>
      </c>
      <c r="AT712" s="9" t="s">
        <v>40</v>
      </c>
      <c r="AU712" s="21">
        <v>-10000</v>
      </c>
      <c r="AV712" s="21" t="s">
        <v>42</v>
      </c>
      <c r="AW712" s="9">
        <v>-10000</v>
      </c>
      <c r="AX712" s="21" t="s">
        <v>42</v>
      </c>
      <c r="AY712" s="21">
        <v>-10000</v>
      </c>
      <c r="AZ712" s="21" t="s">
        <v>42</v>
      </c>
      <c r="BA712" s="21">
        <v>-10000</v>
      </c>
      <c r="BB712" s="21" t="s">
        <v>42</v>
      </c>
      <c r="BC712" s="9" t="s">
        <v>40</v>
      </c>
      <c r="BD712" s="9" t="s">
        <v>40</v>
      </c>
    </row>
    <row r="713" spans="2:56">
      <c r="B713" s="54" t="s">
        <v>145</v>
      </c>
      <c r="C713" s="40" t="s">
        <v>109</v>
      </c>
      <c r="D713" s="41" t="s">
        <v>53</v>
      </c>
      <c r="E713" s="16">
        <v>10003</v>
      </c>
      <c r="F713" s="16"/>
      <c r="G713" s="21"/>
      <c r="H713" s="42">
        <v>10003</v>
      </c>
      <c r="I713" s="16"/>
      <c r="J713" s="16"/>
      <c r="K713" s="42">
        <v>-3649</v>
      </c>
      <c r="L713" s="16">
        <v>-3649</v>
      </c>
      <c r="M713" s="21">
        <v>-3649</v>
      </c>
      <c r="N713" s="42" t="s">
        <v>44</v>
      </c>
      <c r="O713" s="21" t="s">
        <v>44</v>
      </c>
      <c r="P713" s="42">
        <f t="shared" si="22"/>
        <v>0</v>
      </c>
      <c r="Q713" s="42">
        <f>IF(AND(ISNUMBER(E713),ISNUMBER(H713),ISBLANK(F713)),E713-H713,"NA")</f>
        <v>0</v>
      </c>
      <c r="R713" s="21" t="str">
        <f>IF(AND(ISNUMBER(F713),ISNUMBER(I713),ISBLANK(E713)),F713-I713,"NA")</f>
        <v>NA</v>
      </c>
      <c r="S713" s="16" t="str">
        <f>IF(AND(ISNUMBER(G713),ISNUMBER(J713),ISBLANK(E713)),G713-J713,"NA")</f>
        <v>NA</v>
      </c>
      <c r="T713" s="45" t="str">
        <f>IF(AND(ISNUMBER(R713),ISNUMBER(S713),ISBLANK(E713)),R713+S713,"NA")</f>
        <v>NA</v>
      </c>
      <c r="U713" s="21">
        <f t="shared" si="23"/>
        <v>0</v>
      </c>
      <c r="V713" s="9">
        <f>MIN(IF(SUM(W713,AD713:AG713,AI713,AJ713:AM713,AP713:AS713,AC713,AO713,AU713,AV713:BC713)=0,0,1)+IF(O713="Smoothing ramp",1,0)+IF(SUM(W713,X713:AA713)=0,0,1),1)</f>
        <v>1</v>
      </c>
      <c r="W713" s="42">
        <v>120</v>
      </c>
      <c r="X713" s="16" t="s">
        <v>40</v>
      </c>
      <c r="Y713" s="21" t="s">
        <v>40</v>
      </c>
      <c r="Z713" s="16">
        <v>379</v>
      </c>
      <c r="AA713" s="16" t="s">
        <v>40</v>
      </c>
      <c r="AB713" s="21" t="s">
        <v>40</v>
      </c>
      <c r="AC713" s="16" t="s">
        <v>40</v>
      </c>
      <c r="AD713" s="16" t="s">
        <v>40</v>
      </c>
      <c r="AE713" s="21" t="s">
        <v>40</v>
      </c>
      <c r="AF713" s="16" t="s">
        <v>40</v>
      </c>
      <c r="AG713" s="16" t="s">
        <v>40</v>
      </c>
      <c r="AH713" s="21" t="s">
        <v>40</v>
      </c>
      <c r="AI713" s="42" t="s">
        <v>40</v>
      </c>
      <c r="AJ713" s="16" t="s">
        <v>40</v>
      </c>
      <c r="AK713" s="21" t="s">
        <v>40</v>
      </c>
      <c r="AL713" s="16" t="s">
        <v>40</v>
      </c>
      <c r="AM713" s="16" t="s">
        <v>40</v>
      </c>
      <c r="AN713" s="21" t="s">
        <v>40</v>
      </c>
      <c r="AO713" s="21" t="s">
        <v>40</v>
      </c>
      <c r="AP713" s="21" t="s">
        <v>40</v>
      </c>
      <c r="AQ713" s="9" t="s">
        <v>40</v>
      </c>
      <c r="AR713" s="21" t="s">
        <v>40</v>
      </c>
      <c r="AS713" s="9" t="s">
        <v>40</v>
      </c>
      <c r="AT713" s="9" t="s">
        <v>40</v>
      </c>
      <c r="AU713" s="21" t="s">
        <v>40</v>
      </c>
      <c r="AV713" s="21" t="s">
        <v>40</v>
      </c>
      <c r="AW713" s="9" t="s">
        <v>40</v>
      </c>
      <c r="AX713" s="21" t="s">
        <v>40</v>
      </c>
      <c r="AY713" s="21" t="s">
        <v>40</v>
      </c>
      <c r="AZ713" s="21" t="s">
        <v>40</v>
      </c>
      <c r="BA713" s="21" t="s">
        <v>40</v>
      </c>
      <c r="BB713" s="21" t="s">
        <v>40</v>
      </c>
      <c r="BC713" s="9" t="s">
        <v>40</v>
      </c>
      <c r="BD713" s="9" t="s">
        <v>40</v>
      </c>
    </row>
    <row r="714" spans="2:56">
      <c r="B714" s="54" t="s">
        <v>145</v>
      </c>
      <c r="C714" s="40" t="s">
        <v>109</v>
      </c>
      <c r="D714" s="41" t="s">
        <v>56</v>
      </c>
      <c r="E714" s="16">
        <v>9973</v>
      </c>
      <c r="F714" s="16"/>
      <c r="G714" s="21"/>
      <c r="H714" s="42">
        <v>9973</v>
      </c>
      <c r="I714" s="16"/>
      <c r="J714" s="16"/>
      <c r="K714" s="42">
        <v>-3624</v>
      </c>
      <c r="L714" s="16">
        <v>-3624</v>
      </c>
      <c r="M714" s="21">
        <v>-3624</v>
      </c>
      <c r="N714" s="42" t="s">
        <v>50</v>
      </c>
      <c r="O714" s="21" t="s">
        <v>44</v>
      </c>
      <c r="P714" s="42">
        <f t="shared" si="22"/>
        <v>0</v>
      </c>
      <c r="Q714" s="42">
        <f>IF(AND(ISNUMBER(E714),ISNUMBER(H714),ISBLANK(F714)),E714-H714,"NA")</f>
        <v>0</v>
      </c>
      <c r="R714" s="21" t="str">
        <f>IF(AND(ISNUMBER(F714),ISNUMBER(I714),ISBLANK(E714)),F714-I714,"NA")</f>
        <v>NA</v>
      </c>
      <c r="S714" s="16" t="str">
        <f>IF(AND(ISNUMBER(G714),ISNUMBER(J714),ISBLANK(E714)),G714-J714,"NA")</f>
        <v>NA</v>
      </c>
      <c r="T714" s="45" t="str">
        <f>IF(AND(ISNUMBER(R714),ISNUMBER(S714),ISBLANK(E714)),R714+S714,"NA")</f>
        <v>NA</v>
      </c>
      <c r="U714" s="21">
        <f t="shared" si="23"/>
        <v>0</v>
      </c>
      <c r="V714" s="9">
        <f>MIN(IF(SUM(W714,AD714:AG714,AI714,AJ714:AM714,AP714:AS714,AC714,AO714,AU714,AV714:BC714)=0,0,1)+IF(O714="Smoothing ramp",1,0)+IF(SUM(W714,X714:AA714)=0,0,1),1)</f>
        <v>1</v>
      </c>
      <c r="W714" s="42">
        <v>120</v>
      </c>
      <c r="X714" s="16" t="s">
        <v>40</v>
      </c>
      <c r="Y714" s="21" t="s">
        <v>40</v>
      </c>
      <c r="Z714" s="16">
        <v>379</v>
      </c>
      <c r="AA714" s="16" t="s">
        <v>40</v>
      </c>
      <c r="AB714" s="21" t="s">
        <v>40</v>
      </c>
      <c r="AC714" s="16" t="s">
        <v>40</v>
      </c>
      <c r="AD714" s="16" t="s">
        <v>40</v>
      </c>
      <c r="AE714" s="21" t="s">
        <v>40</v>
      </c>
      <c r="AF714" s="16" t="s">
        <v>40</v>
      </c>
      <c r="AG714" s="16" t="s">
        <v>40</v>
      </c>
      <c r="AH714" s="21" t="s">
        <v>40</v>
      </c>
      <c r="AI714" s="42" t="s">
        <v>40</v>
      </c>
      <c r="AJ714" s="16" t="s">
        <v>40</v>
      </c>
      <c r="AK714" s="21" t="s">
        <v>40</v>
      </c>
      <c r="AL714" s="16" t="s">
        <v>40</v>
      </c>
      <c r="AM714" s="16" t="s">
        <v>40</v>
      </c>
      <c r="AN714" s="21" t="s">
        <v>40</v>
      </c>
      <c r="AO714" s="21" t="s">
        <v>40</v>
      </c>
      <c r="AP714" s="21" t="s">
        <v>40</v>
      </c>
      <c r="AQ714" s="9" t="s">
        <v>40</v>
      </c>
      <c r="AR714" s="21" t="s">
        <v>40</v>
      </c>
      <c r="AS714" s="9" t="s">
        <v>40</v>
      </c>
      <c r="AT714" s="9" t="s">
        <v>40</v>
      </c>
      <c r="AU714" s="21" t="s">
        <v>40</v>
      </c>
      <c r="AV714" s="21" t="s">
        <v>40</v>
      </c>
      <c r="AW714" s="9" t="s">
        <v>40</v>
      </c>
      <c r="AX714" s="21" t="s">
        <v>40</v>
      </c>
      <c r="AY714" s="21" t="s">
        <v>40</v>
      </c>
      <c r="AZ714" s="21" t="s">
        <v>40</v>
      </c>
      <c r="BA714" s="21" t="s">
        <v>40</v>
      </c>
      <c r="BB714" s="21" t="s">
        <v>40</v>
      </c>
      <c r="BC714" s="9" t="s">
        <v>40</v>
      </c>
      <c r="BD714" s="9" t="s">
        <v>40</v>
      </c>
    </row>
    <row r="715" spans="2:56" ht="15" thickBot="1">
      <c r="B715" s="55" t="s">
        <v>145</v>
      </c>
      <c r="C715" s="47" t="s">
        <v>109</v>
      </c>
      <c r="D715" s="48" t="s">
        <v>57</v>
      </c>
      <c r="E715" s="49">
        <v>9158</v>
      </c>
      <c r="F715" s="49"/>
      <c r="G715" s="22"/>
      <c r="H715" s="50">
        <v>9158</v>
      </c>
      <c r="I715" s="49"/>
      <c r="J715" s="49"/>
      <c r="K715" s="50">
        <v>-2882</v>
      </c>
      <c r="L715" s="49">
        <v>-2882</v>
      </c>
      <c r="M715" s="22">
        <v>-2882</v>
      </c>
      <c r="N715" s="50" t="s">
        <v>50</v>
      </c>
      <c r="O715" s="22" t="s">
        <v>44</v>
      </c>
      <c r="P715" s="42">
        <f t="shared" si="22"/>
        <v>0</v>
      </c>
      <c r="Q715" s="50">
        <f>IF(AND(ISNUMBER(E715),ISNUMBER(H715),ISBLANK(F715)),E715-H715,"NA")</f>
        <v>0</v>
      </c>
      <c r="R715" s="22" t="str">
        <f>IF(AND(ISNUMBER(F715),ISNUMBER(I715),ISBLANK(E715)),F715-I715,"NA")</f>
        <v>NA</v>
      </c>
      <c r="S715" s="16" t="str">
        <f>IF(AND(ISNUMBER(G715),ISNUMBER(J715),ISBLANK(E715)),G715-J715,"NA")</f>
        <v>NA</v>
      </c>
      <c r="T715" s="45" t="str">
        <f>IF(AND(ISNUMBER(R715),ISNUMBER(S715),ISBLANK(E715)),R715+S715,"NA")</f>
        <v>NA</v>
      </c>
      <c r="U715" s="22">
        <f t="shared" si="23"/>
        <v>0</v>
      </c>
      <c r="V715" s="9">
        <f>MIN(IF(SUM(W715,AD715:AG715,AI715,AJ715:AM715,AP715:AS715,AC715,AO715,AU715,AV715:BC715)=0,0,1)+IF(O715="Smoothing ramp",1,0)+IF(SUM(W715,X715:AA715)=0,0,1),1)</f>
        <v>1</v>
      </c>
      <c r="W715" s="49">
        <v>164</v>
      </c>
      <c r="X715" s="49" t="s">
        <v>40</v>
      </c>
      <c r="Y715" s="22" t="s">
        <v>40</v>
      </c>
      <c r="Z715" s="49">
        <v>358</v>
      </c>
      <c r="AA715" s="49" t="s">
        <v>40</v>
      </c>
      <c r="AB715" s="22" t="s">
        <v>40</v>
      </c>
      <c r="AC715" s="49" t="s">
        <v>40</v>
      </c>
      <c r="AD715" s="49" t="s">
        <v>40</v>
      </c>
      <c r="AE715" s="22" t="s">
        <v>40</v>
      </c>
      <c r="AF715" s="50" t="s">
        <v>40</v>
      </c>
      <c r="AG715" s="49" t="s">
        <v>40</v>
      </c>
      <c r="AH715" s="22" t="s">
        <v>40</v>
      </c>
      <c r="AI715" s="49" t="s">
        <v>40</v>
      </c>
      <c r="AJ715" s="49" t="s">
        <v>40</v>
      </c>
      <c r="AK715" s="22" t="s">
        <v>40</v>
      </c>
      <c r="AL715" s="22" t="s">
        <v>40</v>
      </c>
      <c r="AM715" s="22" t="s">
        <v>40</v>
      </c>
      <c r="AN715" s="7" t="s">
        <v>40</v>
      </c>
      <c r="AO715" s="22" t="s">
        <v>40</v>
      </c>
      <c r="AP715" s="7" t="s">
        <v>40</v>
      </c>
      <c r="AQ715" s="7" t="s">
        <v>40</v>
      </c>
      <c r="AR715" s="22" t="s">
        <v>40</v>
      </c>
      <c r="AS715" s="22" t="s">
        <v>40</v>
      </c>
      <c r="AT715" s="7" t="s">
        <v>40</v>
      </c>
      <c r="AU715" s="22" t="s">
        <v>40</v>
      </c>
      <c r="AV715" s="7" t="s">
        <v>40</v>
      </c>
      <c r="AW715" s="7" t="s">
        <v>40</v>
      </c>
      <c r="AX715" s="21" t="s">
        <v>40</v>
      </c>
      <c r="AY715" s="21" t="s">
        <v>40</v>
      </c>
      <c r="AZ715" s="21" t="s">
        <v>40</v>
      </c>
      <c r="BA715" s="21" t="s">
        <v>40</v>
      </c>
      <c r="BB715" s="21" t="s">
        <v>40</v>
      </c>
      <c r="BC715" s="9" t="s">
        <v>40</v>
      </c>
      <c r="BD715" s="9" t="s">
        <v>40</v>
      </c>
    </row>
    <row r="716" spans="2:56">
      <c r="B716" s="54" t="s">
        <v>146</v>
      </c>
      <c r="C716" s="40" t="s">
        <v>147</v>
      </c>
      <c r="D716" s="41" t="s">
        <v>37</v>
      </c>
      <c r="E716" s="16">
        <v>8554</v>
      </c>
      <c r="F716" s="16"/>
      <c r="G716" s="21"/>
      <c r="H716" s="42">
        <v>8385</v>
      </c>
      <c r="I716" s="16"/>
      <c r="J716" s="16"/>
      <c r="K716" s="42">
        <v>-1467</v>
      </c>
      <c r="L716" s="16">
        <v>-1467</v>
      </c>
      <c r="M716" s="21">
        <v>-1259</v>
      </c>
      <c r="N716" s="42" t="s">
        <v>50</v>
      </c>
      <c r="O716" s="21" t="s">
        <v>39</v>
      </c>
      <c r="P716" s="42">
        <f t="shared" si="22"/>
        <v>0</v>
      </c>
      <c r="Q716" s="44">
        <f>IF(AND(ISNUMBER(E716),ISNUMBER(H716),ISBLANK(F716)),E716-H716,"NA")</f>
        <v>169</v>
      </c>
      <c r="R716" s="20" t="str">
        <f>IF(AND(ISNUMBER(F716),ISNUMBER(I716),ISBLANK(E716)),F716-I716,"NA")</f>
        <v>NA</v>
      </c>
      <c r="S716" s="16" t="str">
        <f>IF(AND(ISNUMBER(G716),ISNUMBER(J716),ISBLANK(E716)),G716-J716,"NA")</f>
        <v>NA</v>
      </c>
      <c r="T716" s="45" t="str">
        <f>IF(AND(ISNUMBER(R716),ISNUMBER(S716),ISBLANK(E716)),R716+S716,"NA")</f>
        <v>NA</v>
      </c>
      <c r="U716" s="20">
        <f t="shared" si="23"/>
        <v>0</v>
      </c>
      <c r="V716" s="9">
        <f>MIN(IF(SUM(W716,AD716:AG716,AI716,AJ716:AM716,AP716:AS716,AC716,AO716,AU716,AV716:BC716)=0,0,1)+IF(O716="Smoothing ramp",1,0)+IF(SUM(W716,X716:AA716)=0,0,1),1)</f>
        <v>1</v>
      </c>
      <c r="W716" s="16">
        <v>164</v>
      </c>
      <c r="X716" s="16" t="s">
        <v>40</v>
      </c>
      <c r="Y716" s="21" t="s">
        <v>41</v>
      </c>
      <c r="Z716" s="16">
        <v>364</v>
      </c>
      <c r="AA716" s="16" t="s">
        <v>40</v>
      </c>
      <c r="AB716" s="21" t="s">
        <v>41</v>
      </c>
      <c r="AC716" s="16" t="s">
        <v>40</v>
      </c>
      <c r="AD716" s="16" t="s">
        <v>40</v>
      </c>
      <c r="AE716" s="21" t="s">
        <v>40</v>
      </c>
      <c r="AF716" s="42" t="s">
        <v>40</v>
      </c>
      <c r="AG716" s="16" t="s">
        <v>40</v>
      </c>
      <c r="AH716" s="21" t="s">
        <v>40</v>
      </c>
      <c r="AI716" s="16" t="s">
        <v>40</v>
      </c>
      <c r="AJ716" s="16" t="s">
        <v>40</v>
      </c>
      <c r="AK716" s="21" t="s">
        <v>40</v>
      </c>
      <c r="AL716" s="21" t="s">
        <v>40</v>
      </c>
      <c r="AM716" s="21" t="s">
        <v>40</v>
      </c>
      <c r="AN716" s="9" t="s">
        <v>40</v>
      </c>
      <c r="AO716" s="21" t="s">
        <v>40</v>
      </c>
      <c r="AP716" s="9" t="s">
        <v>40</v>
      </c>
      <c r="AQ716" s="9" t="s">
        <v>40</v>
      </c>
      <c r="AR716" s="21" t="s">
        <v>40</v>
      </c>
      <c r="AS716" s="21" t="s">
        <v>40</v>
      </c>
      <c r="AT716" s="9" t="s">
        <v>40</v>
      </c>
      <c r="AU716" s="21">
        <v>-10000</v>
      </c>
      <c r="AV716" s="9" t="s">
        <v>42</v>
      </c>
      <c r="AW716" s="9">
        <v>-10000</v>
      </c>
      <c r="AX716" s="21" t="s">
        <v>42</v>
      </c>
      <c r="AY716" s="21">
        <v>-10000</v>
      </c>
      <c r="AZ716" s="21" t="s">
        <v>42</v>
      </c>
      <c r="BA716" s="21">
        <v>-10000</v>
      </c>
      <c r="BB716" s="21" t="s">
        <v>42</v>
      </c>
      <c r="BC716" s="9" t="s">
        <v>40</v>
      </c>
      <c r="BD716" s="9" t="s">
        <v>40</v>
      </c>
    </row>
    <row r="717" spans="2:56">
      <c r="B717" s="54" t="s">
        <v>146</v>
      </c>
      <c r="C717" s="40" t="s">
        <v>147</v>
      </c>
      <c r="D717" s="41" t="s">
        <v>43</v>
      </c>
      <c r="E717" s="16">
        <v>8554</v>
      </c>
      <c r="F717" s="16"/>
      <c r="G717" s="21"/>
      <c r="H717" s="42">
        <v>8221</v>
      </c>
      <c r="I717" s="16"/>
      <c r="J717" s="16"/>
      <c r="K717" s="42">
        <v>-1467</v>
      </c>
      <c r="L717" s="16">
        <v>-1467</v>
      </c>
      <c r="M717" s="21">
        <v>-1057</v>
      </c>
      <c r="N717" s="42" t="s">
        <v>50</v>
      </c>
      <c r="O717" s="21" t="s">
        <v>39</v>
      </c>
      <c r="P717" s="42">
        <f t="shared" si="22"/>
        <v>0</v>
      </c>
      <c r="Q717" s="42">
        <f>IF(AND(ISNUMBER(E717),ISNUMBER(H717),ISBLANK(F717)),E717-H717,"NA")</f>
        <v>333</v>
      </c>
      <c r="R717" s="21" t="str">
        <f>IF(AND(ISNUMBER(F717),ISNUMBER(I717),ISBLANK(E717)),F717-I717,"NA")</f>
        <v>NA</v>
      </c>
      <c r="S717" s="16" t="str">
        <f>IF(AND(ISNUMBER(G717),ISNUMBER(J717),ISBLANK(E717)),G717-J717,"NA")</f>
        <v>NA</v>
      </c>
      <c r="T717" s="45" t="str">
        <f>IF(AND(ISNUMBER(R717),ISNUMBER(S717),ISBLANK(E717)),R717+S717,"NA")</f>
        <v>NA</v>
      </c>
      <c r="U717" s="21">
        <f t="shared" si="23"/>
        <v>0</v>
      </c>
      <c r="V717" s="9">
        <f>MIN(IF(SUM(W717,AD717:AG717,AI717,AJ717:AM717,AP717:AS717,AC717,AO717,AU717,AV717:BC717)=0,0,1)+IF(O717="Smoothing ramp",1,0)+IF(SUM(W717,X717:AA717)=0,0,1),1)</f>
        <v>1</v>
      </c>
      <c r="W717" s="16">
        <v>164</v>
      </c>
      <c r="X717" s="16" t="s">
        <v>40</v>
      </c>
      <c r="Y717" s="21" t="s">
        <v>41</v>
      </c>
      <c r="Z717" s="16">
        <v>364</v>
      </c>
      <c r="AA717" s="16" t="s">
        <v>40</v>
      </c>
      <c r="AB717" s="21" t="s">
        <v>41</v>
      </c>
      <c r="AC717" s="16" t="s">
        <v>40</v>
      </c>
      <c r="AD717" s="16" t="s">
        <v>40</v>
      </c>
      <c r="AE717" s="21" t="s">
        <v>40</v>
      </c>
      <c r="AF717" s="42" t="s">
        <v>40</v>
      </c>
      <c r="AG717" s="16" t="s">
        <v>40</v>
      </c>
      <c r="AH717" s="21" t="s">
        <v>40</v>
      </c>
      <c r="AI717" s="16" t="s">
        <v>40</v>
      </c>
      <c r="AJ717" s="16" t="s">
        <v>40</v>
      </c>
      <c r="AK717" s="21" t="s">
        <v>40</v>
      </c>
      <c r="AL717" s="21" t="s">
        <v>40</v>
      </c>
      <c r="AM717" s="21" t="s">
        <v>40</v>
      </c>
      <c r="AN717" s="9" t="s">
        <v>40</v>
      </c>
      <c r="AO717" s="21" t="s">
        <v>40</v>
      </c>
      <c r="AP717" s="9" t="s">
        <v>40</v>
      </c>
      <c r="AQ717" s="9" t="s">
        <v>40</v>
      </c>
      <c r="AR717" s="21" t="s">
        <v>40</v>
      </c>
      <c r="AS717" s="21" t="s">
        <v>40</v>
      </c>
      <c r="AT717" s="9" t="s">
        <v>40</v>
      </c>
      <c r="AU717" s="21">
        <v>-10000</v>
      </c>
      <c r="AV717" s="9" t="s">
        <v>42</v>
      </c>
      <c r="AW717" s="9">
        <v>-10000</v>
      </c>
      <c r="AX717" s="21" t="s">
        <v>42</v>
      </c>
      <c r="AY717" s="21">
        <v>-10000</v>
      </c>
      <c r="AZ717" s="21" t="s">
        <v>42</v>
      </c>
      <c r="BA717" s="21">
        <v>-10000</v>
      </c>
      <c r="BB717" s="21" t="s">
        <v>42</v>
      </c>
      <c r="BC717" s="9" t="s">
        <v>40</v>
      </c>
      <c r="BD717" s="9" t="s">
        <v>40</v>
      </c>
    </row>
    <row r="718" spans="2:56">
      <c r="B718" s="54" t="s">
        <v>146</v>
      </c>
      <c r="C718" s="40" t="s">
        <v>147</v>
      </c>
      <c r="D718" s="41" t="s">
        <v>45</v>
      </c>
      <c r="E718" s="16">
        <v>8554</v>
      </c>
      <c r="F718" s="16"/>
      <c r="G718" s="21"/>
      <c r="H718" s="42">
        <v>7802</v>
      </c>
      <c r="I718" s="16"/>
      <c r="J718" s="16"/>
      <c r="K718" s="42">
        <v>-1615</v>
      </c>
      <c r="L718" s="16">
        <v>-1615</v>
      </c>
      <c r="M718" s="21">
        <v>-702</v>
      </c>
      <c r="N718" s="42" t="s">
        <v>50</v>
      </c>
      <c r="O718" s="21" t="s">
        <v>39</v>
      </c>
      <c r="P718" s="42">
        <f t="shared" si="22"/>
        <v>0</v>
      </c>
      <c r="Q718" s="42">
        <f>IF(AND(ISNUMBER(E718),ISNUMBER(H718),ISBLANK(F718)),E718-H718,"NA")</f>
        <v>752</v>
      </c>
      <c r="R718" s="21" t="str">
        <f>IF(AND(ISNUMBER(F718),ISNUMBER(I718),ISBLANK(E718)),F718-I718,"NA")</f>
        <v>NA</v>
      </c>
      <c r="S718" s="16" t="str">
        <f>IF(AND(ISNUMBER(G718),ISNUMBER(J718),ISBLANK(E718)),G718-J718,"NA")</f>
        <v>NA</v>
      </c>
      <c r="T718" s="45" t="str">
        <f>IF(AND(ISNUMBER(R718),ISNUMBER(S718),ISBLANK(E718)),R718+S718,"NA")</f>
        <v>NA</v>
      </c>
      <c r="U718" s="21">
        <f t="shared" si="23"/>
        <v>0</v>
      </c>
      <c r="V718" s="9">
        <f>MIN(IF(SUM(W718,AD718:AG718,AI718,AJ718:AM718,AP718:AS718,AC718,AO718,AU718,AV718:BC718)=0,0,1)+IF(O718="Smoothing ramp",1,0)+IF(SUM(W718,X718:AA718)=0,0,1),1)</f>
        <v>1</v>
      </c>
      <c r="W718" s="16">
        <v>164</v>
      </c>
      <c r="X718" s="16" t="s">
        <v>40</v>
      </c>
      <c r="Y718" s="21" t="s">
        <v>41</v>
      </c>
      <c r="Z718" s="16">
        <v>313</v>
      </c>
      <c r="AA718" s="16" t="s">
        <v>40</v>
      </c>
      <c r="AB718" s="21" t="s">
        <v>41</v>
      </c>
      <c r="AC718" s="16" t="s">
        <v>40</v>
      </c>
      <c r="AD718" s="16" t="s">
        <v>40</v>
      </c>
      <c r="AE718" s="21" t="s">
        <v>40</v>
      </c>
      <c r="AF718" s="42" t="s">
        <v>40</v>
      </c>
      <c r="AG718" s="16" t="s">
        <v>40</v>
      </c>
      <c r="AH718" s="21" t="s">
        <v>40</v>
      </c>
      <c r="AI718" s="16" t="s">
        <v>40</v>
      </c>
      <c r="AJ718" s="16" t="s">
        <v>40</v>
      </c>
      <c r="AK718" s="21" t="s">
        <v>40</v>
      </c>
      <c r="AL718" s="21" t="s">
        <v>40</v>
      </c>
      <c r="AM718" s="21" t="s">
        <v>40</v>
      </c>
      <c r="AN718" s="9" t="s">
        <v>40</v>
      </c>
      <c r="AO718" s="21" t="s">
        <v>40</v>
      </c>
      <c r="AP718" s="9" t="s">
        <v>40</v>
      </c>
      <c r="AQ718" s="9" t="s">
        <v>40</v>
      </c>
      <c r="AR718" s="21" t="s">
        <v>40</v>
      </c>
      <c r="AS718" s="21" t="s">
        <v>40</v>
      </c>
      <c r="AT718" s="9" t="s">
        <v>40</v>
      </c>
      <c r="AU718" s="21" t="s">
        <v>40</v>
      </c>
      <c r="AV718" s="9" t="s">
        <v>40</v>
      </c>
      <c r="AW718" s="9">
        <v>-10000</v>
      </c>
      <c r="AX718" s="21" t="s">
        <v>42</v>
      </c>
      <c r="AY718" s="21">
        <v>-10000</v>
      </c>
      <c r="AZ718" s="21" t="s">
        <v>42</v>
      </c>
      <c r="BA718" s="21">
        <v>-10000</v>
      </c>
      <c r="BB718" s="21" t="s">
        <v>42</v>
      </c>
      <c r="BC718" s="9" t="s">
        <v>40</v>
      </c>
      <c r="BD718" s="9" t="s">
        <v>40</v>
      </c>
    </row>
    <row r="719" spans="2:56">
      <c r="B719" s="54" t="s">
        <v>146</v>
      </c>
      <c r="C719" s="40" t="s">
        <v>147</v>
      </c>
      <c r="D719" s="41" t="s">
        <v>46</v>
      </c>
      <c r="E719" s="16">
        <v>9003</v>
      </c>
      <c r="F719" s="16"/>
      <c r="G719" s="21"/>
      <c r="H719" s="42">
        <v>6680</v>
      </c>
      <c r="I719" s="16"/>
      <c r="J719" s="16"/>
      <c r="K719" s="42">
        <v>-1427</v>
      </c>
      <c r="L719" s="16">
        <v>-1427</v>
      </c>
      <c r="M719" s="21">
        <v>991</v>
      </c>
      <c r="N719" s="42" t="s">
        <v>50</v>
      </c>
      <c r="O719" s="21" t="s">
        <v>39</v>
      </c>
      <c r="P719" s="42">
        <f t="shared" si="22"/>
        <v>0</v>
      </c>
      <c r="Q719" s="42">
        <f>IF(AND(ISNUMBER(E719),ISNUMBER(H719),ISBLANK(F719)),E719-H719,"NA")</f>
        <v>2323</v>
      </c>
      <c r="R719" s="21" t="str">
        <f>IF(AND(ISNUMBER(F719),ISNUMBER(I719),ISBLANK(E719)),F719-I719,"NA")</f>
        <v>NA</v>
      </c>
      <c r="S719" s="16" t="str">
        <f>IF(AND(ISNUMBER(G719),ISNUMBER(J719),ISBLANK(E719)),G719-J719,"NA")</f>
        <v>NA</v>
      </c>
      <c r="T719" s="45" t="str">
        <f>IF(AND(ISNUMBER(R719),ISNUMBER(S719),ISBLANK(E719)),R719+S719,"NA")</f>
        <v>NA</v>
      </c>
      <c r="U719" s="21">
        <f t="shared" si="23"/>
        <v>991</v>
      </c>
      <c r="V719" s="9">
        <f>MIN(IF(SUM(W719,AD719:AG719,AI719,AJ719:AM719,AP719:AS719,AC719,AO719,AU719,AV719:BC719)=0,0,1)+IF(O719="Smoothing ramp",1,0)+IF(SUM(W719,X719:AA719)=0,0,1),1)</f>
        <v>1</v>
      </c>
      <c r="W719" s="16">
        <v>164</v>
      </c>
      <c r="X719" s="16" t="s">
        <v>40</v>
      </c>
      <c r="Y719" s="21" t="s">
        <v>41</v>
      </c>
      <c r="Z719" s="16">
        <v>294</v>
      </c>
      <c r="AA719" s="16" t="s">
        <v>40</v>
      </c>
      <c r="AB719" s="21" t="s">
        <v>41</v>
      </c>
      <c r="AC719" s="16" t="s">
        <v>40</v>
      </c>
      <c r="AD719" s="16" t="s">
        <v>40</v>
      </c>
      <c r="AE719" s="21" t="s">
        <v>40</v>
      </c>
      <c r="AF719" s="42" t="s">
        <v>40</v>
      </c>
      <c r="AG719" s="16" t="s">
        <v>40</v>
      </c>
      <c r="AH719" s="21" t="s">
        <v>40</v>
      </c>
      <c r="AI719" s="16" t="s">
        <v>40</v>
      </c>
      <c r="AJ719" s="16" t="s">
        <v>40</v>
      </c>
      <c r="AK719" s="21" t="s">
        <v>40</v>
      </c>
      <c r="AL719" s="21" t="s">
        <v>40</v>
      </c>
      <c r="AM719" s="21" t="s">
        <v>40</v>
      </c>
      <c r="AN719" s="9" t="s">
        <v>40</v>
      </c>
      <c r="AO719" s="21" t="s">
        <v>40</v>
      </c>
      <c r="AP719" s="9" t="s">
        <v>40</v>
      </c>
      <c r="AQ719" s="9" t="s">
        <v>40</v>
      </c>
      <c r="AR719" s="21" t="s">
        <v>40</v>
      </c>
      <c r="AS719" s="21" t="s">
        <v>40</v>
      </c>
      <c r="AT719" s="9" t="s">
        <v>40</v>
      </c>
      <c r="AU719" s="21">
        <v>-10000</v>
      </c>
      <c r="AV719" s="9" t="s">
        <v>42</v>
      </c>
      <c r="AW719" s="9">
        <v>-10000</v>
      </c>
      <c r="AX719" s="21" t="s">
        <v>42</v>
      </c>
      <c r="AY719" s="21">
        <v>-10000</v>
      </c>
      <c r="AZ719" s="21" t="s">
        <v>42</v>
      </c>
      <c r="BA719" s="21">
        <v>-10000</v>
      </c>
      <c r="BB719" s="21" t="s">
        <v>42</v>
      </c>
      <c r="BC719" s="9" t="s">
        <v>40</v>
      </c>
      <c r="BD719" s="9" t="s">
        <v>40</v>
      </c>
    </row>
    <row r="720" spans="2:56">
      <c r="B720" s="54" t="s">
        <v>146</v>
      </c>
      <c r="C720" s="40" t="s">
        <v>147</v>
      </c>
      <c r="D720" s="41" t="s">
        <v>47</v>
      </c>
      <c r="E720" s="16">
        <v>9003</v>
      </c>
      <c r="F720" s="16"/>
      <c r="G720" s="21"/>
      <c r="H720" s="42">
        <v>8178</v>
      </c>
      <c r="I720" s="16"/>
      <c r="J720" s="16"/>
      <c r="K720" s="42">
        <v>-1427</v>
      </c>
      <c r="L720" s="16">
        <v>-1427</v>
      </c>
      <c r="M720" s="21">
        <v>-605</v>
      </c>
      <c r="N720" s="42" t="s">
        <v>50</v>
      </c>
      <c r="O720" s="21" t="s">
        <v>60</v>
      </c>
      <c r="P720" s="42">
        <f t="shared" si="22"/>
        <v>0</v>
      </c>
      <c r="Q720" s="42">
        <f>IF(AND(ISNUMBER(E720),ISNUMBER(H720),ISBLANK(F720)),E720-H720,"NA")</f>
        <v>825</v>
      </c>
      <c r="R720" s="21" t="str">
        <f>IF(AND(ISNUMBER(F720),ISNUMBER(I720),ISBLANK(E720)),F720-I720,"NA")</f>
        <v>NA</v>
      </c>
      <c r="S720" s="4" t="str">
        <f>IF(AND(ISNUMBER(G720),ISNUMBER(J720),ISBLANK(E720)),G720-J720,"NA")</f>
        <v>NA</v>
      </c>
      <c r="T720" s="45" t="str">
        <f>IF(AND(ISNUMBER(R720),ISNUMBER(S720),ISBLANK(E720)),R720+S720,"NA")</f>
        <v>NA</v>
      </c>
      <c r="U720" s="21">
        <f t="shared" si="23"/>
        <v>0</v>
      </c>
      <c r="V720" s="9">
        <f>MIN(IF(SUM(W720,AD720:AG720,AI720,AJ720:AM720,AP720:AS720,AC720,AO720,AU720,AV720:BC720)=0,0,1)+IF(O720="Smoothing ramp",1,0)+IF(SUM(W720,X720:AA720)=0,0,1),1)</f>
        <v>1</v>
      </c>
      <c r="W720" s="16">
        <v>164</v>
      </c>
      <c r="X720" s="16" t="s">
        <v>40</v>
      </c>
      <c r="Y720" s="21" t="s">
        <v>40</v>
      </c>
      <c r="Z720" s="16">
        <v>352</v>
      </c>
      <c r="AA720" s="16" t="s">
        <v>40</v>
      </c>
      <c r="AB720" s="21" t="s">
        <v>40</v>
      </c>
      <c r="AC720" s="16" t="s">
        <v>40</v>
      </c>
      <c r="AD720" s="16" t="s">
        <v>40</v>
      </c>
      <c r="AE720" s="21" t="s">
        <v>40</v>
      </c>
      <c r="AF720" s="42" t="s">
        <v>40</v>
      </c>
      <c r="AG720" s="16" t="s">
        <v>40</v>
      </c>
      <c r="AH720" s="21" t="s">
        <v>40</v>
      </c>
      <c r="AI720" s="16" t="s">
        <v>40</v>
      </c>
      <c r="AJ720" s="16" t="s">
        <v>40</v>
      </c>
      <c r="AK720" s="21" t="s">
        <v>40</v>
      </c>
      <c r="AL720" s="21" t="s">
        <v>40</v>
      </c>
      <c r="AM720" s="21" t="s">
        <v>40</v>
      </c>
      <c r="AN720" s="9" t="s">
        <v>40</v>
      </c>
      <c r="AO720" s="21" t="s">
        <v>40</v>
      </c>
      <c r="AP720" s="9" t="s">
        <v>40</v>
      </c>
      <c r="AQ720" s="9" t="s">
        <v>40</v>
      </c>
      <c r="AR720" s="21" t="s">
        <v>40</v>
      </c>
      <c r="AS720" s="21" t="s">
        <v>40</v>
      </c>
      <c r="AT720" s="9" t="s">
        <v>40</v>
      </c>
      <c r="AU720" s="21" t="s">
        <v>40</v>
      </c>
      <c r="AV720" s="9" t="s">
        <v>40</v>
      </c>
      <c r="AW720" s="9" t="s">
        <v>40</v>
      </c>
      <c r="AX720" s="21" t="s">
        <v>40</v>
      </c>
      <c r="AY720" s="21" t="s">
        <v>40</v>
      </c>
      <c r="AZ720" s="21" t="s">
        <v>40</v>
      </c>
      <c r="BA720" s="21" t="s">
        <v>40</v>
      </c>
      <c r="BB720" s="21" t="s">
        <v>40</v>
      </c>
      <c r="BC720" s="9" t="s">
        <v>40</v>
      </c>
      <c r="BD720" s="9" t="s">
        <v>40</v>
      </c>
    </row>
    <row r="721" spans="2:56">
      <c r="B721" s="54" t="s">
        <v>146</v>
      </c>
      <c r="C721" s="40" t="s">
        <v>147</v>
      </c>
      <c r="D721" s="41" t="s">
        <v>48</v>
      </c>
      <c r="E721" s="16">
        <v>9003</v>
      </c>
      <c r="F721" s="16"/>
      <c r="G721" s="21"/>
      <c r="H721" s="42">
        <v>9000</v>
      </c>
      <c r="I721" s="16"/>
      <c r="J721" s="16"/>
      <c r="K721" s="42">
        <v>-1427</v>
      </c>
      <c r="L721" s="16">
        <v>-1427</v>
      </c>
      <c r="M721" s="21">
        <v>-1424</v>
      </c>
      <c r="N721" s="42" t="s">
        <v>50</v>
      </c>
      <c r="O721" s="21" t="s">
        <v>50</v>
      </c>
      <c r="P721" s="42">
        <f t="shared" si="22"/>
        <v>0</v>
      </c>
      <c r="Q721" s="42">
        <f>IF(AND(ISNUMBER(E721),ISNUMBER(H721),ISBLANK(F721)),E721-H721,"NA")</f>
        <v>3</v>
      </c>
      <c r="R721" s="21" t="str">
        <f>IF(AND(ISNUMBER(F721),ISNUMBER(I721),ISBLANK(E721)),F721-I721,"NA")</f>
        <v>NA</v>
      </c>
      <c r="S721" s="4" t="str">
        <f>IF(AND(ISNUMBER(G721),ISNUMBER(J721),ISBLANK(E721)),G721-J721,"NA")</f>
        <v>NA</v>
      </c>
      <c r="T721" s="45" t="str">
        <f>IF(AND(ISNUMBER(R721),ISNUMBER(S721),ISBLANK(E721)),R721+S721,"NA")</f>
        <v>NA</v>
      </c>
      <c r="U721" s="21">
        <f t="shared" si="23"/>
        <v>0</v>
      </c>
      <c r="V721" s="9">
        <f>MIN(IF(SUM(W721,AD721:AG721,AI721,AJ721:AM721,AP721:AS721,AC721,AO721,AU721,AV721:BC721)=0,0,1)+IF(O721="Smoothing ramp",1,0)+IF(SUM(W721,X721:AA721)=0,0,1),1)</f>
        <v>1</v>
      </c>
      <c r="W721" s="16">
        <v>164</v>
      </c>
      <c r="X721" s="16" t="s">
        <v>40</v>
      </c>
      <c r="Y721" s="21" t="s">
        <v>40</v>
      </c>
      <c r="Z721" s="16">
        <v>352</v>
      </c>
      <c r="AA721" s="16" t="s">
        <v>40</v>
      </c>
      <c r="AB721" s="21" t="s">
        <v>40</v>
      </c>
      <c r="AC721" s="16" t="s">
        <v>40</v>
      </c>
      <c r="AD721" s="16" t="s">
        <v>40</v>
      </c>
      <c r="AE721" s="21" t="s">
        <v>40</v>
      </c>
      <c r="AF721" s="42" t="s">
        <v>40</v>
      </c>
      <c r="AG721" s="16" t="s">
        <v>40</v>
      </c>
      <c r="AH721" s="21" t="s">
        <v>40</v>
      </c>
      <c r="AI721" s="16" t="s">
        <v>40</v>
      </c>
      <c r="AJ721" s="16" t="s">
        <v>40</v>
      </c>
      <c r="AK721" s="21" t="s">
        <v>40</v>
      </c>
      <c r="AL721" s="21" t="s">
        <v>40</v>
      </c>
      <c r="AM721" s="21" t="s">
        <v>40</v>
      </c>
      <c r="AN721" s="9" t="s">
        <v>40</v>
      </c>
      <c r="AO721" s="21" t="s">
        <v>40</v>
      </c>
      <c r="AP721" s="9" t="s">
        <v>40</v>
      </c>
      <c r="AQ721" s="9" t="s">
        <v>40</v>
      </c>
      <c r="AR721" s="21" t="s">
        <v>40</v>
      </c>
      <c r="AS721" s="21" t="s">
        <v>40</v>
      </c>
      <c r="AT721" s="9" t="s">
        <v>40</v>
      </c>
      <c r="AU721" s="21" t="s">
        <v>40</v>
      </c>
      <c r="AV721" s="9" t="s">
        <v>40</v>
      </c>
      <c r="AW721" s="9" t="s">
        <v>40</v>
      </c>
      <c r="AX721" s="21" t="s">
        <v>40</v>
      </c>
      <c r="AY721" s="21" t="s">
        <v>40</v>
      </c>
      <c r="AZ721" s="21" t="s">
        <v>40</v>
      </c>
      <c r="BA721" s="21" t="s">
        <v>40</v>
      </c>
      <c r="BB721" s="21" t="s">
        <v>40</v>
      </c>
      <c r="BC721" s="9" t="s">
        <v>40</v>
      </c>
      <c r="BD721" s="9" t="s">
        <v>40</v>
      </c>
    </row>
    <row r="722" spans="2:56">
      <c r="B722" s="54" t="s">
        <v>146</v>
      </c>
      <c r="C722" s="40" t="s">
        <v>147</v>
      </c>
      <c r="D722" s="41" t="s">
        <v>49</v>
      </c>
      <c r="E722" s="16">
        <v>8361</v>
      </c>
      <c r="F722" s="16"/>
      <c r="G722" s="21"/>
      <c r="H722" s="42">
        <v>8361</v>
      </c>
      <c r="I722" s="16"/>
      <c r="J722" s="16"/>
      <c r="K722" s="42">
        <v>-502</v>
      </c>
      <c r="L722" s="16">
        <v>-502</v>
      </c>
      <c r="M722" s="21">
        <v>-502</v>
      </c>
      <c r="N722" s="42" t="s">
        <v>44</v>
      </c>
      <c r="O722" s="21" t="s">
        <v>44</v>
      </c>
      <c r="P722" s="42">
        <f t="shared" si="22"/>
        <v>0</v>
      </c>
      <c r="Q722" s="42">
        <f>IF(AND(ISNUMBER(E722),ISNUMBER(H722),ISBLANK(F722)),E722-H722,"NA")</f>
        <v>0</v>
      </c>
      <c r="R722" s="21" t="str">
        <f>IF(AND(ISNUMBER(F722),ISNUMBER(I722),ISBLANK(E722)),F722-I722,"NA")</f>
        <v>NA</v>
      </c>
      <c r="S722" s="4" t="str">
        <f>IF(AND(ISNUMBER(G722),ISNUMBER(J722),ISBLANK(E722)),G722-J722,"NA")</f>
        <v>NA</v>
      </c>
      <c r="T722" s="45" t="str">
        <f>IF(AND(ISNUMBER(R722),ISNUMBER(S722),ISBLANK(E722)),R722+S722,"NA")</f>
        <v>NA</v>
      </c>
      <c r="U722" s="21">
        <f t="shared" si="23"/>
        <v>0</v>
      </c>
      <c r="V722" s="9">
        <f>MIN(IF(SUM(W722,AD722:AG722,AI722,AJ722:AM722,AP722:AS722,AC722,AO722,AU722,AV722:BC722)=0,0,1)+IF(O722="Smoothing ramp",1,0)+IF(SUM(W722,X722:AA722)=0,0,1),1)</f>
        <v>1</v>
      </c>
      <c r="W722" s="16">
        <v>164</v>
      </c>
      <c r="X722" s="16" t="s">
        <v>40</v>
      </c>
      <c r="Y722" s="21" t="s">
        <v>40</v>
      </c>
      <c r="Z722" s="16">
        <v>332</v>
      </c>
      <c r="AA722" s="16" t="s">
        <v>40</v>
      </c>
      <c r="AB722" s="21" t="s">
        <v>40</v>
      </c>
      <c r="AC722" s="16" t="s">
        <v>40</v>
      </c>
      <c r="AD722" s="16" t="s">
        <v>40</v>
      </c>
      <c r="AE722" s="21" t="s">
        <v>40</v>
      </c>
      <c r="AF722" s="42" t="s">
        <v>40</v>
      </c>
      <c r="AG722" s="16" t="s">
        <v>40</v>
      </c>
      <c r="AH722" s="21" t="s">
        <v>40</v>
      </c>
      <c r="AI722" s="16" t="s">
        <v>40</v>
      </c>
      <c r="AJ722" s="16" t="s">
        <v>40</v>
      </c>
      <c r="AK722" s="21" t="s">
        <v>40</v>
      </c>
      <c r="AL722" s="21" t="s">
        <v>40</v>
      </c>
      <c r="AM722" s="21" t="s">
        <v>40</v>
      </c>
      <c r="AN722" s="9" t="s">
        <v>40</v>
      </c>
      <c r="AO722" s="21" t="s">
        <v>40</v>
      </c>
      <c r="AP722" s="9" t="s">
        <v>40</v>
      </c>
      <c r="AQ722" s="9" t="s">
        <v>40</v>
      </c>
      <c r="AR722" s="21" t="s">
        <v>40</v>
      </c>
      <c r="AS722" s="21" t="s">
        <v>40</v>
      </c>
      <c r="AT722" s="9" t="s">
        <v>40</v>
      </c>
      <c r="AU722" s="21" t="s">
        <v>40</v>
      </c>
      <c r="AV722" s="9" t="s">
        <v>40</v>
      </c>
      <c r="AW722" s="9" t="s">
        <v>40</v>
      </c>
      <c r="AX722" s="21" t="s">
        <v>40</v>
      </c>
      <c r="AY722" s="21" t="s">
        <v>40</v>
      </c>
      <c r="AZ722" s="21" t="s">
        <v>40</v>
      </c>
      <c r="BA722" s="21" t="s">
        <v>40</v>
      </c>
      <c r="BB722" s="21" t="s">
        <v>40</v>
      </c>
      <c r="BC722" s="9" t="s">
        <v>40</v>
      </c>
      <c r="BD722" s="9" t="s">
        <v>40</v>
      </c>
    </row>
    <row r="723" spans="2:56">
      <c r="B723" s="54" t="s">
        <v>146</v>
      </c>
      <c r="C723" s="40" t="s">
        <v>147</v>
      </c>
      <c r="D723" s="41" t="s">
        <v>51</v>
      </c>
      <c r="E723" s="16">
        <v>8362</v>
      </c>
      <c r="F723" s="16"/>
      <c r="G723" s="21"/>
      <c r="H723" s="42">
        <v>8362</v>
      </c>
      <c r="I723" s="16"/>
      <c r="J723" s="16"/>
      <c r="K723" s="42">
        <v>-502</v>
      </c>
      <c r="L723" s="16">
        <v>-502</v>
      </c>
      <c r="M723" s="21">
        <v>-502</v>
      </c>
      <c r="N723" s="42" t="s">
        <v>44</v>
      </c>
      <c r="O723" s="21" t="s">
        <v>44</v>
      </c>
      <c r="P723" s="42">
        <f t="shared" si="22"/>
        <v>0</v>
      </c>
      <c r="Q723" s="42">
        <f>IF(AND(ISNUMBER(E723),ISNUMBER(H723),ISBLANK(F723)),E723-H723,"NA")</f>
        <v>0</v>
      </c>
      <c r="R723" s="21" t="str">
        <f>IF(AND(ISNUMBER(F723),ISNUMBER(I723),ISBLANK(E723)),F723-I723,"NA")</f>
        <v>NA</v>
      </c>
      <c r="S723" s="4" t="str">
        <f>IF(AND(ISNUMBER(G723),ISNUMBER(J723),ISBLANK(E723)),G723-J723,"NA")</f>
        <v>NA</v>
      </c>
      <c r="T723" s="45" t="str">
        <f>IF(AND(ISNUMBER(R723),ISNUMBER(S723),ISBLANK(E723)),R723+S723,"NA")</f>
        <v>NA</v>
      </c>
      <c r="U723" s="21">
        <f t="shared" si="23"/>
        <v>0</v>
      </c>
      <c r="V723" s="9">
        <f>MIN(IF(SUM(W723,AD723:AG723,AI723,AJ723:AM723,AP723:AS723,AC723,AO723,AU723,AV723:BC723)=0,0,1)+IF(O723="Smoothing ramp",1,0)+IF(SUM(W723,X723:AA723)=0,0,1),1)</f>
        <v>1</v>
      </c>
      <c r="W723" s="16">
        <v>164</v>
      </c>
      <c r="X723" s="16" t="s">
        <v>40</v>
      </c>
      <c r="Y723" s="21" t="s">
        <v>40</v>
      </c>
      <c r="Z723" s="16">
        <v>332</v>
      </c>
      <c r="AA723" s="16" t="s">
        <v>40</v>
      </c>
      <c r="AB723" s="21" t="s">
        <v>40</v>
      </c>
      <c r="AC723" s="16" t="s">
        <v>40</v>
      </c>
      <c r="AD723" s="16" t="s">
        <v>40</v>
      </c>
      <c r="AE723" s="21" t="s">
        <v>40</v>
      </c>
      <c r="AF723" s="42" t="s">
        <v>40</v>
      </c>
      <c r="AG723" s="16" t="s">
        <v>40</v>
      </c>
      <c r="AH723" s="21" t="s">
        <v>40</v>
      </c>
      <c r="AI723" s="16" t="s">
        <v>40</v>
      </c>
      <c r="AJ723" s="16" t="s">
        <v>40</v>
      </c>
      <c r="AK723" s="21" t="s">
        <v>40</v>
      </c>
      <c r="AL723" s="21" t="s">
        <v>40</v>
      </c>
      <c r="AM723" s="21" t="s">
        <v>40</v>
      </c>
      <c r="AN723" s="9" t="s">
        <v>40</v>
      </c>
      <c r="AO723" s="21" t="s">
        <v>40</v>
      </c>
      <c r="AP723" s="9" t="s">
        <v>40</v>
      </c>
      <c r="AQ723" s="9" t="s">
        <v>40</v>
      </c>
      <c r="AR723" s="21" t="s">
        <v>40</v>
      </c>
      <c r="AS723" s="21" t="s">
        <v>40</v>
      </c>
      <c r="AT723" s="9" t="s">
        <v>40</v>
      </c>
      <c r="AU723" s="21" t="s">
        <v>40</v>
      </c>
      <c r="AV723" s="9" t="s">
        <v>40</v>
      </c>
      <c r="AW723" s="9" t="s">
        <v>40</v>
      </c>
      <c r="AX723" s="21" t="s">
        <v>40</v>
      </c>
      <c r="AY723" s="21" t="s">
        <v>40</v>
      </c>
      <c r="AZ723" s="21" t="s">
        <v>40</v>
      </c>
      <c r="BA723" s="21" t="s">
        <v>40</v>
      </c>
      <c r="BB723" s="21" t="s">
        <v>40</v>
      </c>
      <c r="BC723" s="9" t="s">
        <v>40</v>
      </c>
      <c r="BD723" s="9" t="s">
        <v>40</v>
      </c>
    </row>
    <row r="724" spans="2:56">
      <c r="B724" s="54" t="s">
        <v>146</v>
      </c>
      <c r="C724" s="40" t="s">
        <v>147</v>
      </c>
      <c r="D724" s="41" t="s">
        <v>52</v>
      </c>
      <c r="E724" s="16">
        <v>8362</v>
      </c>
      <c r="F724" s="16"/>
      <c r="G724" s="21"/>
      <c r="H724" s="42">
        <v>8362</v>
      </c>
      <c r="I724" s="16"/>
      <c r="J724" s="16"/>
      <c r="K724" s="42">
        <v>-502</v>
      </c>
      <c r="L724" s="16">
        <v>-502</v>
      </c>
      <c r="M724" s="21">
        <v>-502</v>
      </c>
      <c r="N724" s="42" t="s">
        <v>44</v>
      </c>
      <c r="O724" s="21" t="s">
        <v>44</v>
      </c>
      <c r="P724" s="42">
        <f t="shared" si="22"/>
        <v>0</v>
      </c>
      <c r="Q724" s="42">
        <f>IF(AND(ISNUMBER(E724),ISNUMBER(H724),ISBLANK(F724)),E724-H724,"NA")</f>
        <v>0</v>
      </c>
      <c r="R724" s="21" t="str">
        <f>IF(AND(ISNUMBER(F724),ISNUMBER(I724),ISBLANK(E724)),F724-I724,"NA")</f>
        <v>NA</v>
      </c>
      <c r="S724" s="4" t="str">
        <f>IF(AND(ISNUMBER(G724),ISNUMBER(J724),ISBLANK(E724)),G724-J724,"NA")</f>
        <v>NA</v>
      </c>
      <c r="T724" s="45" t="str">
        <f>IF(AND(ISNUMBER(R724),ISNUMBER(S724),ISBLANK(E724)),R724+S724,"NA")</f>
        <v>NA</v>
      </c>
      <c r="U724" s="21">
        <f t="shared" si="23"/>
        <v>0</v>
      </c>
      <c r="V724" s="9">
        <f>MIN(IF(SUM(W724,AD724:AG724,AI724,AJ724:AM724,AP724:AS724,AC724,AO724,AU724,AV724:BC724)=0,0,1)+IF(O724="Smoothing ramp",1,0)+IF(SUM(W724,X724:AA724)=0,0,1),1)</f>
        <v>1</v>
      </c>
      <c r="W724" s="16">
        <v>164</v>
      </c>
      <c r="X724" s="16" t="s">
        <v>40</v>
      </c>
      <c r="Y724" s="21" t="s">
        <v>40</v>
      </c>
      <c r="Z724" s="16">
        <v>332</v>
      </c>
      <c r="AA724" s="16" t="s">
        <v>40</v>
      </c>
      <c r="AB724" s="21" t="s">
        <v>40</v>
      </c>
      <c r="AC724" s="16" t="s">
        <v>40</v>
      </c>
      <c r="AD724" s="16" t="s">
        <v>40</v>
      </c>
      <c r="AE724" s="21" t="s">
        <v>40</v>
      </c>
      <c r="AF724" s="42" t="s">
        <v>40</v>
      </c>
      <c r="AG724" s="16" t="s">
        <v>40</v>
      </c>
      <c r="AH724" s="21" t="s">
        <v>40</v>
      </c>
      <c r="AI724" s="16" t="s">
        <v>40</v>
      </c>
      <c r="AJ724" s="16" t="s">
        <v>40</v>
      </c>
      <c r="AK724" s="21" t="s">
        <v>40</v>
      </c>
      <c r="AL724" s="21" t="s">
        <v>40</v>
      </c>
      <c r="AM724" s="21" t="s">
        <v>40</v>
      </c>
      <c r="AN724" s="9" t="s">
        <v>40</v>
      </c>
      <c r="AO724" s="21" t="s">
        <v>40</v>
      </c>
      <c r="AP724" s="9" t="s">
        <v>40</v>
      </c>
      <c r="AQ724" s="9" t="s">
        <v>40</v>
      </c>
      <c r="AR724" s="21" t="s">
        <v>40</v>
      </c>
      <c r="AS724" s="21" t="s">
        <v>40</v>
      </c>
      <c r="AT724" s="9" t="s">
        <v>40</v>
      </c>
      <c r="AU724" s="21" t="s">
        <v>40</v>
      </c>
      <c r="AV724" s="9" t="s">
        <v>40</v>
      </c>
      <c r="AW724" s="9" t="s">
        <v>40</v>
      </c>
      <c r="AX724" s="21" t="s">
        <v>40</v>
      </c>
      <c r="AY724" s="21" t="s">
        <v>40</v>
      </c>
      <c r="AZ724" s="21" t="s">
        <v>40</v>
      </c>
      <c r="BA724" s="21" t="s">
        <v>40</v>
      </c>
      <c r="BB724" s="21" t="s">
        <v>40</v>
      </c>
      <c r="BC724" s="9" t="s">
        <v>40</v>
      </c>
      <c r="BD724" s="9" t="s">
        <v>40</v>
      </c>
    </row>
    <row r="725" spans="2:56">
      <c r="B725" s="54" t="s">
        <v>146</v>
      </c>
      <c r="C725" s="40" t="s">
        <v>147</v>
      </c>
      <c r="D725" s="41" t="s">
        <v>53</v>
      </c>
      <c r="E725" s="16">
        <v>9316</v>
      </c>
      <c r="F725" s="16"/>
      <c r="G725" s="21"/>
      <c r="H725" s="42">
        <v>9313</v>
      </c>
      <c r="I725" s="16"/>
      <c r="J725" s="16"/>
      <c r="K725" s="42">
        <v>-2240</v>
      </c>
      <c r="L725" s="16">
        <v>-2240</v>
      </c>
      <c r="M725" s="21">
        <v>-2238</v>
      </c>
      <c r="N725" s="42" t="s">
        <v>50</v>
      </c>
      <c r="O725" s="21" t="s">
        <v>50</v>
      </c>
      <c r="P725" s="42">
        <f t="shared" si="22"/>
        <v>0</v>
      </c>
      <c r="Q725" s="42">
        <f>IF(AND(ISNUMBER(E725),ISNUMBER(H725),ISBLANK(F725)),E725-H725,"NA")</f>
        <v>3</v>
      </c>
      <c r="R725" s="21" t="str">
        <f>IF(AND(ISNUMBER(F725),ISNUMBER(I725),ISBLANK(E725)),F725-I725,"NA")</f>
        <v>NA</v>
      </c>
      <c r="S725" s="4" t="str">
        <f>IF(AND(ISNUMBER(G725),ISNUMBER(J725),ISBLANK(E725)),G725-J725,"NA")</f>
        <v>NA</v>
      </c>
      <c r="T725" s="45" t="str">
        <f>IF(AND(ISNUMBER(R725),ISNUMBER(S725),ISBLANK(E725)),R725+S725,"NA")</f>
        <v>NA</v>
      </c>
      <c r="U725" s="21">
        <f t="shared" si="23"/>
        <v>0</v>
      </c>
      <c r="V725" s="9">
        <f>MIN(IF(SUM(W725,AD725:AG725,AI725,AJ725:AM725,AP725:AS725,AC725,AO725,AU725,AV725:BC725)=0,0,1)+IF(O725="Smoothing ramp",1,0)+IF(SUM(W725,X725:AA725)=0,0,1),1)</f>
        <v>1</v>
      </c>
      <c r="W725" s="16">
        <v>164</v>
      </c>
      <c r="X725" s="16" t="s">
        <v>40</v>
      </c>
      <c r="Y725" s="21" t="s">
        <v>40</v>
      </c>
      <c r="Z725" s="16">
        <v>362</v>
      </c>
      <c r="AA725" s="16" t="s">
        <v>40</v>
      </c>
      <c r="AB725" s="21" t="s">
        <v>40</v>
      </c>
      <c r="AC725" s="16" t="s">
        <v>40</v>
      </c>
      <c r="AD725" s="16" t="s">
        <v>40</v>
      </c>
      <c r="AE725" s="21" t="s">
        <v>40</v>
      </c>
      <c r="AF725" s="42" t="s">
        <v>40</v>
      </c>
      <c r="AG725" s="16" t="s">
        <v>40</v>
      </c>
      <c r="AH725" s="21" t="s">
        <v>40</v>
      </c>
      <c r="AI725" s="16" t="s">
        <v>40</v>
      </c>
      <c r="AJ725" s="16" t="s">
        <v>40</v>
      </c>
      <c r="AK725" s="21" t="s">
        <v>40</v>
      </c>
      <c r="AL725" s="21" t="s">
        <v>40</v>
      </c>
      <c r="AM725" s="21" t="s">
        <v>40</v>
      </c>
      <c r="AN725" s="9" t="s">
        <v>40</v>
      </c>
      <c r="AO725" s="21" t="s">
        <v>40</v>
      </c>
      <c r="AP725" s="9" t="s">
        <v>40</v>
      </c>
      <c r="AQ725" s="9" t="s">
        <v>40</v>
      </c>
      <c r="AR725" s="21" t="s">
        <v>40</v>
      </c>
      <c r="AS725" s="21" t="s">
        <v>40</v>
      </c>
      <c r="AT725" s="9" t="s">
        <v>40</v>
      </c>
      <c r="AU725" s="21" t="s">
        <v>40</v>
      </c>
      <c r="AV725" s="9" t="s">
        <v>40</v>
      </c>
      <c r="AW725" s="9" t="s">
        <v>40</v>
      </c>
      <c r="AX725" s="21" t="s">
        <v>40</v>
      </c>
      <c r="AY725" s="21" t="s">
        <v>40</v>
      </c>
      <c r="AZ725" s="21" t="s">
        <v>40</v>
      </c>
      <c r="BA725" s="21" t="s">
        <v>40</v>
      </c>
      <c r="BB725" s="21" t="s">
        <v>40</v>
      </c>
      <c r="BC725" s="9" t="s">
        <v>40</v>
      </c>
      <c r="BD725" s="9" t="s">
        <v>40</v>
      </c>
    </row>
    <row r="726" spans="2:56">
      <c r="B726" s="54" t="s">
        <v>146</v>
      </c>
      <c r="C726" s="40" t="s">
        <v>147</v>
      </c>
      <c r="D726" s="41" t="s">
        <v>56</v>
      </c>
      <c r="E726" s="16">
        <v>9316</v>
      </c>
      <c r="F726" s="16"/>
      <c r="G726" s="21"/>
      <c r="H726" s="42">
        <v>9313</v>
      </c>
      <c r="I726" s="16"/>
      <c r="J726" s="16"/>
      <c r="K726" s="42">
        <v>-2240</v>
      </c>
      <c r="L726" s="16">
        <v>-2240</v>
      </c>
      <c r="M726" s="21">
        <v>-2238</v>
      </c>
      <c r="N726" s="42" t="s">
        <v>50</v>
      </c>
      <c r="O726" s="21" t="s">
        <v>50</v>
      </c>
      <c r="P726" s="42">
        <f t="shared" si="22"/>
        <v>0</v>
      </c>
      <c r="Q726" s="42">
        <f>IF(AND(ISNUMBER(E726),ISNUMBER(H726),ISBLANK(F726)),E726-H726,"NA")</f>
        <v>3</v>
      </c>
      <c r="R726" s="21" t="str">
        <f>IF(AND(ISNUMBER(F726),ISNUMBER(I726),ISBLANK(E726)),F726-I726,"NA")</f>
        <v>NA</v>
      </c>
      <c r="S726" s="4" t="str">
        <f>IF(AND(ISNUMBER(G726),ISNUMBER(J726),ISBLANK(E726)),G726-J726,"NA")</f>
        <v>NA</v>
      </c>
      <c r="T726" s="45" t="str">
        <f>IF(AND(ISNUMBER(R726),ISNUMBER(S726),ISBLANK(E726)),R726+S726,"NA")</f>
        <v>NA</v>
      </c>
      <c r="U726" s="21">
        <f t="shared" si="23"/>
        <v>0</v>
      </c>
      <c r="V726" s="9">
        <f>MIN(IF(SUM(W726,AD726:AG726,AI726,AJ726:AM726,AP726:AS726,AC726,AO726,AU726,AV726:BC726)=0,0,1)+IF(O726="Smoothing ramp",1,0)+IF(SUM(W726,X726:AA726)=0,0,1),1)</f>
        <v>1</v>
      </c>
      <c r="W726" s="16">
        <v>164</v>
      </c>
      <c r="X726" s="16" t="s">
        <v>40</v>
      </c>
      <c r="Y726" s="21" t="s">
        <v>40</v>
      </c>
      <c r="Z726" s="16">
        <v>362</v>
      </c>
      <c r="AA726" s="16" t="s">
        <v>40</v>
      </c>
      <c r="AB726" s="21" t="s">
        <v>40</v>
      </c>
      <c r="AC726" s="16" t="s">
        <v>40</v>
      </c>
      <c r="AD726" s="16" t="s">
        <v>40</v>
      </c>
      <c r="AE726" s="21" t="s">
        <v>40</v>
      </c>
      <c r="AF726" s="16" t="s">
        <v>40</v>
      </c>
      <c r="AG726" s="16" t="s">
        <v>40</v>
      </c>
      <c r="AH726" s="21" t="s">
        <v>40</v>
      </c>
      <c r="AI726" s="16" t="s">
        <v>40</v>
      </c>
      <c r="AJ726" s="16" t="s">
        <v>40</v>
      </c>
      <c r="AK726" s="21" t="s">
        <v>40</v>
      </c>
      <c r="AL726" s="21" t="s">
        <v>40</v>
      </c>
      <c r="AM726" s="21" t="s">
        <v>40</v>
      </c>
      <c r="AN726" s="9" t="s">
        <v>40</v>
      </c>
      <c r="AO726" s="21" t="s">
        <v>40</v>
      </c>
      <c r="AP726" s="4" t="s">
        <v>40</v>
      </c>
      <c r="AQ726" s="9" t="s">
        <v>40</v>
      </c>
      <c r="AR726" s="21" t="s">
        <v>40</v>
      </c>
      <c r="AS726" s="21" t="s">
        <v>40</v>
      </c>
      <c r="AT726" s="9" t="s">
        <v>40</v>
      </c>
      <c r="AU726" s="16" t="s">
        <v>40</v>
      </c>
      <c r="AV726" s="9" t="s">
        <v>40</v>
      </c>
      <c r="AW726" s="9" t="s">
        <v>40</v>
      </c>
      <c r="AX726" s="21" t="s">
        <v>40</v>
      </c>
      <c r="AY726" s="21" t="s">
        <v>40</v>
      </c>
      <c r="AZ726" s="21" t="s">
        <v>40</v>
      </c>
      <c r="BA726" s="21" t="s">
        <v>40</v>
      </c>
      <c r="BB726" s="21" t="s">
        <v>40</v>
      </c>
      <c r="BC726" s="9" t="s">
        <v>40</v>
      </c>
      <c r="BD726" s="9" t="s">
        <v>40</v>
      </c>
    </row>
    <row r="727" spans="2:56" ht="15" thickBot="1">
      <c r="B727" s="55" t="s">
        <v>146</v>
      </c>
      <c r="C727" s="47" t="s">
        <v>147</v>
      </c>
      <c r="D727" s="48" t="s">
        <v>57</v>
      </c>
      <c r="E727" s="49">
        <v>9316</v>
      </c>
      <c r="F727" s="49"/>
      <c r="G727" s="22"/>
      <c r="H727" s="50">
        <v>9313</v>
      </c>
      <c r="I727" s="49"/>
      <c r="J727" s="49"/>
      <c r="K727" s="50">
        <v>-2240</v>
      </c>
      <c r="L727" s="49">
        <v>-2240</v>
      </c>
      <c r="M727" s="22">
        <v>-2238</v>
      </c>
      <c r="N727" s="50" t="s">
        <v>50</v>
      </c>
      <c r="O727" s="22" t="s">
        <v>50</v>
      </c>
      <c r="P727" s="42">
        <f t="shared" si="22"/>
        <v>0</v>
      </c>
      <c r="Q727" s="50">
        <f>IF(AND(ISNUMBER(E727),ISNUMBER(H727),ISBLANK(F727)),E727-H727,"NA")</f>
        <v>3</v>
      </c>
      <c r="R727" s="22" t="str">
        <f>IF(AND(ISNUMBER(F727),ISNUMBER(I727),ISBLANK(E727)),F727-I727,"NA")</f>
        <v>NA</v>
      </c>
      <c r="S727" s="4" t="str">
        <f>IF(AND(ISNUMBER(G727),ISNUMBER(J727),ISBLANK(E727)),G727-J727,"NA")</f>
        <v>NA</v>
      </c>
      <c r="T727" s="45" t="str">
        <f>IF(AND(ISNUMBER(R727),ISNUMBER(S727),ISBLANK(E727)),R727+S727,"NA")</f>
        <v>NA</v>
      </c>
      <c r="U727" s="22">
        <f t="shared" si="23"/>
        <v>0</v>
      </c>
      <c r="V727" s="9">
        <f>MIN(IF(SUM(W727,AD727:AG727,AI727,AJ727:AM727,AP727:AS727,AC727,AO727,AU727,AV727:BC727)=0,0,1)+IF(O727="Smoothing ramp",1,0)+IF(SUM(W727,X727:AA727)=0,0,1),1)</f>
        <v>1</v>
      </c>
      <c r="W727" s="49">
        <v>164</v>
      </c>
      <c r="X727" s="49" t="s">
        <v>40</v>
      </c>
      <c r="Y727" s="22" t="s">
        <v>40</v>
      </c>
      <c r="Z727" s="49">
        <v>362</v>
      </c>
      <c r="AA727" s="49" t="s">
        <v>40</v>
      </c>
      <c r="AB727" s="22" t="s">
        <v>40</v>
      </c>
      <c r="AC727" s="50" t="s">
        <v>40</v>
      </c>
      <c r="AD727" s="49" t="s">
        <v>40</v>
      </c>
      <c r="AE727" s="22" t="s">
        <v>40</v>
      </c>
      <c r="AF727" s="49" t="s">
        <v>40</v>
      </c>
      <c r="AG727" s="49" t="s">
        <v>40</v>
      </c>
      <c r="AH727" s="22" t="s">
        <v>40</v>
      </c>
      <c r="AI727" s="22" t="s">
        <v>40</v>
      </c>
      <c r="AJ727" s="22" t="s">
        <v>40</v>
      </c>
      <c r="AK727" s="7" t="s">
        <v>40</v>
      </c>
      <c r="AL727" s="22" t="s">
        <v>40</v>
      </c>
      <c r="AM727" s="7" t="s">
        <v>40</v>
      </c>
      <c r="AN727" s="7" t="s">
        <v>40</v>
      </c>
      <c r="AO727" s="22" t="s">
        <v>40</v>
      </c>
      <c r="AP727" s="22" t="s">
        <v>40</v>
      </c>
      <c r="AQ727" s="7" t="s">
        <v>40</v>
      </c>
      <c r="AR727" s="22" t="s">
        <v>40</v>
      </c>
      <c r="AS727" s="7" t="s">
        <v>40</v>
      </c>
      <c r="AT727" s="7" t="s">
        <v>40</v>
      </c>
      <c r="AU727" s="16" t="s">
        <v>40</v>
      </c>
      <c r="AV727" s="9" t="s">
        <v>40</v>
      </c>
      <c r="AW727" s="9" t="s">
        <v>40</v>
      </c>
      <c r="AX727" s="60" t="s">
        <v>40</v>
      </c>
      <c r="AY727" s="60" t="s">
        <v>40</v>
      </c>
      <c r="AZ727" s="60" t="s">
        <v>40</v>
      </c>
      <c r="BA727" s="60" t="s">
        <v>40</v>
      </c>
      <c r="BB727" s="60" t="s">
        <v>40</v>
      </c>
      <c r="BC727" s="9" t="s">
        <v>40</v>
      </c>
      <c r="BD727" s="61" t="s">
        <v>40</v>
      </c>
    </row>
    <row r="728" spans="2:56">
      <c r="B728" s="54" t="s">
        <v>148</v>
      </c>
      <c r="C728" s="40" t="s">
        <v>147</v>
      </c>
      <c r="D728" s="41" t="s">
        <v>37</v>
      </c>
      <c r="E728" s="16">
        <v>7511</v>
      </c>
      <c r="F728" s="16"/>
      <c r="G728" s="21"/>
      <c r="H728" s="42">
        <v>7511</v>
      </c>
      <c r="I728" s="16"/>
      <c r="J728" s="16"/>
      <c r="K728" s="42">
        <v>3984</v>
      </c>
      <c r="L728" s="16">
        <v>-102</v>
      </c>
      <c r="M728" s="21">
        <v>3984</v>
      </c>
      <c r="N728" s="42" t="s">
        <v>44</v>
      </c>
      <c r="O728" s="21" t="s">
        <v>44</v>
      </c>
      <c r="P728" s="44">
        <f t="shared" si="22"/>
        <v>4086</v>
      </c>
      <c r="Q728" s="44">
        <f>IF(AND(ISNUMBER(E728),ISNUMBER(H728),ISBLANK(F728)),E728-H728,"NA")</f>
        <v>0</v>
      </c>
      <c r="R728" s="20" t="str">
        <f>IF(AND(ISNUMBER(F728),ISNUMBER(I728),ISBLANK(E728)),F728-I728,"NA")</f>
        <v>NA</v>
      </c>
      <c r="S728" s="4" t="str">
        <f>IF(AND(ISNUMBER(G728),ISNUMBER(J728),ISBLANK(E728)),G728-J728,"NA")</f>
        <v>NA</v>
      </c>
      <c r="T728" s="45" t="str">
        <f>IF(AND(ISNUMBER(R728),ISNUMBER(S728),ISBLANK(E728)),R728+S728,"NA")</f>
        <v>NA</v>
      </c>
      <c r="U728" s="20">
        <f t="shared" si="23"/>
        <v>-102</v>
      </c>
      <c r="V728" s="9">
        <f>MIN(IF(SUM(W728,AD728:AG728,AI728,AJ728:AM728,AP728:AS728,AC728,AO728,AU728,AV728:BC728)=0,0,1)+IF(O728="Smoothing ramp",1,0)+IF(SUM(W728,X728:AA728)=0,0,1),1)</f>
        <v>1</v>
      </c>
      <c r="W728" s="16">
        <v>119</v>
      </c>
      <c r="X728" s="16" t="s">
        <v>40</v>
      </c>
      <c r="Y728" s="21" t="s">
        <v>40</v>
      </c>
      <c r="Z728" s="16">
        <v>319</v>
      </c>
      <c r="AA728" s="16" t="s">
        <v>40</v>
      </c>
      <c r="AB728" s="21" t="s">
        <v>40</v>
      </c>
      <c r="AC728" s="16" t="s">
        <v>40</v>
      </c>
      <c r="AD728" s="16" t="s">
        <v>40</v>
      </c>
      <c r="AE728" s="21" t="s">
        <v>40</v>
      </c>
      <c r="AF728" s="42" t="s">
        <v>40</v>
      </c>
      <c r="AG728" s="16" t="s">
        <v>40</v>
      </c>
      <c r="AH728" s="21" t="s">
        <v>40</v>
      </c>
      <c r="AI728" s="16" t="s">
        <v>40</v>
      </c>
      <c r="AJ728" s="16" t="s">
        <v>40</v>
      </c>
      <c r="AK728" s="21" t="s">
        <v>40</v>
      </c>
      <c r="AL728" s="21" t="s">
        <v>40</v>
      </c>
      <c r="AM728" s="21" t="s">
        <v>40</v>
      </c>
      <c r="AN728" s="9" t="s">
        <v>40</v>
      </c>
      <c r="AO728" s="21" t="s">
        <v>40</v>
      </c>
      <c r="AP728" s="9" t="s">
        <v>40</v>
      </c>
      <c r="AQ728" s="9" t="s">
        <v>40</v>
      </c>
      <c r="AR728" s="21" t="s">
        <v>40</v>
      </c>
      <c r="AS728" s="21" t="s">
        <v>40</v>
      </c>
      <c r="AT728" s="9" t="s">
        <v>40</v>
      </c>
      <c r="AU728" s="21" t="s">
        <v>40</v>
      </c>
      <c r="AV728" s="9" t="s">
        <v>40</v>
      </c>
      <c r="AW728" s="9" t="s">
        <v>40</v>
      </c>
      <c r="AX728" s="21" t="s">
        <v>40</v>
      </c>
      <c r="AY728" s="21" t="s">
        <v>40</v>
      </c>
      <c r="AZ728" s="21" t="s">
        <v>40</v>
      </c>
      <c r="BA728" s="21" t="s">
        <v>40</v>
      </c>
      <c r="BB728" s="21" t="s">
        <v>40</v>
      </c>
      <c r="BC728" s="9" t="s">
        <v>40</v>
      </c>
      <c r="BD728" s="61" t="s">
        <v>40</v>
      </c>
    </row>
    <row r="729" spans="2:56">
      <c r="B729" s="54" t="s">
        <v>148</v>
      </c>
      <c r="C729" s="40" t="s">
        <v>147</v>
      </c>
      <c r="D729" s="41" t="s">
        <v>43</v>
      </c>
      <c r="E729" s="16">
        <v>7511</v>
      </c>
      <c r="F729" s="16"/>
      <c r="G729" s="21"/>
      <c r="H729" s="42">
        <v>7511</v>
      </c>
      <c r="I729" s="16"/>
      <c r="J729" s="16"/>
      <c r="K729" s="42">
        <v>3984</v>
      </c>
      <c r="L729" s="16">
        <v>-102</v>
      </c>
      <c r="M729" s="21">
        <v>3984</v>
      </c>
      <c r="N729" s="42" t="s">
        <v>44</v>
      </c>
      <c r="O729" s="21" t="s">
        <v>44</v>
      </c>
      <c r="P729" s="42">
        <f t="shared" si="22"/>
        <v>4086</v>
      </c>
      <c r="Q729" s="42">
        <f>IF(AND(ISNUMBER(E729),ISNUMBER(H729),ISBLANK(F729)),E729-H729,"NA")</f>
        <v>0</v>
      </c>
      <c r="R729" s="21" t="str">
        <f>IF(AND(ISNUMBER(F729),ISNUMBER(I729),ISBLANK(E729)),F729-I729,"NA")</f>
        <v>NA</v>
      </c>
      <c r="S729" s="4" t="str">
        <f>IF(AND(ISNUMBER(G729),ISNUMBER(J729),ISBLANK(E729)),G729-J729,"NA")</f>
        <v>NA</v>
      </c>
      <c r="T729" s="45" t="str">
        <f>IF(AND(ISNUMBER(R729),ISNUMBER(S729),ISBLANK(E729)),R729+S729,"NA")</f>
        <v>NA</v>
      </c>
      <c r="U729" s="21">
        <f t="shared" si="23"/>
        <v>-102</v>
      </c>
      <c r="V729" s="9">
        <f>MIN(IF(SUM(W729,AD729:AG729,AI729,AJ729:AM729,AP729:AS729,AC729,AO729,AU729,AV729:BC729)=0,0,1)+IF(O729="Smoothing ramp",1,0)+IF(SUM(W729,X729:AA729)=0,0,1),1)</f>
        <v>1</v>
      </c>
      <c r="W729" s="42">
        <v>119</v>
      </c>
      <c r="X729" s="16" t="s">
        <v>40</v>
      </c>
      <c r="Y729" s="21" t="s">
        <v>40</v>
      </c>
      <c r="Z729" s="16">
        <v>319</v>
      </c>
      <c r="AA729" s="16" t="s">
        <v>40</v>
      </c>
      <c r="AB729" s="21" t="s">
        <v>40</v>
      </c>
      <c r="AC729" s="16" t="s">
        <v>40</v>
      </c>
      <c r="AD729" s="16" t="s">
        <v>40</v>
      </c>
      <c r="AE729" s="21" t="s">
        <v>40</v>
      </c>
      <c r="AF729" s="16" t="s">
        <v>40</v>
      </c>
      <c r="AG729" s="16" t="s">
        <v>40</v>
      </c>
      <c r="AH729" s="21" t="s">
        <v>40</v>
      </c>
      <c r="AI729" s="42" t="s">
        <v>40</v>
      </c>
      <c r="AJ729" s="16" t="s">
        <v>40</v>
      </c>
      <c r="AK729" s="21" t="s">
        <v>40</v>
      </c>
      <c r="AL729" s="16" t="s">
        <v>40</v>
      </c>
      <c r="AM729" s="16" t="s">
        <v>40</v>
      </c>
      <c r="AN729" s="21" t="s">
        <v>40</v>
      </c>
      <c r="AO729" s="21" t="s">
        <v>40</v>
      </c>
      <c r="AP729" s="21" t="s">
        <v>40</v>
      </c>
      <c r="AQ729" s="9" t="s">
        <v>40</v>
      </c>
      <c r="AR729" s="21" t="s">
        <v>40</v>
      </c>
      <c r="AS729" s="9" t="s">
        <v>40</v>
      </c>
      <c r="AT729" s="9" t="s">
        <v>40</v>
      </c>
      <c r="AU729" s="21" t="s">
        <v>40</v>
      </c>
      <c r="AV729" s="21" t="s">
        <v>40</v>
      </c>
      <c r="AW729" s="9" t="s">
        <v>40</v>
      </c>
      <c r="AX729" s="21" t="s">
        <v>40</v>
      </c>
      <c r="AY729" s="21" t="s">
        <v>40</v>
      </c>
      <c r="AZ729" s="21" t="s">
        <v>40</v>
      </c>
      <c r="BA729" s="21" t="s">
        <v>40</v>
      </c>
      <c r="BB729" s="21" t="s">
        <v>40</v>
      </c>
      <c r="BC729" s="9" t="s">
        <v>40</v>
      </c>
      <c r="BD729" s="9" t="s">
        <v>40</v>
      </c>
    </row>
    <row r="730" spans="2:56">
      <c r="B730" s="54" t="s">
        <v>148</v>
      </c>
      <c r="C730" s="40" t="s">
        <v>147</v>
      </c>
      <c r="D730" s="41" t="s">
        <v>45</v>
      </c>
      <c r="E730" s="16">
        <v>7511</v>
      </c>
      <c r="F730" s="16"/>
      <c r="G730" s="21"/>
      <c r="H730" s="42">
        <v>7511</v>
      </c>
      <c r="I730" s="16"/>
      <c r="J730" s="16"/>
      <c r="K730" s="42">
        <v>3984</v>
      </c>
      <c r="L730" s="16">
        <v>-102</v>
      </c>
      <c r="M730" s="21">
        <v>3984</v>
      </c>
      <c r="N730" s="42" t="s">
        <v>44</v>
      </c>
      <c r="O730" s="21" t="s">
        <v>44</v>
      </c>
      <c r="P730" s="42">
        <f t="shared" si="22"/>
        <v>4086</v>
      </c>
      <c r="Q730" s="42">
        <f>IF(AND(ISNUMBER(E730),ISNUMBER(H730),ISBLANK(F730)),E730-H730,"NA")</f>
        <v>0</v>
      </c>
      <c r="R730" s="21" t="str">
        <f>IF(AND(ISNUMBER(F730),ISNUMBER(I730),ISBLANK(E730)),F730-I730,"NA")</f>
        <v>NA</v>
      </c>
      <c r="S730" s="4" t="str">
        <f>IF(AND(ISNUMBER(G730),ISNUMBER(J730),ISBLANK(E730)),G730-J730,"NA")</f>
        <v>NA</v>
      </c>
      <c r="T730" s="45" t="str">
        <f>IF(AND(ISNUMBER(R730),ISNUMBER(S730),ISBLANK(E730)),R730+S730,"NA")</f>
        <v>NA</v>
      </c>
      <c r="U730" s="21">
        <f t="shared" si="23"/>
        <v>-102</v>
      </c>
      <c r="V730" s="9">
        <f>MIN(IF(SUM(W730,AD730:AG730,AI730,AJ730:AM730,AP730:AS730,AC730,AO730,AU730,AV730:BC730)=0,0,1)+IF(O730="Smoothing ramp",1,0)+IF(SUM(W730,X730:AA730)=0,0,1),1)</f>
        <v>1</v>
      </c>
      <c r="W730" s="42">
        <v>119</v>
      </c>
      <c r="X730" s="16" t="s">
        <v>40</v>
      </c>
      <c r="Y730" s="21" t="s">
        <v>40</v>
      </c>
      <c r="Z730" s="16">
        <v>319</v>
      </c>
      <c r="AA730" s="16" t="s">
        <v>40</v>
      </c>
      <c r="AB730" s="21" t="s">
        <v>40</v>
      </c>
      <c r="AC730" s="16" t="s">
        <v>40</v>
      </c>
      <c r="AD730" s="16" t="s">
        <v>40</v>
      </c>
      <c r="AE730" s="21" t="s">
        <v>40</v>
      </c>
      <c r="AF730" s="16" t="s">
        <v>40</v>
      </c>
      <c r="AG730" s="16" t="s">
        <v>40</v>
      </c>
      <c r="AH730" s="21" t="s">
        <v>40</v>
      </c>
      <c r="AI730" s="42" t="s">
        <v>40</v>
      </c>
      <c r="AJ730" s="16" t="s">
        <v>40</v>
      </c>
      <c r="AK730" s="21" t="s">
        <v>40</v>
      </c>
      <c r="AL730" s="16" t="s">
        <v>40</v>
      </c>
      <c r="AM730" s="16" t="s">
        <v>40</v>
      </c>
      <c r="AN730" s="21" t="s">
        <v>40</v>
      </c>
      <c r="AO730" s="21" t="s">
        <v>40</v>
      </c>
      <c r="AP730" s="21" t="s">
        <v>40</v>
      </c>
      <c r="AQ730" s="9" t="s">
        <v>40</v>
      </c>
      <c r="AR730" s="21" t="s">
        <v>40</v>
      </c>
      <c r="AS730" s="9" t="s">
        <v>40</v>
      </c>
      <c r="AT730" s="9" t="s">
        <v>40</v>
      </c>
      <c r="AU730" s="21" t="s">
        <v>40</v>
      </c>
      <c r="AV730" s="21" t="s">
        <v>40</v>
      </c>
      <c r="AW730" s="9" t="s">
        <v>40</v>
      </c>
      <c r="AX730" s="21" t="s">
        <v>40</v>
      </c>
      <c r="AY730" s="21" t="s">
        <v>40</v>
      </c>
      <c r="AZ730" s="21" t="s">
        <v>40</v>
      </c>
      <c r="BA730" s="21" t="s">
        <v>40</v>
      </c>
      <c r="BB730" s="21" t="s">
        <v>40</v>
      </c>
      <c r="BC730" s="9" t="s">
        <v>40</v>
      </c>
      <c r="BD730" s="9" t="s">
        <v>40</v>
      </c>
    </row>
    <row r="731" spans="2:56">
      <c r="B731" s="54" t="s">
        <v>148</v>
      </c>
      <c r="C731" s="40" t="s">
        <v>147</v>
      </c>
      <c r="D731" s="41" t="s">
        <v>46</v>
      </c>
      <c r="E731" s="16"/>
      <c r="F731" s="16">
        <v>6037</v>
      </c>
      <c r="G731" s="21">
        <v>117</v>
      </c>
      <c r="H731" s="42"/>
      <c r="I731" s="16">
        <v>6037</v>
      </c>
      <c r="J731" s="16">
        <v>117</v>
      </c>
      <c r="K731" s="42">
        <v>2329</v>
      </c>
      <c r="L731" s="16">
        <v>-133</v>
      </c>
      <c r="M731" s="21">
        <v>2329</v>
      </c>
      <c r="N731" s="42" t="s">
        <v>44</v>
      </c>
      <c r="O731" s="21" t="s">
        <v>44</v>
      </c>
      <c r="P731" s="42">
        <f t="shared" si="22"/>
        <v>2462</v>
      </c>
      <c r="Q731" s="42" t="str">
        <f>IF(AND(ISNUMBER(E731),ISNUMBER(H731),ISBLANK(F731)),E731-H731,"NA")</f>
        <v>NA</v>
      </c>
      <c r="R731" s="21">
        <f>IF(AND(ISNUMBER(F731),ISNUMBER(I731),ISBLANK(E731)),F731-I731,"NA")</f>
        <v>0</v>
      </c>
      <c r="S731" s="4">
        <f>IF(AND(ISNUMBER(G731),ISNUMBER(J731),ISBLANK(E731)),G731-J731,"NA")</f>
        <v>0</v>
      </c>
      <c r="T731" s="45">
        <f>IF(AND(ISNUMBER(R731),ISNUMBER(S731),ISBLANK(E731)),R731+S731,"NA")</f>
        <v>0</v>
      </c>
      <c r="U731" s="21">
        <f t="shared" si="23"/>
        <v>-133</v>
      </c>
      <c r="V731" s="9">
        <f>MIN(IF(SUM(W731,AD731:AG731,AI731,AJ731:AM731,AP731:AS731,AC731,AO731,AU731,AV731:BC731)=0,0,1)+IF(O731="Smoothing ramp",1,0)+IF(SUM(W731,X731:AA731)=0,0,1),1)</f>
        <v>1</v>
      </c>
      <c r="W731" s="42">
        <v>100</v>
      </c>
      <c r="X731" s="16" t="s">
        <v>40</v>
      </c>
      <c r="Y731" s="21" t="s">
        <v>40</v>
      </c>
      <c r="Z731" s="16">
        <v>279</v>
      </c>
      <c r="AA731" s="16" t="s">
        <v>40</v>
      </c>
      <c r="AB731" s="21" t="s">
        <v>40</v>
      </c>
      <c r="AC731" s="16" t="s">
        <v>40</v>
      </c>
      <c r="AD731" s="16" t="s">
        <v>40</v>
      </c>
      <c r="AE731" s="21" t="s">
        <v>40</v>
      </c>
      <c r="AF731" s="16" t="s">
        <v>40</v>
      </c>
      <c r="AG731" s="16" t="s">
        <v>40</v>
      </c>
      <c r="AH731" s="21" t="s">
        <v>40</v>
      </c>
      <c r="AI731" s="42" t="s">
        <v>40</v>
      </c>
      <c r="AJ731" s="16" t="s">
        <v>40</v>
      </c>
      <c r="AK731" s="21" t="s">
        <v>40</v>
      </c>
      <c r="AL731" s="16" t="s">
        <v>40</v>
      </c>
      <c r="AM731" s="16" t="s">
        <v>40</v>
      </c>
      <c r="AN731" s="21" t="s">
        <v>40</v>
      </c>
      <c r="AO731" s="21" t="s">
        <v>40</v>
      </c>
      <c r="AP731" s="21" t="s">
        <v>40</v>
      </c>
      <c r="AQ731" s="9" t="s">
        <v>40</v>
      </c>
      <c r="AR731" s="21" t="s">
        <v>40</v>
      </c>
      <c r="AS731" s="9" t="s">
        <v>40</v>
      </c>
      <c r="AT731" s="9" t="s">
        <v>40</v>
      </c>
      <c r="AU731" s="21" t="s">
        <v>40</v>
      </c>
      <c r="AV731" s="21" t="s">
        <v>40</v>
      </c>
      <c r="AW731" s="9" t="s">
        <v>40</v>
      </c>
      <c r="AX731" s="21" t="s">
        <v>40</v>
      </c>
      <c r="AY731" s="21" t="s">
        <v>40</v>
      </c>
      <c r="AZ731" s="21" t="s">
        <v>40</v>
      </c>
      <c r="BA731" s="21" t="s">
        <v>40</v>
      </c>
      <c r="BB731" s="21" t="s">
        <v>40</v>
      </c>
      <c r="BC731" s="9" t="s">
        <v>40</v>
      </c>
      <c r="BD731" s="9" t="s">
        <v>40</v>
      </c>
    </row>
    <row r="732" spans="2:56">
      <c r="B732" s="54" t="s">
        <v>148</v>
      </c>
      <c r="C732" s="40" t="s">
        <v>147</v>
      </c>
      <c r="D732" s="41" t="s">
        <v>47</v>
      </c>
      <c r="E732" s="16"/>
      <c r="F732" s="16">
        <v>6037</v>
      </c>
      <c r="G732" s="21">
        <v>102</v>
      </c>
      <c r="H732" s="42"/>
      <c r="I732" s="16">
        <v>6037</v>
      </c>
      <c r="J732" s="16">
        <v>102</v>
      </c>
      <c r="K732" s="42">
        <v>2329</v>
      </c>
      <c r="L732" s="16">
        <v>-133</v>
      </c>
      <c r="M732" s="21">
        <v>2329</v>
      </c>
      <c r="N732" s="42" t="s">
        <v>44</v>
      </c>
      <c r="O732" s="21" t="s">
        <v>44</v>
      </c>
      <c r="P732" s="42">
        <f t="shared" si="22"/>
        <v>2462</v>
      </c>
      <c r="Q732" s="42" t="str">
        <f>IF(AND(ISNUMBER(E732),ISNUMBER(H732),ISBLANK(F732)),E732-H732,"NA")</f>
        <v>NA</v>
      </c>
      <c r="R732" s="21">
        <f>IF(AND(ISNUMBER(F732),ISNUMBER(I732),ISBLANK(E732)),F732-I732,"NA")</f>
        <v>0</v>
      </c>
      <c r="S732" s="4">
        <f>IF(AND(ISNUMBER(G732),ISNUMBER(J732),ISBLANK(E732)),G732-J732,"NA")</f>
        <v>0</v>
      </c>
      <c r="T732" s="45">
        <f>IF(AND(ISNUMBER(R732),ISNUMBER(S732),ISBLANK(E732)),R732+S732,"NA")</f>
        <v>0</v>
      </c>
      <c r="U732" s="21">
        <f t="shared" si="23"/>
        <v>-133</v>
      </c>
      <c r="V732" s="9">
        <f>MIN(IF(SUM(W732,AD732:AG732,AI732,AJ732:AM732,AP732:AS732,AC732,AO732,AU732,AV732:BC732)=0,0,1)+IF(O732="Smoothing ramp",1,0)+IF(SUM(W732,X732:AA732)=0,0,1),1)</f>
        <v>1</v>
      </c>
      <c r="W732" s="42">
        <v>85</v>
      </c>
      <c r="X732" s="16" t="s">
        <v>40</v>
      </c>
      <c r="Y732" s="21" t="s">
        <v>40</v>
      </c>
      <c r="Z732" s="16">
        <v>279</v>
      </c>
      <c r="AA732" s="16" t="s">
        <v>40</v>
      </c>
      <c r="AB732" s="21" t="s">
        <v>40</v>
      </c>
      <c r="AC732" s="16" t="s">
        <v>40</v>
      </c>
      <c r="AD732" s="16" t="s">
        <v>40</v>
      </c>
      <c r="AE732" s="21" t="s">
        <v>40</v>
      </c>
      <c r="AF732" s="16" t="s">
        <v>40</v>
      </c>
      <c r="AG732" s="16" t="s">
        <v>40</v>
      </c>
      <c r="AH732" s="21" t="s">
        <v>40</v>
      </c>
      <c r="AI732" s="42" t="s">
        <v>40</v>
      </c>
      <c r="AJ732" s="16" t="s">
        <v>40</v>
      </c>
      <c r="AK732" s="21" t="s">
        <v>40</v>
      </c>
      <c r="AL732" s="16" t="s">
        <v>40</v>
      </c>
      <c r="AM732" s="16" t="s">
        <v>40</v>
      </c>
      <c r="AN732" s="21" t="s">
        <v>40</v>
      </c>
      <c r="AO732" s="21" t="s">
        <v>40</v>
      </c>
      <c r="AP732" s="21" t="s">
        <v>40</v>
      </c>
      <c r="AQ732" s="9" t="s">
        <v>40</v>
      </c>
      <c r="AR732" s="21" t="s">
        <v>40</v>
      </c>
      <c r="AS732" s="9" t="s">
        <v>40</v>
      </c>
      <c r="AT732" s="9" t="s">
        <v>40</v>
      </c>
      <c r="AU732" s="21" t="s">
        <v>40</v>
      </c>
      <c r="AV732" s="21" t="s">
        <v>40</v>
      </c>
      <c r="AW732" s="9" t="s">
        <v>40</v>
      </c>
      <c r="AX732" s="21" t="s">
        <v>40</v>
      </c>
      <c r="AY732" s="21" t="s">
        <v>40</v>
      </c>
      <c r="AZ732" s="21" t="s">
        <v>40</v>
      </c>
      <c r="BA732" s="21" t="s">
        <v>40</v>
      </c>
      <c r="BB732" s="21" t="s">
        <v>40</v>
      </c>
      <c r="BC732" s="9" t="s">
        <v>40</v>
      </c>
      <c r="BD732" s="9" t="s">
        <v>40</v>
      </c>
    </row>
    <row r="733" spans="2:56">
      <c r="B733" s="54" t="s">
        <v>148</v>
      </c>
      <c r="C733" s="40" t="s">
        <v>147</v>
      </c>
      <c r="D733" s="41" t="s">
        <v>48</v>
      </c>
      <c r="E733" s="16"/>
      <c r="F733" s="16">
        <v>5325</v>
      </c>
      <c r="G733" s="21">
        <v>136</v>
      </c>
      <c r="H733" s="42"/>
      <c r="I733" s="16">
        <v>5437</v>
      </c>
      <c r="J733" s="16">
        <v>136</v>
      </c>
      <c r="K733" s="42">
        <v>2654</v>
      </c>
      <c r="L733" s="16">
        <v>-133</v>
      </c>
      <c r="M733" s="21">
        <v>2654</v>
      </c>
      <c r="N733" s="42" t="s">
        <v>44</v>
      </c>
      <c r="O733" s="21" t="s">
        <v>44</v>
      </c>
      <c r="P733" s="42">
        <f t="shared" si="22"/>
        <v>2787</v>
      </c>
      <c r="Q733" s="42" t="str">
        <f>IF(AND(ISNUMBER(E733),ISNUMBER(H733),ISBLANK(F733)),E733-H733,"NA")</f>
        <v>NA</v>
      </c>
      <c r="R733" s="21">
        <f>IF(AND(ISNUMBER(F733),ISNUMBER(I733),ISBLANK(E733)),F733-I733,"NA")</f>
        <v>-112</v>
      </c>
      <c r="S733" s="4">
        <f>IF(AND(ISNUMBER(G733),ISNUMBER(J733),ISBLANK(E733)),G733-J733,"NA")</f>
        <v>0</v>
      </c>
      <c r="T733" s="45">
        <f>IF(AND(ISNUMBER(R733),ISNUMBER(S733),ISBLANK(E733)),R733+S733,"NA")</f>
        <v>-112</v>
      </c>
      <c r="U733" s="21">
        <f t="shared" si="23"/>
        <v>-133</v>
      </c>
      <c r="V733" s="9">
        <f>MIN(IF(SUM(W733,AD733:AG733,AI733,AJ733:AM733,AP733:AS733,AC733,AO733,AU733,AV733:BC733)=0,0,1)+IF(O733="Smoothing ramp",1,0)+IF(SUM(W733,X733:AA733)=0,0,1),1)</f>
        <v>1</v>
      </c>
      <c r="W733" s="42">
        <v>120</v>
      </c>
      <c r="X733" s="16" t="s">
        <v>40</v>
      </c>
      <c r="Y733" s="21" t="s">
        <v>40</v>
      </c>
      <c r="Z733" s="16">
        <v>184</v>
      </c>
      <c r="AA733" s="16" t="s">
        <v>40</v>
      </c>
      <c r="AB733" s="21" t="s">
        <v>40</v>
      </c>
      <c r="AC733" s="16" t="s">
        <v>40</v>
      </c>
      <c r="AD733" s="16" t="s">
        <v>40</v>
      </c>
      <c r="AE733" s="21" t="s">
        <v>40</v>
      </c>
      <c r="AF733" s="16" t="s">
        <v>40</v>
      </c>
      <c r="AG733" s="16" t="s">
        <v>40</v>
      </c>
      <c r="AH733" s="21" t="s">
        <v>40</v>
      </c>
      <c r="AI733" s="42" t="s">
        <v>40</v>
      </c>
      <c r="AJ733" s="16" t="s">
        <v>40</v>
      </c>
      <c r="AK733" s="21" t="s">
        <v>40</v>
      </c>
      <c r="AL733" s="16" t="s">
        <v>40</v>
      </c>
      <c r="AM733" s="16" t="s">
        <v>40</v>
      </c>
      <c r="AN733" s="21" t="s">
        <v>40</v>
      </c>
      <c r="AO733" s="21" t="s">
        <v>40</v>
      </c>
      <c r="AP733" s="21" t="s">
        <v>40</v>
      </c>
      <c r="AQ733" s="9" t="s">
        <v>40</v>
      </c>
      <c r="AR733" s="21" t="s">
        <v>40</v>
      </c>
      <c r="AS733" s="9" t="s">
        <v>40</v>
      </c>
      <c r="AT733" s="9" t="s">
        <v>40</v>
      </c>
      <c r="AU733" s="21" t="s">
        <v>40</v>
      </c>
      <c r="AV733" s="21" t="s">
        <v>40</v>
      </c>
      <c r="AW733" s="9" t="s">
        <v>40</v>
      </c>
      <c r="AX733" s="21" t="s">
        <v>40</v>
      </c>
      <c r="AY733" s="21" t="s">
        <v>40</v>
      </c>
      <c r="AZ733" s="21" t="s">
        <v>40</v>
      </c>
      <c r="BA733" s="21" t="s">
        <v>40</v>
      </c>
      <c r="BB733" s="21" t="s">
        <v>40</v>
      </c>
      <c r="BC733" s="9" t="s">
        <v>40</v>
      </c>
      <c r="BD733" s="9" t="s">
        <v>40</v>
      </c>
    </row>
    <row r="734" spans="2:56">
      <c r="B734" s="54" t="s">
        <v>148</v>
      </c>
      <c r="C734" s="40" t="s">
        <v>147</v>
      </c>
      <c r="D734" s="41" t="s">
        <v>49</v>
      </c>
      <c r="E734" s="16"/>
      <c r="F734" s="16">
        <v>7046</v>
      </c>
      <c r="G734" s="21">
        <v>981</v>
      </c>
      <c r="H734" s="42"/>
      <c r="I734" s="16">
        <v>6672</v>
      </c>
      <c r="J734" s="16">
        <v>961</v>
      </c>
      <c r="K734" s="42">
        <v>-2182</v>
      </c>
      <c r="L734" s="16">
        <v>-2182</v>
      </c>
      <c r="M734" s="21">
        <v>-2182</v>
      </c>
      <c r="N734" s="42" t="s">
        <v>50</v>
      </c>
      <c r="O734" s="21" t="s">
        <v>44</v>
      </c>
      <c r="P734" s="42">
        <f t="shared" si="22"/>
        <v>0</v>
      </c>
      <c r="Q734" s="42" t="str">
        <f>IF(AND(ISNUMBER(E734),ISNUMBER(H734),ISBLANK(F734)),E734-H734,"NA")</f>
        <v>NA</v>
      </c>
      <c r="R734" s="21">
        <f>IF(AND(ISNUMBER(F734),ISNUMBER(I734),ISBLANK(E734)),F734-I734,"NA")</f>
        <v>374</v>
      </c>
      <c r="S734" s="4">
        <f>IF(AND(ISNUMBER(G734),ISNUMBER(J734),ISBLANK(E734)),G734-J734,"NA")</f>
        <v>20</v>
      </c>
      <c r="T734" s="45">
        <f>IF(AND(ISNUMBER(R734),ISNUMBER(S734),ISBLANK(E734)),R734+S734,"NA")</f>
        <v>394</v>
      </c>
      <c r="U734" s="21">
        <f t="shared" si="23"/>
        <v>0</v>
      </c>
      <c r="V734" s="9">
        <f>MIN(IF(SUM(W734,AD734:AG734,AI734,AJ734:AM734,AP734:AS734,AC734,AO734,AU734,AV734:BC734)=0,0,1)+IF(O734="Smoothing ramp",1,0)+IF(SUM(W734,X734:AA734)=0,0,1),1)</f>
        <v>1</v>
      </c>
      <c r="W734" s="42">
        <v>120</v>
      </c>
      <c r="X734" s="16" t="s">
        <v>40</v>
      </c>
      <c r="Y734" s="21" t="s">
        <v>59</v>
      </c>
      <c r="Z734" s="16">
        <v>308</v>
      </c>
      <c r="AA734" s="16" t="s">
        <v>40</v>
      </c>
      <c r="AB734" s="21" t="s">
        <v>59</v>
      </c>
      <c r="AC734" s="16" t="s">
        <v>40</v>
      </c>
      <c r="AD734" s="16" t="s">
        <v>40</v>
      </c>
      <c r="AE734" s="21" t="s">
        <v>40</v>
      </c>
      <c r="AF734" s="16" t="s">
        <v>40</v>
      </c>
      <c r="AG734" s="16" t="s">
        <v>40</v>
      </c>
      <c r="AH734" s="21" t="s">
        <v>40</v>
      </c>
      <c r="AI734" s="42" t="s">
        <v>40</v>
      </c>
      <c r="AJ734" s="16" t="s">
        <v>40</v>
      </c>
      <c r="AK734" s="21" t="s">
        <v>40</v>
      </c>
      <c r="AL734" s="16" t="s">
        <v>40</v>
      </c>
      <c r="AM734" s="16" t="s">
        <v>40</v>
      </c>
      <c r="AN734" s="21" t="s">
        <v>40</v>
      </c>
      <c r="AO734" s="21" t="s">
        <v>40</v>
      </c>
      <c r="AP734" s="21" t="s">
        <v>40</v>
      </c>
      <c r="AQ734" s="9" t="s">
        <v>40</v>
      </c>
      <c r="AR734" s="21" t="s">
        <v>40</v>
      </c>
      <c r="AS734" s="9" t="s">
        <v>40</v>
      </c>
      <c r="AT734" s="9" t="s">
        <v>40</v>
      </c>
      <c r="AU734" s="21" t="s">
        <v>40</v>
      </c>
      <c r="AV734" s="21" t="s">
        <v>40</v>
      </c>
      <c r="AW734" s="9" t="s">
        <v>40</v>
      </c>
      <c r="AX734" s="21" t="s">
        <v>40</v>
      </c>
      <c r="AY734" s="21" t="s">
        <v>40</v>
      </c>
      <c r="AZ734" s="21" t="s">
        <v>40</v>
      </c>
      <c r="BA734" s="21" t="s">
        <v>40</v>
      </c>
      <c r="BB734" s="21" t="s">
        <v>40</v>
      </c>
      <c r="BC734" s="9" t="s">
        <v>40</v>
      </c>
      <c r="BD734" s="9" t="s">
        <v>40</v>
      </c>
    </row>
    <row r="735" spans="2:56">
      <c r="B735" s="54" t="s">
        <v>148</v>
      </c>
      <c r="C735" s="40" t="s">
        <v>147</v>
      </c>
      <c r="D735" s="41" t="s">
        <v>51</v>
      </c>
      <c r="E735" s="16"/>
      <c r="F735" s="16">
        <v>7168</v>
      </c>
      <c r="G735" s="21">
        <v>966</v>
      </c>
      <c r="H735" s="42"/>
      <c r="I735" s="16">
        <v>7167</v>
      </c>
      <c r="J735" s="16">
        <v>948</v>
      </c>
      <c r="K735" s="42">
        <v>-2208</v>
      </c>
      <c r="L735" s="16">
        <v>-2208</v>
      </c>
      <c r="M735" s="21">
        <v>-2208</v>
      </c>
      <c r="N735" s="42" t="s">
        <v>50</v>
      </c>
      <c r="O735" s="21" t="s">
        <v>78</v>
      </c>
      <c r="P735" s="42">
        <f t="shared" si="22"/>
        <v>0</v>
      </c>
      <c r="Q735" s="42" t="str">
        <f>IF(AND(ISNUMBER(E735),ISNUMBER(H735),ISBLANK(F735)),E735-H735,"NA")</f>
        <v>NA</v>
      </c>
      <c r="R735" s="21">
        <f>IF(AND(ISNUMBER(F735),ISNUMBER(I735),ISBLANK(E735)),F735-I735,"NA")</f>
        <v>1</v>
      </c>
      <c r="S735" s="4">
        <f>IF(AND(ISNUMBER(G735),ISNUMBER(J735),ISBLANK(E735)),G735-J735,"NA")</f>
        <v>18</v>
      </c>
      <c r="T735" s="45">
        <f>IF(AND(ISNUMBER(R735),ISNUMBER(S735),ISBLANK(E735)),R735+S735,"NA")</f>
        <v>19</v>
      </c>
      <c r="U735" s="21">
        <f t="shared" si="23"/>
        <v>0</v>
      </c>
      <c r="V735" s="9">
        <f>MIN(IF(SUM(W735,AD735:AG735,AI735,AJ735:AM735,AP735:AS735,AC735,AO735,AU735,AV735:BC735)=0,0,1)+IF(O735="Smoothing ramp",1,0)+IF(SUM(W735,X735:AA735)=0,0,1),1)</f>
        <v>1</v>
      </c>
      <c r="W735" s="42">
        <v>120</v>
      </c>
      <c r="X735" s="16" t="s">
        <v>40</v>
      </c>
      <c r="Y735" s="21" t="s">
        <v>59</v>
      </c>
      <c r="Z735" s="16">
        <v>152</v>
      </c>
      <c r="AA735" s="16" t="s">
        <v>40</v>
      </c>
      <c r="AB735" s="21" t="s">
        <v>59</v>
      </c>
      <c r="AC735" s="16" t="s">
        <v>40</v>
      </c>
      <c r="AD735" s="16" t="s">
        <v>40</v>
      </c>
      <c r="AE735" s="21" t="s">
        <v>40</v>
      </c>
      <c r="AF735" s="16" t="s">
        <v>40</v>
      </c>
      <c r="AG735" s="16" t="s">
        <v>40</v>
      </c>
      <c r="AH735" s="21" t="s">
        <v>40</v>
      </c>
      <c r="AI735" s="42" t="s">
        <v>40</v>
      </c>
      <c r="AJ735" s="16" t="s">
        <v>40</v>
      </c>
      <c r="AK735" s="21" t="s">
        <v>40</v>
      </c>
      <c r="AL735" s="16" t="s">
        <v>40</v>
      </c>
      <c r="AM735" s="16" t="s">
        <v>40</v>
      </c>
      <c r="AN735" s="21" t="s">
        <v>40</v>
      </c>
      <c r="AO735" s="21" t="s">
        <v>40</v>
      </c>
      <c r="AP735" s="21" t="s">
        <v>40</v>
      </c>
      <c r="AQ735" s="9" t="s">
        <v>40</v>
      </c>
      <c r="AR735" s="21" t="s">
        <v>40</v>
      </c>
      <c r="AS735" s="9" t="s">
        <v>40</v>
      </c>
      <c r="AT735" s="9" t="s">
        <v>40</v>
      </c>
      <c r="AU735" s="21" t="s">
        <v>40</v>
      </c>
      <c r="AV735" s="21" t="s">
        <v>40</v>
      </c>
      <c r="AW735" s="9" t="s">
        <v>40</v>
      </c>
      <c r="AX735" s="21" t="s">
        <v>40</v>
      </c>
      <c r="AY735" s="21" t="s">
        <v>40</v>
      </c>
      <c r="AZ735" s="21" t="s">
        <v>40</v>
      </c>
      <c r="BA735" s="21" t="s">
        <v>40</v>
      </c>
      <c r="BB735" s="21" t="s">
        <v>40</v>
      </c>
      <c r="BC735" s="9" t="s">
        <v>40</v>
      </c>
      <c r="BD735" s="9" t="s">
        <v>40</v>
      </c>
    </row>
    <row r="736" spans="2:56">
      <c r="B736" s="54" t="s">
        <v>148</v>
      </c>
      <c r="C736" s="40" t="s">
        <v>147</v>
      </c>
      <c r="D736" s="41" t="s">
        <v>52</v>
      </c>
      <c r="E736" s="16"/>
      <c r="F736" s="16">
        <v>7151</v>
      </c>
      <c r="G736" s="21">
        <v>981</v>
      </c>
      <c r="H736" s="42"/>
      <c r="I736" s="16">
        <v>7139</v>
      </c>
      <c r="J736" s="16">
        <v>961</v>
      </c>
      <c r="K736" s="42">
        <v>-2214</v>
      </c>
      <c r="L736" s="16">
        <v>-2214</v>
      </c>
      <c r="M736" s="21">
        <v>-2214</v>
      </c>
      <c r="N736" s="42" t="s">
        <v>50</v>
      </c>
      <c r="O736" s="21" t="s">
        <v>44</v>
      </c>
      <c r="P736" s="42">
        <f t="shared" si="22"/>
        <v>0</v>
      </c>
      <c r="Q736" s="42" t="str">
        <f>IF(AND(ISNUMBER(E736),ISNUMBER(H736),ISBLANK(F736)),E736-H736,"NA")</f>
        <v>NA</v>
      </c>
      <c r="R736" s="21">
        <f>IF(AND(ISNUMBER(F736),ISNUMBER(I736),ISBLANK(E736)),F736-I736,"NA")</f>
        <v>12</v>
      </c>
      <c r="S736" s="4">
        <f>IF(AND(ISNUMBER(G736),ISNUMBER(J736),ISBLANK(E736)),G736-J736,"NA")</f>
        <v>20</v>
      </c>
      <c r="T736" s="45">
        <f>IF(AND(ISNUMBER(R736),ISNUMBER(S736),ISBLANK(E736)),R736+S736,"NA")</f>
        <v>32</v>
      </c>
      <c r="U736" s="21">
        <f t="shared" si="23"/>
        <v>0</v>
      </c>
      <c r="V736" s="9">
        <f>MIN(IF(SUM(W736,AD736:AG736,AI736,AJ736:AM736,AP736:AS736,AC736,AO736,AU736,AV736:BC736)=0,0,1)+IF(O736="Smoothing ramp",1,0)+IF(SUM(W736,X736:AA736)=0,0,1),1)</f>
        <v>1</v>
      </c>
      <c r="W736" s="42">
        <v>120</v>
      </c>
      <c r="X736" s="16" t="s">
        <v>40</v>
      </c>
      <c r="Y736" s="21" t="s">
        <v>59</v>
      </c>
      <c r="Z736" s="16">
        <v>318</v>
      </c>
      <c r="AA736" s="16" t="s">
        <v>40</v>
      </c>
      <c r="AB736" s="21" t="s">
        <v>59</v>
      </c>
      <c r="AC736" s="16" t="s">
        <v>40</v>
      </c>
      <c r="AD736" s="16" t="s">
        <v>40</v>
      </c>
      <c r="AE736" s="21" t="s">
        <v>40</v>
      </c>
      <c r="AF736" s="16" t="s">
        <v>40</v>
      </c>
      <c r="AG736" s="16" t="s">
        <v>40</v>
      </c>
      <c r="AH736" s="21" t="s">
        <v>40</v>
      </c>
      <c r="AI736" s="42" t="s">
        <v>40</v>
      </c>
      <c r="AJ736" s="16" t="s">
        <v>40</v>
      </c>
      <c r="AK736" s="21" t="s">
        <v>40</v>
      </c>
      <c r="AL736" s="16" t="s">
        <v>40</v>
      </c>
      <c r="AM736" s="16" t="s">
        <v>40</v>
      </c>
      <c r="AN736" s="21" t="s">
        <v>40</v>
      </c>
      <c r="AO736" s="21" t="s">
        <v>40</v>
      </c>
      <c r="AP736" s="21" t="s">
        <v>40</v>
      </c>
      <c r="AQ736" s="9" t="s">
        <v>40</v>
      </c>
      <c r="AR736" s="21" t="s">
        <v>40</v>
      </c>
      <c r="AS736" s="9" t="s">
        <v>40</v>
      </c>
      <c r="AT736" s="9" t="s">
        <v>40</v>
      </c>
      <c r="AU736" s="21" t="s">
        <v>40</v>
      </c>
      <c r="AV736" s="21" t="s">
        <v>40</v>
      </c>
      <c r="AW736" s="9" t="s">
        <v>40</v>
      </c>
      <c r="AX736" s="21" t="s">
        <v>40</v>
      </c>
      <c r="AY736" s="21" t="s">
        <v>40</v>
      </c>
      <c r="AZ736" s="21" t="s">
        <v>40</v>
      </c>
      <c r="BA736" s="21" t="s">
        <v>40</v>
      </c>
      <c r="BB736" s="21" t="s">
        <v>40</v>
      </c>
      <c r="BC736" s="9" t="s">
        <v>40</v>
      </c>
      <c r="BD736" s="9" t="s">
        <v>40</v>
      </c>
    </row>
    <row r="737" spans="2:56">
      <c r="B737" s="54" t="s">
        <v>148</v>
      </c>
      <c r="C737" s="40" t="s">
        <v>147</v>
      </c>
      <c r="D737" s="41" t="s">
        <v>53</v>
      </c>
      <c r="E737" s="16">
        <v>8023</v>
      </c>
      <c r="F737" s="16"/>
      <c r="G737" s="21"/>
      <c r="H737" s="42">
        <v>8023</v>
      </c>
      <c r="I737" s="16"/>
      <c r="J737" s="16"/>
      <c r="K737" s="42">
        <v>-4763</v>
      </c>
      <c r="L737" s="16">
        <v>-4763</v>
      </c>
      <c r="M737" s="21">
        <v>-4763</v>
      </c>
      <c r="N737" s="42" t="s">
        <v>44</v>
      </c>
      <c r="O737" s="21" t="s">
        <v>44</v>
      </c>
      <c r="P737" s="42">
        <f t="shared" si="22"/>
        <v>0</v>
      </c>
      <c r="Q737" s="42">
        <f>IF(AND(ISNUMBER(E737),ISNUMBER(H737),ISBLANK(F737)),E737-H737,"NA")</f>
        <v>0</v>
      </c>
      <c r="R737" s="21" t="str">
        <f>IF(AND(ISNUMBER(F737),ISNUMBER(I737),ISBLANK(E737)),F737-I737,"NA")</f>
        <v>NA</v>
      </c>
      <c r="S737" s="16" t="str">
        <f>IF(AND(ISNUMBER(G737),ISNUMBER(J737),ISBLANK(E737)),G737-J737,"NA")</f>
        <v>NA</v>
      </c>
      <c r="T737" s="45" t="str">
        <f>IF(AND(ISNUMBER(R737),ISNUMBER(S737),ISBLANK(E737)),R737+S737,"NA")</f>
        <v>NA</v>
      </c>
      <c r="U737" s="21">
        <f t="shared" si="23"/>
        <v>0</v>
      </c>
      <c r="V737" s="9">
        <f>MIN(IF(SUM(W737,AD737:AG737,AI737,AJ737:AM737,AP737:AS737,AC737,AO737,AU737,AV737:BC737)=0,0,1)+IF(O737="Smoothing ramp",1,0)+IF(SUM(W737,X737:AA737)=0,0,1),1)</f>
        <v>1</v>
      </c>
      <c r="W737" s="42">
        <v>120</v>
      </c>
      <c r="X737" s="16" t="s">
        <v>40</v>
      </c>
      <c r="Y737" s="21" t="s">
        <v>40</v>
      </c>
      <c r="Z737" s="16">
        <v>317</v>
      </c>
      <c r="AA737" s="16" t="s">
        <v>40</v>
      </c>
      <c r="AB737" s="21" t="s">
        <v>40</v>
      </c>
      <c r="AC737" s="16" t="s">
        <v>40</v>
      </c>
      <c r="AD737" s="16" t="s">
        <v>40</v>
      </c>
      <c r="AE737" s="21" t="s">
        <v>40</v>
      </c>
      <c r="AF737" s="16" t="s">
        <v>40</v>
      </c>
      <c r="AG737" s="16" t="s">
        <v>40</v>
      </c>
      <c r="AH737" s="21" t="s">
        <v>40</v>
      </c>
      <c r="AI737" s="42" t="s">
        <v>40</v>
      </c>
      <c r="AJ737" s="16" t="s">
        <v>40</v>
      </c>
      <c r="AK737" s="21" t="s">
        <v>40</v>
      </c>
      <c r="AL737" s="16" t="s">
        <v>40</v>
      </c>
      <c r="AM737" s="16" t="s">
        <v>40</v>
      </c>
      <c r="AN737" s="21" t="s">
        <v>40</v>
      </c>
      <c r="AO737" s="21" t="s">
        <v>40</v>
      </c>
      <c r="AP737" s="21" t="s">
        <v>40</v>
      </c>
      <c r="AQ737" s="9" t="s">
        <v>40</v>
      </c>
      <c r="AR737" s="21" t="s">
        <v>40</v>
      </c>
      <c r="AS737" s="9" t="s">
        <v>40</v>
      </c>
      <c r="AT737" s="9" t="s">
        <v>40</v>
      </c>
      <c r="AU737" s="21" t="s">
        <v>40</v>
      </c>
      <c r="AV737" s="21" t="s">
        <v>40</v>
      </c>
      <c r="AW737" s="9" t="s">
        <v>40</v>
      </c>
      <c r="AX737" s="21" t="s">
        <v>40</v>
      </c>
      <c r="AY737" s="21" t="s">
        <v>40</v>
      </c>
      <c r="AZ737" s="21" t="s">
        <v>40</v>
      </c>
      <c r="BA737" s="21" t="s">
        <v>40</v>
      </c>
      <c r="BB737" s="21" t="s">
        <v>40</v>
      </c>
      <c r="BC737" s="9" t="s">
        <v>40</v>
      </c>
      <c r="BD737" s="9" t="s">
        <v>40</v>
      </c>
    </row>
    <row r="738" spans="2:56">
      <c r="B738" s="54" t="s">
        <v>148</v>
      </c>
      <c r="C738" s="40" t="s">
        <v>147</v>
      </c>
      <c r="D738" s="41" t="s">
        <v>56</v>
      </c>
      <c r="E738" s="16">
        <v>8023</v>
      </c>
      <c r="F738" s="16"/>
      <c r="G738" s="21"/>
      <c r="H738" s="42">
        <v>8023</v>
      </c>
      <c r="I738" s="16"/>
      <c r="J738" s="16"/>
      <c r="K738" s="42">
        <v>-4763</v>
      </c>
      <c r="L738" s="16">
        <v>-4763</v>
      </c>
      <c r="M738" s="21">
        <v>-4763</v>
      </c>
      <c r="N738" s="42" t="s">
        <v>44</v>
      </c>
      <c r="O738" s="21" t="s">
        <v>44</v>
      </c>
      <c r="P738" s="42">
        <f t="shared" si="22"/>
        <v>0</v>
      </c>
      <c r="Q738" s="42">
        <f>IF(AND(ISNUMBER(E738),ISNUMBER(H738),ISBLANK(F738)),E738-H738,"NA")</f>
        <v>0</v>
      </c>
      <c r="R738" s="21" t="str">
        <f>IF(AND(ISNUMBER(F738),ISNUMBER(I738),ISBLANK(E738)),F738-I738,"NA")</f>
        <v>NA</v>
      </c>
      <c r="S738" s="16" t="str">
        <f>IF(AND(ISNUMBER(G738),ISNUMBER(J738),ISBLANK(E738)),G738-J738,"NA")</f>
        <v>NA</v>
      </c>
      <c r="T738" s="45" t="str">
        <f>IF(AND(ISNUMBER(R738),ISNUMBER(S738),ISBLANK(E738)),R738+S738,"NA")</f>
        <v>NA</v>
      </c>
      <c r="U738" s="21">
        <f t="shared" si="23"/>
        <v>0</v>
      </c>
      <c r="V738" s="9">
        <f>MIN(IF(SUM(W738,AD738:AG738,AI738,AJ738:AM738,AP738:AS738,AC738,AO738,AU738,AV738:BC738)=0,0,1)+IF(O738="Smoothing ramp",1,0)+IF(SUM(W738,X738:AA738)=0,0,1),1)</f>
        <v>1</v>
      </c>
      <c r="W738" s="42">
        <v>120</v>
      </c>
      <c r="X738" s="16" t="s">
        <v>40</v>
      </c>
      <c r="Y738" s="21" t="s">
        <v>40</v>
      </c>
      <c r="Z738" s="16">
        <v>317</v>
      </c>
      <c r="AA738" s="16" t="s">
        <v>40</v>
      </c>
      <c r="AB738" s="21" t="s">
        <v>40</v>
      </c>
      <c r="AC738" s="16" t="s">
        <v>40</v>
      </c>
      <c r="AD738" s="16" t="s">
        <v>40</v>
      </c>
      <c r="AE738" s="21" t="s">
        <v>40</v>
      </c>
      <c r="AF738" s="16" t="s">
        <v>40</v>
      </c>
      <c r="AG738" s="16" t="s">
        <v>40</v>
      </c>
      <c r="AH738" s="21" t="s">
        <v>40</v>
      </c>
      <c r="AI738" s="42" t="s">
        <v>40</v>
      </c>
      <c r="AJ738" s="16" t="s">
        <v>40</v>
      </c>
      <c r="AK738" s="21" t="s">
        <v>40</v>
      </c>
      <c r="AL738" s="16" t="s">
        <v>40</v>
      </c>
      <c r="AM738" s="16" t="s">
        <v>40</v>
      </c>
      <c r="AN738" s="21" t="s">
        <v>40</v>
      </c>
      <c r="AO738" s="21" t="s">
        <v>40</v>
      </c>
      <c r="AP738" s="21" t="s">
        <v>40</v>
      </c>
      <c r="AQ738" s="9" t="s">
        <v>40</v>
      </c>
      <c r="AR738" s="21" t="s">
        <v>40</v>
      </c>
      <c r="AS738" s="9" t="s">
        <v>40</v>
      </c>
      <c r="AT738" s="9" t="s">
        <v>40</v>
      </c>
      <c r="AU738" s="21" t="s">
        <v>40</v>
      </c>
      <c r="AV738" s="21" t="s">
        <v>40</v>
      </c>
      <c r="AW738" s="9" t="s">
        <v>40</v>
      </c>
      <c r="AX738" s="21" t="s">
        <v>40</v>
      </c>
      <c r="AY738" s="21" t="s">
        <v>40</v>
      </c>
      <c r="AZ738" s="21" t="s">
        <v>40</v>
      </c>
      <c r="BA738" s="21" t="s">
        <v>40</v>
      </c>
      <c r="BB738" s="21" t="s">
        <v>40</v>
      </c>
      <c r="BC738" s="9" t="s">
        <v>40</v>
      </c>
      <c r="BD738" s="9" t="s">
        <v>40</v>
      </c>
    </row>
    <row r="739" spans="2:56" ht="15" thickBot="1">
      <c r="B739" s="55" t="s">
        <v>148</v>
      </c>
      <c r="C739" s="47" t="s">
        <v>147</v>
      </c>
      <c r="D739" s="48" t="s">
        <v>57</v>
      </c>
      <c r="E739" s="49">
        <v>7203</v>
      </c>
      <c r="F739" s="49"/>
      <c r="G739" s="22"/>
      <c r="H739" s="50">
        <v>7203</v>
      </c>
      <c r="I739" s="49"/>
      <c r="J739" s="49"/>
      <c r="K739" s="50">
        <v>-3915</v>
      </c>
      <c r="L739" s="49">
        <v>-3915</v>
      </c>
      <c r="M739" s="22">
        <v>-3915</v>
      </c>
      <c r="N739" s="50" t="s">
        <v>44</v>
      </c>
      <c r="O739" s="22" t="s">
        <v>44</v>
      </c>
      <c r="P739" s="50">
        <f t="shared" si="22"/>
        <v>0</v>
      </c>
      <c r="Q739" s="50">
        <f>IF(AND(ISNUMBER(E739),ISNUMBER(H739),ISBLANK(F739)),E739-H739,"NA")</f>
        <v>0</v>
      </c>
      <c r="R739" s="22" t="str">
        <f>IF(AND(ISNUMBER(F739),ISNUMBER(I739),ISBLANK(E739)),F739-I739,"NA")</f>
        <v>NA</v>
      </c>
      <c r="S739" s="16" t="str">
        <f>IF(AND(ISNUMBER(G739),ISNUMBER(J739),ISBLANK(E739)),G739-J739,"NA")</f>
        <v>NA</v>
      </c>
      <c r="T739" s="45" t="str">
        <f>IF(AND(ISNUMBER(R739),ISNUMBER(S739),ISBLANK(E739)),R739+S739,"NA")</f>
        <v>NA</v>
      </c>
      <c r="U739" s="22">
        <f t="shared" si="23"/>
        <v>0</v>
      </c>
      <c r="V739" s="9">
        <f>MIN(IF(SUM(W739,AD739:AG739,AI739,AJ739:AM739,AP739:AS739,AC739,AO739,AU739,AV739:BC739)=0,0,1)+IF(O739="Smoothing ramp",1,0)+IF(SUM(W739,X739:AA739)=0,0,1),1)</f>
        <v>1</v>
      </c>
      <c r="W739" s="50">
        <v>164</v>
      </c>
      <c r="X739" s="49" t="s">
        <v>40</v>
      </c>
      <c r="Y739" s="22" t="s">
        <v>40</v>
      </c>
      <c r="Z739" s="49">
        <v>294</v>
      </c>
      <c r="AA739" s="49" t="s">
        <v>40</v>
      </c>
      <c r="AB739" s="22" t="s">
        <v>40</v>
      </c>
      <c r="AC739" s="49" t="s">
        <v>40</v>
      </c>
      <c r="AD739" s="49" t="s">
        <v>40</v>
      </c>
      <c r="AE739" s="22" t="s">
        <v>40</v>
      </c>
      <c r="AF739" s="49" t="s">
        <v>40</v>
      </c>
      <c r="AG739" s="49" t="s">
        <v>40</v>
      </c>
      <c r="AH739" s="22" t="s">
        <v>40</v>
      </c>
      <c r="AI739" s="50" t="s">
        <v>40</v>
      </c>
      <c r="AJ739" s="49" t="s">
        <v>40</v>
      </c>
      <c r="AK739" s="22" t="s">
        <v>40</v>
      </c>
      <c r="AL739" s="49" t="s">
        <v>40</v>
      </c>
      <c r="AM739" s="49" t="s">
        <v>40</v>
      </c>
      <c r="AN739" s="22" t="s">
        <v>40</v>
      </c>
      <c r="AO739" s="22" t="s">
        <v>40</v>
      </c>
      <c r="AP739" s="22" t="s">
        <v>40</v>
      </c>
      <c r="AQ739" s="7" t="s">
        <v>40</v>
      </c>
      <c r="AR739" s="22" t="s">
        <v>40</v>
      </c>
      <c r="AS739" s="7" t="s">
        <v>40</v>
      </c>
      <c r="AT739" s="7" t="s">
        <v>40</v>
      </c>
      <c r="AU739" s="22" t="s">
        <v>40</v>
      </c>
      <c r="AV739" s="22" t="s">
        <v>40</v>
      </c>
      <c r="AW739" s="7" t="s">
        <v>40</v>
      </c>
      <c r="AX739" s="22" t="s">
        <v>40</v>
      </c>
      <c r="AY739" s="22" t="s">
        <v>40</v>
      </c>
      <c r="AZ739" s="22" t="s">
        <v>40</v>
      </c>
      <c r="BA739" s="22" t="s">
        <v>40</v>
      </c>
      <c r="BB739" s="22" t="s">
        <v>40</v>
      </c>
      <c r="BC739" s="7" t="s">
        <v>40</v>
      </c>
      <c r="BD739" s="7" t="s">
        <v>40</v>
      </c>
    </row>
    <row r="740" spans="2:56">
      <c r="B740" s="62" t="s">
        <v>149</v>
      </c>
      <c r="C740" s="40" t="s">
        <v>147</v>
      </c>
      <c r="D740" s="41" t="s">
        <v>37</v>
      </c>
      <c r="E740" s="88">
        <v>8725</v>
      </c>
      <c r="F740" s="88"/>
      <c r="G740" s="89"/>
      <c r="H740" s="64">
        <v>8725</v>
      </c>
      <c r="I740" s="45"/>
      <c r="J740" s="45"/>
      <c r="K740" s="64">
        <v>0</v>
      </c>
      <c r="L740" s="45">
        <v>0</v>
      </c>
      <c r="M740" s="63">
        <v>248</v>
      </c>
      <c r="N740" s="42" t="s">
        <v>44</v>
      </c>
      <c r="O740" s="21" t="s">
        <v>39</v>
      </c>
      <c r="P740" s="44">
        <f t="shared" si="22"/>
        <v>0</v>
      </c>
      <c r="Q740" s="44">
        <f>IF(AND(ISNUMBER(E740),ISNUMBER(H740),ISBLANK(F740)),E740-H740,"NA")</f>
        <v>0</v>
      </c>
      <c r="R740" s="20" t="str">
        <f>IF(AND(ISNUMBER(F740),ISNUMBER(I740),ISBLANK(E740)),F740-I740,"NA")</f>
        <v>NA</v>
      </c>
      <c r="S740" s="16" t="str">
        <f>IF(AND(ISNUMBER(G740),ISNUMBER(J740),ISBLANK(E740)),G740-J740,"NA")</f>
        <v>NA</v>
      </c>
      <c r="T740" s="45" t="str">
        <f>IF(AND(ISNUMBER(R740),ISNUMBER(S740),ISBLANK(E740)),R740+S740,"NA")</f>
        <v>NA</v>
      </c>
      <c r="U740" s="63">
        <f t="shared" si="23"/>
        <v>248</v>
      </c>
      <c r="V740" s="9">
        <f>MIN(IF(SUM(W740,AD740:AG740,AI740,AJ740:AM740,AP740:AS740,AC740,AO740,AU740,AV740:BC740)=0,0,1)+IF(O740="Smoothing ramp",1,0)+IF(SUM(W740,X740:AA740)=0,0,1),1)</f>
        <v>1</v>
      </c>
      <c r="W740" s="64">
        <v>-330</v>
      </c>
      <c r="X740" s="16" t="s">
        <v>40</v>
      </c>
      <c r="Y740" s="21" t="s">
        <v>41</v>
      </c>
      <c r="Z740" s="45">
        <v>330</v>
      </c>
      <c r="AA740" s="16" t="s">
        <v>40</v>
      </c>
      <c r="AB740" s="21" t="s">
        <v>41</v>
      </c>
      <c r="AC740" s="16" t="s">
        <v>40</v>
      </c>
      <c r="AD740" s="16" t="s">
        <v>40</v>
      </c>
      <c r="AE740" s="21" t="s">
        <v>40</v>
      </c>
      <c r="AF740" s="16" t="s">
        <v>40</v>
      </c>
      <c r="AG740" s="16" t="s">
        <v>40</v>
      </c>
      <c r="AH740" s="21" t="s">
        <v>40</v>
      </c>
      <c r="AI740" s="16" t="s">
        <v>40</v>
      </c>
      <c r="AJ740" s="16" t="s">
        <v>40</v>
      </c>
      <c r="AK740" s="16" t="s">
        <v>40</v>
      </c>
      <c r="AL740" s="16" t="s">
        <v>40</v>
      </c>
      <c r="AM740" s="16" t="s">
        <v>40</v>
      </c>
      <c r="AN740" s="16" t="s">
        <v>40</v>
      </c>
      <c r="AO740" s="63" t="s">
        <v>40</v>
      </c>
      <c r="AP740" s="63" t="s">
        <v>40</v>
      </c>
      <c r="AQ740" s="9" t="s">
        <v>40</v>
      </c>
      <c r="AR740" s="63" t="s">
        <v>40</v>
      </c>
      <c r="AS740" s="9" t="s">
        <v>40</v>
      </c>
      <c r="AT740" s="9" t="s">
        <v>40</v>
      </c>
      <c r="AU740" s="63">
        <v>-10000</v>
      </c>
      <c r="AV740" s="63" t="s">
        <v>42</v>
      </c>
      <c r="AW740" s="66" t="s">
        <v>40</v>
      </c>
      <c r="AX740" s="63" t="s">
        <v>40</v>
      </c>
      <c r="AY740" s="63" t="s">
        <v>40</v>
      </c>
      <c r="AZ740" s="63" t="s">
        <v>40</v>
      </c>
      <c r="BA740" s="63" t="s">
        <v>40</v>
      </c>
      <c r="BB740" s="63" t="s">
        <v>40</v>
      </c>
      <c r="BC740" s="66" t="s">
        <v>40</v>
      </c>
      <c r="BD740" s="66" t="s">
        <v>40</v>
      </c>
    </row>
    <row r="741" spans="2:56">
      <c r="B741" s="62" t="s">
        <v>149</v>
      </c>
      <c r="C741" s="40" t="s">
        <v>147</v>
      </c>
      <c r="D741" s="41" t="s">
        <v>43</v>
      </c>
      <c r="E741" s="88">
        <v>9442</v>
      </c>
      <c r="F741" s="88"/>
      <c r="G741" s="89"/>
      <c r="H741" s="64">
        <v>9442</v>
      </c>
      <c r="I741" s="45"/>
      <c r="J741" s="45"/>
      <c r="K741" s="64">
        <v>0</v>
      </c>
      <c r="L741" s="45">
        <v>0</v>
      </c>
      <c r="M741" s="63">
        <v>248</v>
      </c>
      <c r="N741" s="42" t="s">
        <v>44</v>
      </c>
      <c r="O741" s="21" t="s">
        <v>39</v>
      </c>
      <c r="P741" s="42">
        <f t="shared" si="22"/>
        <v>0</v>
      </c>
      <c r="Q741" s="42">
        <f>IF(AND(ISNUMBER(E741),ISNUMBER(H741),ISBLANK(F741)),E741-H741,"NA")</f>
        <v>0</v>
      </c>
      <c r="R741" s="21" t="str">
        <f>IF(AND(ISNUMBER(F741),ISNUMBER(I741),ISBLANK(E741)),F741-I741,"NA")</f>
        <v>NA</v>
      </c>
      <c r="S741" s="16" t="str">
        <f>IF(AND(ISNUMBER(G741),ISNUMBER(J741),ISBLANK(E741)),G741-J741,"NA")</f>
        <v>NA</v>
      </c>
      <c r="T741" s="45" t="str">
        <f>IF(AND(ISNUMBER(R741),ISNUMBER(S741),ISBLANK(E741)),R741+S741,"NA")</f>
        <v>NA</v>
      </c>
      <c r="U741" s="63">
        <f t="shared" si="23"/>
        <v>248</v>
      </c>
      <c r="V741" s="9">
        <f>MIN(IF(SUM(W741,AD741:AG741,AI741,AJ741:AM741,AP741:AS741,AC741,AO741,AU741,AV741:BC741)=0,0,1)+IF(O741="Smoothing ramp",1,0)+IF(SUM(W741,X741:AA741)=0,0,1),1)</f>
        <v>1</v>
      </c>
      <c r="W741" s="64">
        <v>-385</v>
      </c>
      <c r="X741" s="16" t="s">
        <v>40</v>
      </c>
      <c r="Y741" s="21" t="s">
        <v>41</v>
      </c>
      <c r="Z741" s="45">
        <v>385</v>
      </c>
      <c r="AA741" s="16" t="s">
        <v>40</v>
      </c>
      <c r="AB741" s="21" t="s">
        <v>41</v>
      </c>
      <c r="AC741" s="16" t="s">
        <v>40</v>
      </c>
      <c r="AD741" s="16" t="s">
        <v>40</v>
      </c>
      <c r="AE741" s="21" t="s">
        <v>40</v>
      </c>
      <c r="AF741" s="16" t="s">
        <v>40</v>
      </c>
      <c r="AG741" s="16" t="s">
        <v>40</v>
      </c>
      <c r="AH741" s="21" t="s">
        <v>40</v>
      </c>
      <c r="AI741" s="16" t="s">
        <v>40</v>
      </c>
      <c r="AJ741" s="16" t="s">
        <v>40</v>
      </c>
      <c r="AK741" s="16" t="s">
        <v>40</v>
      </c>
      <c r="AL741" s="16" t="s">
        <v>40</v>
      </c>
      <c r="AM741" s="16" t="s">
        <v>40</v>
      </c>
      <c r="AN741" s="16" t="s">
        <v>40</v>
      </c>
      <c r="AO741" s="63" t="s">
        <v>40</v>
      </c>
      <c r="AP741" s="63" t="s">
        <v>40</v>
      </c>
      <c r="AQ741" s="9" t="s">
        <v>40</v>
      </c>
      <c r="AR741" s="63" t="s">
        <v>40</v>
      </c>
      <c r="AS741" s="9" t="s">
        <v>40</v>
      </c>
      <c r="AT741" s="9" t="s">
        <v>40</v>
      </c>
      <c r="AU741" s="63">
        <v>-10000</v>
      </c>
      <c r="AV741" s="63" t="s">
        <v>42</v>
      </c>
      <c r="AW741" s="66">
        <v>-10000</v>
      </c>
      <c r="AX741" s="63" t="s">
        <v>42</v>
      </c>
      <c r="AY741" s="63">
        <v>-10000</v>
      </c>
      <c r="AZ741" s="63" t="s">
        <v>42</v>
      </c>
      <c r="BA741" s="63">
        <v>-10000</v>
      </c>
      <c r="BB741" s="63" t="s">
        <v>42</v>
      </c>
      <c r="BC741" s="66">
        <v>-10000</v>
      </c>
      <c r="BD741" s="66" t="s">
        <v>42</v>
      </c>
    </row>
    <row r="742" spans="2:56">
      <c r="B742" s="62" t="s">
        <v>149</v>
      </c>
      <c r="C742" s="40" t="s">
        <v>147</v>
      </c>
      <c r="D742" s="41" t="s">
        <v>45</v>
      </c>
      <c r="E742" s="88">
        <v>9442</v>
      </c>
      <c r="F742" s="88"/>
      <c r="G742" s="89"/>
      <c r="H742" s="64">
        <v>9442</v>
      </c>
      <c r="I742" s="45"/>
      <c r="J742" s="45"/>
      <c r="K742" s="64">
        <v>0</v>
      </c>
      <c r="L742" s="45">
        <v>0</v>
      </c>
      <c r="M742" s="63">
        <v>248</v>
      </c>
      <c r="N742" s="42" t="s">
        <v>44</v>
      </c>
      <c r="O742" s="21" t="s">
        <v>39</v>
      </c>
      <c r="P742" s="42">
        <f t="shared" si="22"/>
        <v>0</v>
      </c>
      <c r="Q742" s="42">
        <f>IF(AND(ISNUMBER(E742),ISNUMBER(H742),ISBLANK(F742)),E742-H742,"NA")</f>
        <v>0</v>
      </c>
      <c r="R742" s="21" t="str">
        <f>IF(AND(ISNUMBER(F742),ISNUMBER(I742),ISBLANK(E742)),F742-I742,"NA")</f>
        <v>NA</v>
      </c>
      <c r="S742" s="16" t="str">
        <f>IF(AND(ISNUMBER(G742),ISNUMBER(J742),ISBLANK(E742)),G742-J742,"NA")</f>
        <v>NA</v>
      </c>
      <c r="T742" s="45" t="str">
        <f>IF(AND(ISNUMBER(R742),ISNUMBER(S742),ISBLANK(E742)),R742+S742,"NA")</f>
        <v>NA</v>
      </c>
      <c r="U742" s="63">
        <f t="shared" si="23"/>
        <v>248</v>
      </c>
      <c r="V742" s="9">
        <f>MIN(IF(SUM(W742,AD742:AG742,AI742,AJ742:AM742,AP742:AS742,AC742,AO742,AU742,AV742:BC742)=0,0,1)+IF(O742="Smoothing ramp",1,0)+IF(SUM(W742,X742:AA742)=0,0,1),1)</f>
        <v>1</v>
      </c>
      <c r="W742" s="64">
        <v>-385</v>
      </c>
      <c r="X742" s="16" t="s">
        <v>40</v>
      </c>
      <c r="Y742" s="21" t="s">
        <v>41</v>
      </c>
      <c r="Z742" s="45">
        <v>385</v>
      </c>
      <c r="AA742" s="16" t="s">
        <v>40</v>
      </c>
      <c r="AB742" s="21" t="s">
        <v>41</v>
      </c>
      <c r="AC742" s="16" t="s">
        <v>40</v>
      </c>
      <c r="AD742" s="16" t="s">
        <v>40</v>
      </c>
      <c r="AE742" s="21" t="s">
        <v>40</v>
      </c>
      <c r="AF742" s="16" t="s">
        <v>40</v>
      </c>
      <c r="AG742" s="16" t="s">
        <v>40</v>
      </c>
      <c r="AH742" s="21" t="s">
        <v>40</v>
      </c>
      <c r="AI742" s="16" t="s">
        <v>40</v>
      </c>
      <c r="AJ742" s="16" t="s">
        <v>40</v>
      </c>
      <c r="AK742" s="16" t="s">
        <v>40</v>
      </c>
      <c r="AL742" s="16" t="s">
        <v>40</v>
      </c>
      <c r="AM742" s="16" t="s">
        <v>40</v>
      </c>
      <c r="AN742" s="16" t="s">
        <v>40</v>
      </c>
      <c r="AO742" s="63" t="s">
        <v>40</v>
      </c>
      <c r="AP742" s="63" t="s">
        <v>40</v>
      </c>
      <c r="AQ742" s="9" t="s">
        <v>40</v>
      </c>
      <c r="AR742" s="63" t="s">
        <v>40</v>
      </c>
      <c r="AS742" s="9" t="s">
        <v>40</v>
      </c>
      <c r="AT742" s="9" t="s">
        <v>40</v>
      </c>
      <c r="AU742" s="63">
        <v>-10000</v>
      </c>
      <c r="AV742" s="63" t="s">
        <v>42</v>
      </c>
      <c r="AW742" s="66">
        <v>-10000</v>
      </c>
      <c r="AX742" s="63" t="s">
        <v>42</v>
      </c>
      <c r="AY742" s="63">
        <v>-10000</v>
      </c>
      <c r="AZ742" s="63" t="s">
        <v>42</v>
      </c>
      <c r="BA742" s="63">
        <v>-10000</v>
      </c>
      <c r="BB742" s="63" t="s">
        <v>42</v>
      </c>
      <c r="BC742" s="66">
        <v>-10000</v>
      </c>
      <c r="BD742" s="66" t="s">
        <v>42</v>
      </c>
    </row>
    <row r="743" spans="2:56">
      <c r="B743" s="62" t="s">
        <v>149</v>
      </c>
      <c r="C743" s="40" t="s">
        <v>147</v>
      </c>
      <c r="D743" s="41" t="s">
        <v>46</v>
      </c>
      <c r="E743" s="88">
        <v>8012</v>
      </c>
      <c r="F743" s="88"/>
      <c r="G743" s="89"/>
      <c r="H743" s="64">
        <v>8012</v>
      </c>
      <c r="I743" s="45"/>
      <c r="J743" s="45"/>
      <c r="K743" s="64">
        <v>1631</v>
      </c>
      <c r="L743" s="45">
        <v>-72</v>
      </c>
      <c r="M743" s="63">
        <v>248</v>
      </c>
      <c r="N743" s="42" t="s">
        <v>44</v>
      </c>
      <c r="O743" s="21" t="s">
        <v>44</v>
      </c>
      <c r="P743" s="42">
        <f t="shared" si="22"/>
        <v>1703</v>
      </c>
      <c r="Q743" s="42">
        <f>IF(AND(ISNUMBER(E743),ISNUMBER(H743),ISBLANK(F743)),E743-H743,"NA")</f>
        <v>0</v>
      </c>
      <c r="R743" s="21" t="str">
        <f>IF(AND(ISNUMBER(F743),ISNUMBER(I743),ISBLANK(E743)),F743-I743,"NA")</f>
        <v>NA</v>
      </c>
      <c r="S743" s="16" t="str">
        <f>IF(AND(ISNUMBER(G743),ISNUMBER(J743),ISBLANK(E743)),G743-J743,"NA")</f>
        <v>NA</v>
      </c>
      <c r="T743" s="45" t="str">
        <f>IF(AND(ISNUMBER(R743),ISNUMBER(S743),ISBLANK(E743)),R743+S743,"NA")</f>
        <v>NA</v>
      </c>
      <c r="U743" s="63">
        <f t="shared" si="23"/>
        <v>-1455</v>
      </c>
      <c r="V743" s="9">
        <f>MIN(IF(SUM(W743,AD743:AG743,AI743,AJ743:AM743,AP743:AS743,AC743,AO743,AU743,AV743:BC743)=0,0,1)+IF(O743="Smoothing ramp",1,0)+IF(SUM(W743,X743:AA743)=0,0,1),1)</f>
        <v>1</v>
      </c>
      <c r="W743" s="64">
        <v>119</v>
      </c>
      <c r="X743" s="16" t="s">
        <v>40</v>
      </c>
      <c r="Y743" s="21" t="s">
        <v>40</v>
      </c>
      <c r="Z743" s="45">
        <v>315</v>
      </c>
      <c r="AA743" s="16" t="s">
        <v>40</v>
      </c>
      <c r="AB743" s="21" t="s">
        <v>40</v>
      </c>
      <c r="AC743" s="16" t="s">
        <v>40</v>
      </c>
      <c r="AD743" s="16" t="s">
        <v>40</v>
      </c>
      <c r="AE743" s="21" t="s">
        <v>40</v>
      </c>
      <c r="AF743" s="16" t="s">
        <v>40</v>
      </c>
      <c r="AG743" s="16" t="s">
        <v>40</v>
      </c>
      <c r="AH743" s="21" t="s">
        <v>40</v>
      </c>
      <c r="AI743" s="16" t="s">
        <v>40</v>
      </c>
      <c r="AJ743" s="16" t="s">
        <v>40</v>
      </c>
      <c r="AK743" s="16" t="s">
        <v>40</v>
      </c>
      <c r="AL743" s="16">
        <v>3600</v>
      </c>
      <c r="AM743" s="16" t="s">
        <v>40</v>
      </c>
      <c r="AN743" s="16" t="s">
        <v>40</v>
      </c>
      <c r="AO743" s="63" t="s">
        <v>40</v>
      </c>
      <c r="AP743" s="63" t="s">
        <v>40</v>
      </c>
      <c r="AQ743" s="9" t="s">
        <v>40</v>
      </c>
      <c r="AR743" s="63" t="s">
        <v>40</v>
      </c>
      <c r="AS743" s="9" t="s">
        <v>40</v>
      </c>
      <c r="AT743" s="9" t="s">
        <v>40</v>
      </c>
      <c r="AU743" s="63" t="s">
        <v>40</v>
      </c>
      <c r="AV743" s="63" t="s">
        <v>40</v>
      </c>
      <c r="AW743" s="66" t="s">
        <v>40</v>
      </c>
      <c r="AX743" s="63" t="s">
        <v>40</v>
      </c>
      <c r="AY743" s="63" t="s">
        <v>40</v>
      </c>
      <c r="AZ743" s="63" t="s">
        <v>40</v>
      </c>
      <c r="BA743" s="63" t="s">
        <v>40</v>
      </c>
      <c r="BB743" s="63" t="s">
        <v>40</v>
      </c>
      <c r="BC743" s="66" t="s">
        <v>40</v>
      </c>
      <c r="BD743" s="66" t="s">
        <v>40</v>
      </c>
    </row>
    <row r="744" spans="2:56">
      <c r="B744" s="62" t="s">
        <v>149</v>
      </c>
      <c r="C744" s="40" t="s">
        <v>147</v>
      </c>
      <c r="D744" s="41" t="s">
        <v>47</v>
      </c>
      <c r="E744" s="88">
        <v>7791</v>
      </c>
      <c r="F744" s="88"/>
      <c r="G744" s="89"/>
      <c r="H744" s="64">
        <v>7791</v>
      </c>
      <c r="I744" s="45"/>
      <c r="J744" s="45"/>
      <c r="K744" s="64">
        <v>1631</v>
      </c>
      <c r="L744" s="45">
        <v>-72</v>
      </c>
      <c r="M744" s="63">
        <v>248</v>
      </c>
      <c r="N744" s="42" t="s">
        <v>44</v>
      </c>
      <c r="O744" s="21" t="s">
        <v>44</v>
      </c>
      <c r="P744" s="42">
        <f t="shared" si="22"/>
        <v>1703</v>
      </c>
      <c r="Q744" s="42">
        <f>IF(AND(ISNUMBER(E744),ISNUMBER(H744),ISBLANK(F744)),E744-H744,"NA")</f>
        <v>0</v>
      </c>
      <c r="R744" s="21" t="str">
        <f>IF(AND(ISNUMBER(F744),ISNUMBER(I744),ISBLANK(E744)),F744-I744,"NA")</f>
        <v>NA</v>
      </c>
      <c r="S744" s="16" t="str">
        <f>IF(AND(ISNUMBER(G744),ISNUMBER(J744),ISBLANK(E744)),G744-J744,"NA")</f>
        <v>NA</v>
      </c>
      <c r="T744" s="45" t="str">
        <f>IF(AND(ISNUMBER(R744),ISNUMBER(S744),ISBLANK(E744)),R744+S744,"NA")</f>
        <v>NA</v>
      </c>
      <c r="U744" s="63">
        <f t="shared" si="23"/>
        <v>-1455</v>
      </c>
      <c r="V744" s="9">
        <f>MIN(IF(SUM(W744,AD744:AG744,AI744,AJ744:AM744,AP744:AS744,AC744,AO744,AU744,AV744:BC744)=0,0,1)+IF(O744="Smoothing ramp",1,0)+IF(SUM(W744,X744:AA744)=0,0,1),1)</f>
        <v>1</v>
      </c>
      <c r="W744" s="64">
        <v>119</v>
      </c>
      <c r="X744" s="16" t="s">
        <v>40</v>
      </c>
      <c r="Y744" s="21" t="s">
        <v>40</v>
      </c>
      <c r="Z744" s="45">
        <v>315</v>
      </c>
      <c r="AA744" s="16" t="s">
        <v>40</v>
      </c>
      <c r="AB744" s="21" t="s">
        <v>40</v>
      </c>
      <c r="AC744" s="16" t="s">
        <v>40</v>
      </c>
      <c r="AD744" s="16" t="s">
        <v>40</v>
      </c>
      <c r="AE744" s="21" t="s">
        <v>40</v>
      </c>
      <c r="AF744" s="16" t="s">
        <v>40</v>
      </c>
      <c r="AG744" s="16" t="s">
        <v>40</v>
      </c>
      <c r="AH744" s="21" t="s">
        <v>40</v>
      </c>
      <c r="AI744" s="16" t="s">
        <v>40</v>
      </c>
      <c r="AJ744" s="16" t="s">
        <v>40</v>
      </c>
      <c r="AK744" s="16" t="s">
        <v>40</v>
      </c>
      <c r="AL744" s="16">
        <v>3600</v>
      </c>
      <c r="AM744" s="16" t="s">
        <v>40</v>
      </c>
      <c r="AN744" s="16" t="s">
        <v>40</v>
      </c>
      <c r="AO744" s="63" t="s">
        <v>40</v>
      </c>
      <c r="AP744" s="63" t="s">
        <v>40</v>
      </c>
      <c r="AQ744" s="9" t="s">
        <v>40</v>
      </c>
      <c r="AR744" s="63" t="s">
        <v>40</v>
      </c>
      <c r="AS744" s="9" t="s">
        <v>40</v>
      </c>
      <c r="AT744" s="9" t="s">
        <v>40</v>
      </c>
      <c r="AU744" s="63" t="s">
        <v>40</v>
      </c>
      <c r="AV744" s="63" t="s">
        <v>40</v>
      </c>
      <c r="AW744" s="66" t="s">
        <v>40</v>
      </c>
      <c r="AX744" s="63" t="s">
        <v>40</v>
      </c>
      <c r="AY744" s="63" t="s">
        <v>40</v>
      </c>
      <c r="AZ744" s="63" t="s">
        <v>40</v>
      </c>
      <c r="BA744" s="63" t="s">
        <v>40</v>
      </c>
      <c r="BB744" s="63" t="s">
        <v>40</v>
      </c>
      <c r="BC744" s="66" t="s">
        <v>40</v>
      </c>
      <c r="BD744" s="66" t="s">
        <v>40</v>
      </c>
    </row>
    <row r="745" spans="2:56">
      <c r="B745" s="62" t="s">
        <v>149</v>
      </c>
      <c r="C745" s="40" t="s">
        <v>147</v>
      </c>
      <c r="D745" s="41" t="s">
        <v>48</v>
      </c>
      <c r="E745" s="88">
        <v>5814</v>
      </c>
      <c r="F745" s="88"/>
      <c r="G745" s="89"/>
      <c r="H745" s="64">
        <v>5814</v>
      </c>
      <c r="I745" s="45"/>
      <c r="J745" s="45"/>
      <c r="K745" s="64">
        <v>2239</v>
      </c>
      <c r="L745" s="45">
        <v>-75</v>
      </c>
      <c r="M745" s="63">
        <v>248</v>
      </c>
      <c r="N745" s="42" t="s">
        <v>44</v>
      </c>
      <c r="O745" s="21" t="s">
        <v>44</v>
      </c>
      <c r="P745" s="42">
        <f t="shared" si="22"/>
        <v>2314</v>
      </c>
      <c r="Q745" s="42">
        <f>IF(AND(ISNUMBER(E745),ISNUMBER(H745),ISBLANK(F745)),E745-H745,"NA")</f>
        <v>0</v>
      </c>
      <c r="R745" s="21" t="str">
        <f>IF(AND(ISNUMBER(F745),ISNUMBER(I745),ISBLANK(E745)),F745-I745,"NA")</f>
        <v>NA</v>
      </c>
      <c r="S745" s="16" t="str">
        <f>IF(AND(ISNUMBER(G745),ISNUMBER(J745),ISBLANK(E745)),G745-J745,"NA")</f>
        <v>NA</v>
      </c>
      <c r="T745" s="45" t="str">
        <f>IF(AND(ISNUMBER(R745),ISNUMBER(S745),ISBLANK(E745)),R745+S745,"NA")</f>
        <v>NA</v>
      </c>
      <c r="U745" s="63">
        <f t="shared" si="23"/>
        <v>-2066</v>
      </c>
      <c r="V745" s="9">
        <f>MIN(IF(SUM(W745,AD745:AG745,AI745,AJ745:AM745,AP745:AS745,AC745,AO745,AU745,AV745:BC745)=0,0,1)+IF(O745="Smoothing ramp",1,0)+IF(SUM(W745,X745:AA745)=0,0,1),1)</f>
        <v>1</v>
      </c>
      <c r="W745" s="64">
        <v>120</v>
      </c>
      <c r="X745" s="16" t="s">
        <v>40</v>
      </c>
      <c r="Y745" s="21" t="s">
        <v>40</v>
      </c>
      <c r="Z745" s="45">
        <v>170</v>
      </c>
      <c r="AA745" s="16" t="s">
        <v>40</v>
      </c>
      <c r="AB745" s="21" t="s">
        <v>40</v>
      </c>
      <c r="AC745" s="16" t="s">
        <v>40</v>
      </c>
      <c r="AD745" s="16" t="s">
        <v>40</v>
      </c>
      <c r="AE745" s="21" t="s">
        <v>40</v>
      </c>
      <c r="AF745" s="16" t="s">
        <v>40</v>
      </c>
      <c r="AG745" s="16" t="s">
        <v>40</v>
      </c>
      <c r="AH745" s="21" t="s">
        <v>40</v>
      </c>
      <c r="AI745" s="16" t="s">
        <v>40</v>
      </c>
      <c r="AJ745" s="16" t="s">
        <v>40</v>
      </c>
      <c r="AK745" s="16" t="s">
        <v>40</v>
      </c>
      <c r="AL745" s="16">
        <v>3600</v>
      </c>
      <c r="AM745" s="16" t="s">
        <v>40</v>
      </c>
      <c r="AN745" s="16" t="s">
        <v>40</v>
      </c>
      <c r="AO745" s="63" t="s">
        <v>40</v>
      </c>
      <c r="AP745" s="63" t="s">
        <v>40</v>
      </c>
      <c r="AQ745" s="9" t="s">
        <v>40</v>
      </c>
      <c r="AR745" s="63" t="s">
        <v>40</v>
      </c>
      <c r="AS745" s="9" t="s">
        <v>40</v>
      </c>
      <c r="AT745" s="9" t="s">
        <v>40</v>
      </c>
      <c r="AU745" s="63" t="s">
        <v>40</v>
      </c>
      <c r="AV745" s="63" t="s">
        <v>40</v>
      </c>
      <c r="AW745" s="66" t="s">
        <v>40</v>
      </c>
      <c r="AX745" s="63" t="s">
        <v>40</v>
      </c>
      <c r="AY745" s="63" t="s">
        <v>40</v>
      </c>
      <c r="AZ745" s="63" t="s">
        <v>40</v>
      </c>
      <c r="BA745" s="63" t="s">
        <v>40</v>
      </c>
      <c r="BB745" s="63" t="s">
        <v>40</v>
      </c>
      <c r="BC745" s="66" t="s">
        <v>40</v>
      </c>
      <c r="BD745" s="66" t="s">
        <v>40</v>
      </c>
    </row>
    <row r="746" spans="2:56">
      <c r="B746" s="62" t="s">
        <v>149</v>
      </c>
      <c r="C746" s="40" t="s">
        <v>147</v>
      </c>
      <c r="D746" s="41" t="s">
        <v>49</v>
      </c>
      <c r="E746" s="88"/>
      <c r="F746" s="88">
        <v>5848</v>
      </c>
      <c r="G746" s="89">
        <v>709</v>
      </c>
      <c r="H746" s="64"/>
      <c r="I746" s="45">
        <v>5824</v>
      </c>
      <c r="J746" s="45">
        <v>709</v>
      </c>
      <c r="K746" s="64">
        <v>0</v>
      </c>
      <c r="L746" s="45">
        <v>0</v>
      </c>
      <c r="M746" s="63">
        <v>248</v>
      </c>
      <c r="N746" s="42" t="s">
        <v>44</v>
      </c>
      <c r="O746" s="21" t="s">
        <v>44</v>
      </c>
      <c r="P746" s="42">
        <f t="shared" si="22"/>
        <v>0</v>
      </c>
      <c r="Q746" s="42" t="str">
        <f>IF(AND(ISNUMBER(E746),ISNUMBER(H746),ISBLANK(F746)),E746-H746,"NA")</f>
        <v>NA</v>
      </c>
      <c r="R746" s="21">
        <f>IF(AND(ISNUMBER(F746),ISNUMBER(I746),ISBLANK(E746)),F746-I746,"NA")</f>
        <v>24</v>
      </c>
      <c r="S746" s="16">
        <f>IF(AND(ISNUMBER(G746),ISNUMBER(J746),ISBLANK(E746)),G746-J746,"NA")</f>
        <v>0</v>
      </c>
      <c r="T746" s="45">
        <f>IF(AND(ISNUMBER(R746),ISNUMBER(S746),ISBLANK(E746)),R746+S746,"NA")</f>
        <v>24</v>
      </c>
      <c r="U746" s="63">
        <f t="shared" si="23"/>
        <v>248</v>
      </c>
      <c r="V746" s="9">
        <f>MIN(IF(SUM(W746,AD746:AG746,AI746,AJ746:AM746,AP746:AS746,AC746,AO746,AU746,AV746:BC746)=0,0,1)+IF(O746="Smoothing ramp",1,0)+IF(SUM(W746,X746:AA746)=0,0,1),1)</f>
        <v>1</v>
      </c>
      <c r="W746" s="64">
        <v>120</v>
      </c>
      <c r="X746" s="16" t="s">
        <v>40</v>
      </c>
      <c r="Y746" s="21" t="s">
        <v>40</v>
      </c>
      <c r="Z746" s="45">
        <v>167</v>
      </c>
      <c r="AA746" s="16" t="s">
        <v>40</v>
      </c>
      <c r="AB746" s="21" t="s">
        <v>40</v>
      </c>
      <c r="AC746" s="16" t="s">
        <v>40</v>
      </c>
      <c r="AD746" s="16" t="s">
        <v>40</v>
      </c>
      <c r="AE746" s="16" t="s">
        <v>40</v>
      </c>
      <c r="AF746" s="16" t="s">
        <v>40</v>
      </c>
      <c r="AG746" s="16" t="s">
        <v>40</v>
      </c>
      <c r="AH746" s="16" t="s">
        <v>40</v>
      </c>
      <c r="AI746" s="16" t="s">
        <v>40</v>
      </c>
      <c r="AJ746" s="16" t="s">
        <v>40</v>
      </c>
      <c r="AK746" s="16" t="s">
        <v>40</v>
      </c>
      <c r="AL746" s="16">
        <v>3600</v>
      </c>
      <c r="AM746" s="16" t="s">
        <v>40</v>
      </c>
      <c r="AN746" s="16" t="s">
        <v>150</v>
      </c>
      <c r="AO746" s="63" t="s">
        <v>40</v>
      </c>
      <c r="AP746" s="63" t="s">
        <v>40</v>
      </c>
      <c r="AQ746" s="9" t="s">
        <v>40</v>
      </c>
      <c r="AR746" s="63" t="s">
        <v>40</v>
      </c>
      <c r="AS746" s="9" t="s">
        <v>40</v>
      </c>
      <c r="AT746" s="9" t="s">
        <v>40</v>
      </c>
      <c r="AU746" s="63" t="s">
        <v>40</v>
      </c>
      <c r="AV746" s="63" t="s">
        <v>40</v>
      </c>
      <c r="AW746" s="66" t="s">
        <v>40</v>
      </c>
      <c r="AX746" s="63" t="s">
        <v>40</v>
      </c>
      <c r="AY746" s="63" t="s">
        <v>40</v>
      </c>
      <c r="AZ746" s="63" t="s">
        <v>40</v>
      </c>
      <c r="BA746" s="63" t="s">
        <v>40</v>
      </c>
      <c r="BB746" s="63" t="s">
        <v>40</v>
      </c>
      <c r="BC746" s="66" t="s">
        <v>40</v>
      </c>
      <c r="BD746" s="66" t="s">
        <v>40</v>
      </c>
    </row>
    <row r="747" spans="2:56">
      <c r="B747" s="62" t="s">
        <v>149</v>
      </c>
      <c r="C747" s="40" t="s">
        <v>147</v>
      </c>
      <c r="D747" s="41" t="s">
        <v>51</v>
      </c>
      <c r="E747" s="88"/>
      <c r="F747" s="88">
        <v>5954</v>
      </c>
      <c r="G747" s="89">
        <v>709</v>
      </c>
      <c r="H747" s="64"/>
      <c r="I747" s="45">
        <v>5952</v>
      </c>
      <c r="J747" s="45">
        <v>709</v>
      </c>
      <c r="K747" s="64">
        <v>0</v>
      </c>
      <c r="L747" s="45">
        <v>0</v>
      </c>
      <c r="M747" s="63">
        <v>248</v>
      </c>
      <c r="N747" s="42" t="s">
        <v>44</v>
      </c>
      <c r="O747" s="21" t="s">
        <v>44</v>
      </c>
      <c r="P747" s="42">
        <f t="shared" si="22"/>
        <v>0</v>
      </c>
      <c r="Q747" s="42" t="str">
        <f>IF(AND(ISNUMBER(E747),ISNUMBER(H747),ISBLANK(F747)),E747-H747,"NA")</f>
        <v>NA</v>
      </c>
      <c r="R747" s="21">
        <f>IF(AND(ISNUMBER(F747),ISNUMBER(I747),ISBLANK(E747)),F747-I747,"NA")</f>
        <v>2</v>
      </c>
      <c r="S747" s="16">
        <f>IF(AND(ISNUMBER(G747),ISNUMBER(J747),ISBLANK(E747)),G747-J747,"NA")</f>
        <v>0</v>
      </c>
      <c r="T747" s="45">
        <f>IF(AND(ISNUMBER(R747),ISNUMBER(S747),ISBLANK(E747)),R747+S747,"NA")</f>
        <v>2</v>
      </c>
      <c r="U747" s="63">
        <f t="shared" si="23"/>
        <v>248</v>
      </c>
      <c r="V747" s="9">
        <f>MIN(IF(SUM(W747,AD747:AG747,AI747,AJ747:AM747,AP747:AS747,AC747,AO747,AU747,AV747:BC747)=0,0,1)+IF(O747="Smoothing ramp",1,0)+IF(SUM(W747,X747:AA747)=0,0,1),1)</f>
        <v>1</v>
      </c>
      <c r="W747" s="64">
        <v>119</v>
      </c>
      <c r="X747" s="16" t="s">
        <v>40</v>
      </c>
      <c r="Y747" s="21" t="s">
        <v>40</v>
      </c>
      <c r="Z747" s="45">
        <v>219</v>
      </c>
      <c r="AA747" s="16" t="s">
        <v>40</v>
      </c>
      <c r="AB747" s="21" t="s">
        <v>40</v>
      </c>
      <c r="AC747" s="16" t="s">
        <v>40</v>
      </c>
      <c r="AD747" s="16" t="s">
        <v>40</v>
      </c>
      <c r="AE747" s="16" t="s">
        <v>40</v>
      </c>
      <c r="AF747" s="16" t="s">
        <v>40</v>
      </c>
      <c r="AG747" s="16" t="s">
        <v>40</v>
      </c>
      <c r="AH747" s="16" t="s">
        <v>40</v>
      </c>
      <c r="AI747" s="16" t="s">
        <v>40</v>
      </c>
      <c r="AJ747" s="16" t="s">
        <v>40</v>
      </c>
      <c r="AK747" s="16" t="s">
        <v>40</v>
      </c>
      <c r="AL747" s="16">
        <v>3600</v>
      </c>
      <c r="AM747" s="16" t="s">
        <v>40</v>
      </c>
      <c r="AN747" s="16" t="s">
        <v>150</v>
      </c>
      <c r="AO747" s="63" t="s">
        <v>40</v>
      </c>
      <c r="AP747" s="63" t="s">
        <v>40</v>
      </c>
      <c r="AQ747" s="9" t="s">
        <v>40</v>
      </c>
      <c r="AR747" s="63" t="s">
        <v>40</v>
      </c>
      <c r="AS747" s="9" t="s">
        <v>40</v>
      </c>
      <c r="AT747" s="9" t="s">
        <v>40</v>
      </c>
      <c r="AU747" s="63" t="s">
        <v>40</v>
      </c>
      <c r="AV747" s="63" t="s">
        <v>40</v>
      </c>
      <c r="AW747" s="66" t="s">
        <v>40</v>
      </c>
      <c r="AX747" s="63" t="s">
        <v>40</v>
      </c>
      <c r="AY747" s="63" t="s">
        <v>40</v>
      </c>
      <c r="AZ747" s="63" t="s">
        <v>40</v>
      </c>
      <c r="BA747" s="63" t="s">
        <v>40</v>
      </c>
      <c r="BB747" s="63" t="s">
        <v>40</v>
      </c>
      <c r="BC747" s="66" t="s">
        <v>40</v>
      </c>
      <c r="BD747" s="66" t="s">
        <v>40</v>
      </c>
    </row>
    <row r="748" spans="2:56">
      <c r="B748" s="62" t="s">
        <v>149</v>
      </c>
      <c r="C748" s="40" t="s">
        <v>147</v>
      </c>
      <c r="D748" s="41" t="s">
        <v>52</v>
      </c>
      <c r="E748" s="88"/>
      <c r="F748" s="88">
        <v>7356</v>
      </c>
      <c r="G748" s="89">
        <v>709</v>
      </c>
      <c r="H748" s="64"/>
      <c r="I748" s="45">
        <v>7412</v>
      </c>
      <c r="J748" s="45">
        <v>709</v>
      </c>
      <c r="K748" s="64">
        <v>0</v>
      </c>
      <c r="L748" s="45">
        <v>0</v>
      </c>
      <c r="M748" s="63">
        <v>248</v>
      </c>
      <c r="N748" s="42" t="s">
        <v>44</v>
      </c>
      <c r="O748" s="21" t="s">
        <v>39</v>
      </c>
      <c r="P748" s="42">
        <f t="shared" si="22"/>
        <v>0</v>
      </c>
      <c r="Q748" s="42" t="str">
        <f>IF(AND(ISNUMBER(E748),ISNUMBER(H748),ISBLANK(F748)),E748-H748,"NA")</f>
        <v>NA</v>
      </c>
      <c r="R748" s="21">
        <f>IF(AND(ISNUMBER(F748),ISNUMBER(I748),ISBLANK(E748)),F748-I748,"NA")</f>
        <v>-56</v>
      </c>
      <c r="S748" s="16">
        <f>IF(AND(ISNUMBER(G748),ISNUMBER(J748),ISBLANK(E748)),G748-J748,"NA")</f>
        <v>0</v>
      </c>
      <c r="T748" s="45">
        <f>IF(AND(ISNUMBER(R748),ISNUMBER(S748),ISBLANK(E748)),R748+S748,"NA")</f>
        <v>-56</v>
      </c>
      <c r="U748" s="63">
        <f t="shared" si="23"/>
        <v>248</v>
      </c>
      <c r="V748" s="9">
        <f>MIN(IF(SUM(W748,AD748:AG748,AI748,AJ748:AM748,AP748:AS748,AC748,AO748,AU748,AV748:BC748)=0,0,1)+IF(O748="Smoothing ramp",1,0)+IF(SUM(W748,X748:AA748)=0,0,1),1)</f>
        <v>1</v>
      </c>
      <c r="W748" s="64">
        <v>120</v>
      </c>
      <c r="X748" s="16" t="s">
        <v>40</v>
      </c>
      <c r="Y748" s="21" t="s">
        <v>40</v>
      </c>
      <c r="Z748" s="45">
        <v>160</v>
      </c>
      <c r="AA748" s="16" t="s">
        <v>40</v>
      </c>
      <c r="AB748" s="21" t="s">
        <v>40</v>
      </c>
      <c r="AC748" s="16" t="s">
        <v>40</v>
      </c>
      <c r="AD748" s="16" t="s">
        <v>40</v>
      </c>
      <c r="AE748" s="16" t="s">
        <v>40</v>
      </c>
      <c r="AF748" s="16" t="s">
        <v>40</v>
      </c>
      <c r="AG748" s="16" t="s">
        <v>40</v>
      </c>
      <c r="AH748" s="16" t="s">
        <v>40</v>
      </c>
      <c r="AI748" s="16" t="s">
        <v>40</v>
      </c>
      <c r="AJ748" s="16" t="s">
        <v>40</v>
      </c>
      <c r="AK748" s="16" t="s">
        <v>40</v>
      </c>
      <c r="AL748" s="16">
        <v>3600</v>
      </c>
      <c r="AM748" s="16" t="s">
        <v>40</v>
      </c>
      <c r="AN748" s="16" t="s">
        <v>150</v>
      </c>
      <c r="AO748" s="63" t="s">
        <v>40</v>
      </c>
      <c r="AP748" s="63" t="s">
        <v>40</v>
      </c>
      <c r="AQ748" s="9" t="s">
        <v>40</v>
      </c>
      <c r="AR748" s="63" t="s">
        <v>40</v>
      </c>
      <c r="AS748" s="9" t="s">
        <v>40</v>
      </c>
      <c r="AT748" s="9" t="s">
        <v>40</v>
      </c>
      <c r="AU748" s="63" t="s">
        <v>40</v>
      </c>
      <c r="AV748" s="63" t="s">
        <v>40</v>
      </c>
      <c r="AW748" s="66" t="s">
        <v>40</v>
      </c>
      <c r="AX748" s="63" t="s">
        <v>40</v>
      </c>
      <c r="AY748" s="63" t="s">
        <v>40</v>
      </c>
      <c r="AZ748" s="63" t="s">
        <v>40</v>
      </c>
      <c r="BA748" s="63" t="s">
        <v>40</v>
      </c>
      <c r="BB748" s="63" t="s">
        <v>40</v>
      </c>
      <c r="BC748" s="66" t="s">
        <v>40</v>
      </c>
      <c r="BD748" s="66" t="s">
        <v>40</v>
      </c>
    </row>
    <row r="749" spans="2:56">
      <c r="B749" s="62" t="s">
        <v>149</v>
      </c>
      <c r="C749" s="40" t="s">
        <v>147</v>
      </c>
      <c r="D749" s="41" t="s">
        <v>53</v>
      </c>
      <c r="E749" s="88">
        <v>8022</v>
      </c>
      <c r="F749" s="88"/>
      <c r="G749" s="89"/>
      <c r="H749" s="64">
        <v>8022</v>
      </c>
      <c r="I749" s="45"/>
      <c r="J749" s="45"/>
      <c r="K749" s="64">
        <v>-3135</v>
      </c>
      <c r="L749" s="45">
        <v>-3135</v>
      </c>
      <c r="M749" s="63">
        <v>248</v>
      </c>
      <c r="N749" s="42" t="s">
        <v>44</v>
      </c>
      <c r="O749" s="21" t="s">
        <v>44</v>
      </c>
      <c r="P749" s="42">
        <f t="shared" si="22"/>
        <v>0</v>
      </c>
      <c r="Q749" s="42">
        <f>IF(AND(ISNUMBER(E749),ISNUMBER(H749),ISBLANK(F749)),E749-H749,"NA")</f>
        <v>0</v>
      </c>
      <c r="R749" s="21" t="str">
        <f>IF(AND(ISNUMBER(F749),ISNUMBER(I749),ISBLANK(E749)),F749-I749,"NA")</f>
        <v>NA</v>
      </c>
      <c r="S749" s="16" t="str">
        <f>IF(AND(ISNUMBER(G749),ISNUMBER(J749),ISBLANK(E749)),G749-J749,"NA")</f>
        <v>NA</v>
      </c>
      <c r="T749" s="45" t="str">
        <f>IF(AND(ISNUMBER(R749),ISNUMBER(S749),ISBLANK(E749)),R749+S749,"NA")</f>
        <v>NA</v>
      </c>
      <c r="U749" s="63">
        <f t="shared" si="23"/>
        <v>248</v>
      </c>
      <c r="V749" s="9">
        <f>MIN(IF(SUM(W749,AD749:AG749,AI749,AJ749:AM749,AP749:AS749,AC749,AO749,AU749,AV749:BC749)=0,0,1)+IF(O749="Smoothing ramp",1,0)+IF(SUM(W749,X749:AA749)=0,0,1),1)</f>
        <v>1</v>
      </c>
      <c r="W749" s="57">
        <v>120</v>
      </c>
      <c r="X749" s="16" t="s">
        <v>40</v>
      </c>
      <c r="Y749" s="21" t="s">
        <v>40</v>
      </c>
      <c r="Z749" s="58">
        <v>317</v>
      </c>
      <c r="AA749" s="16" t="s">
        <v>40</v>
      </c>
      <c r="AB749" s="21" t="s">
        <v>40</v>
      </c>
      <c r="AC749" s="16" t="s">
        <v>40</v>
      </c>
      <c r="AD749" s="16" t="s">
        <v>40</v>
      </c>
      <c r="AE749" s="16" t="s">
        <v>40</v>
      </c>
      <c r="AF749" s="16" t="s">
        <v>40</v>
      </c>
      <c r="AG749" s="16" t="s">
        <v>40</v>
      </c>
      <c r="AH749" s="16" t="s">
        <v>40</v>
      </c>
      <c r="AI749" s="16" t="s">
        <v>40</v>
      </c>
      <c r="AJ749" s="16" t="s">
        <v>40</v>
      </c>
      <c r="AK749" s="16" t="s">
        <v>40</v>
      </c>
      <c r="AL749" s="16">
        <v>3600</v>
      </c>
      <c r="AM749" s="16" t="s">
        <v>40</v>
      </c>
      <c r="AN749" s="16" t="s">
        <v>151</v>
      </c>
      <c r="AO749" s="59" t="s">
        <v>40</v>
      </c>
      <c r="AP749" s="59" t="s">
        <v>40</v>
      </c>
      <c r="AQ749" s="67" t="s">
        <v>40</v>
      </c>
      <c r="AR749" s="59" t="s">
        <v>40</v>
      </c>
      <c r="AS749" s="67" t="s">
        <v>40</v>
      </c>
      <c r="AT749" s="67" t="s">
        <v>40</v>
      </c>
      <c r="AU749" s="59" t="s">
        <v>40</v>
      </c>
      <c r="AV749" s="59" t="s">
        <v>40</v>
      </c>
      <c r="AW749" s="67" t="s">
        <v>40</v>
      </c>
      <c r="AX749" s="59" t="s">
        <v>40</v>
      </c>
      <c r="AY749" s="59" t="s">
        <v>40</v>
      </c>
      <c r="AZ749" s="59" t="s">
        <v>40</v>
      </c>
      <c r="BA749" s="59" t="s">
        <v>40</v>
      </c>
      <c r="BB749" s="59" t="s">
        <v>40</v>
      </c>
      <c r="BC749" s="67" t="s">
        <v>40</v>
      </c>
      <c r="BD749" s="67" t="s">
        <v>40</v>
      </c>
    </row>
    <row r="750" spans="2:56">
      <c r="B750" s="62" t="s">
        <v>149</v>
      </c>
      <c r="C750" s="40" t="s">
        <v>147</v>
      </c>
      <c r="D750" s="41" t="s">
        <v>56</v>
      </c>
      <c r="E750" s="88">
        <v>8023</v>
      </c>
      <c r="F750" s="88"/>
      <c r="G750" s="89"/>
      <c r="H750" s="64">
        <v>8023</v>
      </c>
      <c r="I750" s="45"/>
      <c r="J750" s="45"/>
      <c r="K750" s="64">
        <v>-3136</v>
      </c>
      <c r="L750" s="45">
        <v>-3136</v>
      </c>
      <c r="M750" s="63">
        <v>248</v>
      </c>
      <c r="N750" s="42" t="s">
        <v>44</v>
      </c>
      <c r="O750" s="21" t="s">
        <v>44</v>
      </c>
      <c r="P750" s="42">
        <f t="shared" si="22"/>
        <v>0</v>
      </c>
      <c r="Q750" s="42">
        <f>IF(AND(ISNUMBER(E750),ISNUMBER(H750),ISBLANK(F750)),E750-H750,"NA")</f>
        <v>0</v>
      </c>
      <c r="R750" s="21" t="str">
        <f>IF(AND(ISNUMBER(F750),ISNUMBER(I750),ISBLANK(E750)),F750-I750,"NA")</f>
        <v>NA</v>
      </c>
      <c r="S750" s="16" t="str">
        <f>IF(AND(ISNUMBER(G750),ISNUMBER(J750),ISBLANK(E750)),G750-J750,"NA")</f>
        <v>NA</v>
      </c>
      <c r="T750" s="45" t="str">
        <f>IF(AND(ISNUMBER(R750),ISNUMBER(S750),ISBLANK(E750)),R750+S750,"NA")</f>
        <v>NA</v>
      </c>
      <c r="U750" s="63">
        <f t="shared" si="23"/>
        <v>248</v>
      </c>
      <c r="V750" s="9">
        <f>MIN(IF(SUM(W750,AD750:AG750,AI750,AJ750:AM750,AP750:AS750,AC750,AO750,AU750,AV750:BC750)=0,0,1)+IF(O750="Smoothing ramp",1,0)+IF(SUM(W750,X750:AA750)=0,0,1),1)</f>
        <v>1</v>
      </c>
      <c r="W750" s="64">
        <v>120</v>
      </c>
      <c r="X750" s="16" t="s">
        <v>40</v>
      </c>
      <c r="Y750" s="21" t="s">
        <v>40</v>
      </c>
      <c r="Z750" s="45">
        <v>317</v>
      </c>
      <c r="AA750" s="16" t="s">
        <v>40</v>
      </c>
      <c r="AB750" s="21" t="s">
        <v>40</v>
      </c>
      <c r="AC750" s="16" t="s">
        <v>40</v>
      </c>
      <c r="AD750" s="16" t="s">
        <v>40</v>
      </c>
      <c r="AE750" s="21" t="s">
        <v>40</v>
      </c>
      <c r="AF750" s="16" t="s">
        <v>40</v>
      </c>
      <c r="AG750" s="16" t="s">
        <v>40</v>
      </c>
      <c r="AH750" s="21" t="s">
        <v>40</v>
      </c>
      <c r="AI750" s="16" t="s">
        <v>40</v>
      </c>
      <c r="AJ750" s="16" t="s">
        <v>40</v>
      </c>
      <c r="AK750" s="16" t="s">
        <v>40</v>
      </c>
      <c r="AL750" s="16">
        <v>3600</v>
      </c>
      <c r="AM750" s="16" t="s">
        <v>40</v>
      </c>
      <c r="AN750" s="16" t="s">
        <v>151</v>
      </c>
      <c r="AO750" s="63" t="s">
        <v>40</v>
      </c>
      <c r="AP750" s="63" t="s">
        <v>40</v>
      </c>
      <c r="AQ750" s="9" t="s">
        <v>40</v>
      </c>
      <c r="AR750" s="63" t="s">
        <v>40</v>
      </c>
      <c r="AS750" s="9" t="s">
        <v>40</v>
      </c>
      <c r="AT750" s="9" t="s">
        <v>40</v>
      </c>
      <c r="AU750" s="63" t="s">
        <v>40</v>
      </c>
      <c r="AV750" s="63" t="s">
        <v>40</v>
      </c>
      <c r="AW750" s="66" t="s">
        <v>40</v>
      </c>
      <c r="AX750" s="63" t="s">
        <v>40</v>
      </c>
      <c r="AY750" s="63" t="s">
        <v>40</v>
      </c>
      <c r="AZ750" s="63" t="s">
        <v>40</v>
      </c>
      <c r="BA750" s="63" t="s">
        <v>40</v>
      </c>
      <c r="BB750" s="63" t="s">
        <v>40</v>
      </c>
      <c r="BC750" s="66" t="s">
        <v>40</v>
      </c>
      <c r="BD750" s="66" t="s">
        <v>40</v>
      </c>
    </row>
    <row r="751" spans="2:56" ht="15" thickBot="1">
      <c r="B751" s="68" t="s">
        <v>149</v>
      </c>
      <c r="C751" s="47" t="s">
        <v>147</v>
      </c>
      <c r="D751" s="48" t="s">
        <v>57</v>
      </c>
      <c r="E751" s="133">
        <v>7206</v>
      </c>
      <c r="F751" s="133"/>
      <c r="G751" s="134"/>
      <c r="H751" s="71">
        <v>7206</v>
      </c>
      <c r="I751" s="69"/>
      <c r="J751" s="69"/>
      <c r="K751" s="71">
        <v>-2378</v>
      </c>
      <c r="L751" s="69">
        <v>-2378</v>
      </c>
      <c r="M751" s="70">
        <v>248</v>
      </c>
      <c r="N751" s="50" t="s">
        <v>44</v>
      </c>
      <c r="O751" s="22" t="s">
        <v>44</v>
      </c>
      <c r="P751" s="50">
        <f t="shared" si="22"/>
        <v>0</v>
      </c>
      <c r="Q751" s="50">
        <f>IF(AND(ISNUMBER(E751),ISNUMBER(H751),ISBLANK(F751)),E751-H751,"NA")</f>
        <v>0</v>
      </c>
      <c r="R751" s="22" t="str">
        <f>IF(AND(ISNUMBER(F751),ISNUMBER(I751),ISBLANK(E751)),F751-I751,"NA")</f>
        <v>NA</v>
      </c>
      <c r="S751" s="16" t="str">
        <f>IF(AND(ISNUMBER(G751),ISNUMBER(J751),ISBLANK(E751)),G751-J751,"NA")</f>
        <v>NA</v>
      </c>
      <c r="T751" s="45" t="str">
        <f>IF(AND(ISNUMBER(R751),ISNUMBER(S751),ISBLANK(E751)),R751+S751,"NA")</f>
        <v>NA</v>
      </c>
      <c r="U751" s="70">
        <f t="shared" si="23"/>
        <v>248</v>
      </c>
      <c r="V751" s="9">
        <f>MIN(IF(SUM(W751,AD751:AG751,AI751,AJ751:AM751,AP751:AS751,AC751,AO751,AU751,AV751:BC751)=0,0,1)+IF(O751="Smoothing ramp",1,0)+IF(SUM(W751,X751:AA751)=0,0,1),1)</f>
        <v>1</v>
      </c>
      <c r="W751" s="71">
        <v>164</v>
      </c>
      <c r="X751" s="49" t="s">
        <v>40</v>
      </c>
      <c r="Y751" s="22" t="s">
        <v>40</v>
      </c>
      <c r="Z751" s="69">
        <v>294</v>
      </c>
      <c r="AA751" s="49" t="s">
        <v>40</v>
      </c>
      <c r="AB751" s="22" t="s">
        <v>40</v>
      </c>
      <c r="AC751" s="49" t="s">
        <v>40</v>
      </c>
      <c r="AD751" s="49" t="s">
        <v>40</v>
      </c>
      <c r="AE751" s="22" t="s">
        <v>40</v>
      </c>
      <c r="AF751" s="49" t="s">
        <v>40</v>
      </c>
      <c r="AG751" s="49" t="s">
        <v>40</v>
      </c>
      <c r="AH751" s="22" t="s">
        <v>40</v>
      </c>
      <c r="AI751" s="50" t="s">
        <v>40</v>
      </c>
      <c r="AJ751" s="49" t="s">
        <v>40</v>
      </c>
      <c r="AK751" s="49" t="s">
        <v>40</v>
      </c>
      <c r="AL751" s="49">
        <v>3600</v>
      </c>
      <c r="AM751" s="49" t="s">
        <v>40</v>
      </c>
      <c r="AN751" s="49" t="s">
        <v>151</v>
      </c>
      <c r="AO751" s="70" t="s">
        <v>40</v>
      </c>
      <c r="AP751" s="70" t="s">
        <v>40</v>
      </c>
      <c r="AQ751" s="7" t="s">
        <v>40</v>
      </c>
      <c r="AR751" s="70" t="s">
        <v>40</v>
      </c>
      <c r="AS751" s="7" t="s">
        <v>40</v>
      </c>
      <c r="AT751" s="7" t="s">
        <v>40</v>
      </c>
      <c r="AU751" s="70" t="s">
        <v>40</v>
      </c>
      <c r="AV751" s="70" t="s">
        <v>40</v>
      </c>
      <c r="AW751" s="72" t="s">
        <v>40</v>
      </c>
      <c r="AX751" s="70" t="s">
        <v>40</v>
      </c>
      <c r="AY751" s="70" t="s">
        <v>40</v>
      </c>
      <c r="AZ751" s="70" t="s">
        <v>40</v>
      </c>
      <c r="BA751" s="70" t="s">
        <v>40</v>
      </c>
      <c r="BB751" s="70" t="s">
        <v>40</v>
      </c>
      <c r="BC751" s="72" t="s">
        <v>40</v>
      </c>
      <c r="BD751" s="72" t="s">
        <v>40</v>
      </c>
    </row>
    <row r="752" spans="2:56">
      <c r="B752" s="73" t="s">
        <v>152</v>
      </c>
      <c r="C752" s="52" t="s">
        <v>147</v>
      </c>
      <c r="D752" s="53" t="s">
        <v>37</v>
      </c>
      <c r="E752" s="135">
        <v>7105</v>
      </c>
      <c r="F752" s="135"/>
      <c r="G752" s="136"/>
      <c r="H752" s="75">
        <v>7105</v>
      </c>
      <c r="I752" s="65"/>
      <c r="J752" s="65"/>
      <c r="K752" s="75">
        <v>3233</v>
      </c>
      <c r="L752" s="65">
        <v>-105</v>
      </c>
      <c r="M752" s="74">
        <v>3233</v>
      </c>
      <c r="N752" s="44" t="s">
        <v>44</v>
      </c>
      <c r="O752" s="20" t="s">
        <v>39</v>
      </c>
      <c r="P752" s="44">
        <f t="shared" si="22"/>
        <v>3338</v>
      </c>
      <c r="Q752" s="44">
        <f>IF(AND(ISNUMBER(E752),ISNUMBER(H752),ISBLANK(F752)),E752-H752,"NA")</f>
        <v>0</v>
      </c>
      <c r="R752" s="20" t="str">
        <f>IF(AND(ISNUMBER(F752),ISNUMBER(I752),ISBLANK(E752)),F752-I752,"NA")</f>
        <v>NA</v>
      </c>
      <c r="S752" s="16" t="str">
        <f>IF(AND(ISNUMBER(G752),ISNUMBER(J752),ISBLANK(E752)),G752-J752,"NA")</f>
        <v>NA</v>
      </c>
      <c r="T752" s="45" t="str">
        <f>IF(AND(ISNUMBER(R752),ISNUMBER(S752),ISBLANK(E752)),R752+S752,"NA")</f>
        <v>NA</v>
      </c>
      <c r="U752" s="74">
        <f t="shared" si="23"/>
        <v>-105</v>
      </c>
      <c r="V752" s="9">
        <f>MIN(IF(SUM(W752,AD752:AG752,AI752,AJ752:AM752,AP752:AS752,AC752,AO752,AU752,AV752:BC752)=0,0,1)+IF(O752="Smoothing ramp",1,0)+IF(SUM(W752,X752:AA752)=0,0,1),1)</f>
        <v>1</v>
      </c>
      <c r="W752" s="75">
        <v>-145</v>
      </c>
      <c r="X752" s="43" t="s">
        <v>40</v>
      </c>
      <c r="Y752" s="20" t="s">
        <v>41</v>
      </c>
      <c r="Z752" s="65">
        <v>145</v>
      </c>
      <c r="AA752" s="43" t="s">
        <v>40</v>
      </c>
      <c r="AB752" s="20" t="s">
        <v>41</v>
      </c>
      <c r="AC752" s="43" t="s">
        <v>40</v>
      </c>
      <c r="AD752" s="43" t="s">
        <v>40</v>
      </c>
      <c r="AE752" s="20" t="s">
        <v>40</v>
      </c>
      <c r="AF752" s="76" t="s">
        <v>40</v>
      </c>
      <c r="AG752" s="43" t="s">
        <v>40</v>
      </c>
      <c r="AH752" s="20" t="s">
        <v>40</v>
      </c>
      <c r="AI752" s="44" t="s">
        <v>40</v>
      </c>
      <c r="AJ752" s="43" t="s">
        <v>40</v>
      </c>
      <c r="AK752" s="43" t="s">
        <v>40</v>
      </c>
      <c r="AL752" s="43" t="s">
        <v>40</v>
      </c>
      <c r="AM752" s="43" t="s">
        <v>40</v>
      </c>
      <c r="AN752" s="43" t="s">
        <v>40</v>
      </c>
      <c r="AO752" s="74" t="s">
        <v>40</v>
      </c>
      <c r="AP752" s="74" t="s">
        <v>40</v>
      </c>
      <c r="AQ752" s="6" t="s">
        <v>40</v>
      </c>
      <c r="AR752" s="74" t="s">
        <v>40</v>
      </c>
      <c r="AS752" s="6" t="s">
        <v>40</v>
      </c>
      <c r="AT752" s="6" t="s">
        <v>40</v>
      </c>
      <c r="AU752" s="74">
        <v>-10000</v>
      </c>
      <c r="AV752" s="74" t="s">
        <v>42</v>
      </c>
      <c r="AW752" s="77" t="s">
        <v>40</v>
      </c>
      <c r="AX752" s="74" t="s">
        <v>40</v>
      </c>
      <c r="AY752" s="74" t="s">
        <v>40</v>
      </c>
      <c r="AZ752" s="74" t="s">
        <v>40</v>
      </c>
      <c r="BA752" s="74" t="s">
        <v>40</v>
      </c>
      <c r="BB752" s="74" t="s">
        <v>40</v>
      </c>
      <c r="BC752" s="77" t="s">
        <v>40</v>
      </c>
      <c r="BD752" s="77" t="s">
        <v>40</v>
      </c>
    </row>
    <row r="753" spans="2:56">
      <c r="B753" s="62" t="s">
        <v>152</v>
      </c>
      <c r="C753" s="40" t="s">
        <v>147</v>
      </c>
      <c r="D753" s="41" t="s">
        <v>43</v>
      </c>
      <c r="E753" s="88">
        <v>7105</v>
      </c>
      <c r="F753" s="88"/>
      <c r="G753" s="89"/>
      <c r="H753" s="64">
        <v>7105</v>
      </c>
      <c r="I753" s="45"/>
      <c r="J753" s="45"/>
      <c r="K753" s="64">
        <v>3233</v>
      </c>
      <c r="L753" s="45">
        <v>-105</v>
      </c>
      <c r="M753" s="63">
        <v>3233</v>
      </c>
      <c r="N753" s="42" t="s">
        <v>44</v>
      </c>
      <c r="O753" s="21" t="s">
        <v>39</v>
      </c>
      <c r="P753" s="42">
        <f t="shared" ref="P753:P816" si="24">IFERROR(K753-L753,0)</f>
        <v>3338</v>
      </c>
      <c r="Q753" s="42">
        <f>IF(AND(ISNUMBER(E753),ISNUMBER(H753),ISBLANK(F753)),E753-H753,"NA")</f>
        <v>0</v>
      </c>
      <c r="R753" s="21" t="str">
        <f>IF(AND(ISNUMBER(F753),ISNUMBER(I753),ISBLANK(E753)),F753-I753,"NA")</f>
        <v>NA</v>
      </c>
      <c r="S753" s="16" t="str">
        <f>IF(AND(ISNUMBER(G753),ISNUMBER(J753),ISBLANK(E753)),G753-J753,"NA")</f>
        <v>NA</v>
      </c>
      <c r="T753" s="45" t="str">
        <f>IF(AND(ISNUMBER(R753),ISNUMBER(S753),ISBLANK(E753)),R753+S753,"NA")</f>
        <v>NA</v>
      </c>
      <c r="U753" s="63">
        <f t="shared" si="23"/>
        <v>-105</v>
      </c>
      <c r="V753" s="9">
        <f>MIN(IF(SUM(W753,AD753:AG753,AI753,AJ753:AM753,AP753:AS753,AC753,AO753,AU753,AV753:BC753)=0,0,1)+IF(O753="Smoothing ramp",1,0)+IF(SUM(W753,X753:AA753)=0,0,1),1)</f>
        <v>1</v>
      </c>
      <c r="W753" s="64">
        <v>-145</v>
      </c>
      <c r="X753" s="16" t="s">
        <v>40</v>
      </c>
      <c r="Y753" s="21" t="s">
        <v>41</v>
      </c>
      <c r="Z753" s="45">
        <v>145</v>
      </c>
      <c r="AA753" s="16" t="s">
        <v>40</v>
      </c>
      <c r="AB753" s="21" t="s">
        <v>41</v>
      </c>
      <c r="AC753" s="16" t="s">
        <v>40</v>
      </c>
      <c r="AD753" s="16" t="s">
        <v>40</v>
      </c>
      <c r="AE753" s="21" t="s">
        <v>40</v>
      </c>
      <c r="AF753" s="58" t="s">
        <v>40</v>
      </c>
      <c r="AG753" s="16" t="s">
        <v>40</v>
      </c>
      <c r="AH753" s="21" t="s">
        <v>40</v>
      </c>
      <c r="AI753" s="42" t="s">
        <v>40</v>
      </c>
      <c r="AJ753" s="16" t="s">
        <v>40</v>
      </c>
      <c r="AK753" s="16" t="s">
        <v>40</v>
      </c>
      <c r="AL753" s="16" t="s">
        <v>40</v>
      </c>
      <c r="AM753" s="16" t="s">
        <v>40</v>
      </c>
      <c r="AN753" s="16" t="s">
        <v>40</v>
      </c>
      <c r="AO753" s="63" t="s">
        <v>40</v>
      </c>
      <c r="AP753" s="63" t="s">
        <v>40</v>
      </c>
      <c r="AQ753" s="9" t="s">
        <v>40</v>
      </c>
      <c r="AR753" s="63" t="s">
        <v>40</v>
      </c>
      <c r="AS753" s="9" t="s">
        <v>40</v>
      </c>
      <c r="AT753" s="9" t="s">
        <v>40</v>
      </c>
      <c r="AU753" s="63">
        <v>-10000</v>
      </c>
      <c r="AV753" s="63" t="s">
        <v>42</v>
      </c>
      <c r="AW753" s="66" t="s">
        <v>40</v>
      </c>
      <c r="AX753" s="63" t="s">
        <v>40</v>
      </c>
      <c r="AY753" s="63" t="s">
        <v>40</v>
      </c>
      <c r="AZ753" s="63" t="s">
        <v>40</v>
      </c>
      <c r="BA753" s="63" t="s">
        <v>40</v>
      </c>
      <c r="BB753" s="63" t="s">
        <v>40</v>
      </c>
      <c r="BC753" s="66" t="s">
        <v>40</v>
      </c>
      <c r="BD753" s="66" t="s">
        <v>40</v>
      </c>
    </row>
    <row r="754" spans="2:56">
      <c r="B754" s="62" t="s">
        <v>152</v>
      </c>
      <c r="C754" s="40" t="s">
        <v>147</v>
      </c>
      <c r="D754" s="41" t="s">
        <v>45</v>
      </c>
      <c r="E754" s="88">
        <v>7105</v>
      </c>
      <c r="F754" s="88"/>
      <c r="G754" s="89"/>
      <c r="H754" s="64">
        <v>7105</v>
      </c>
      <c r="I754" s="45"/>
      <c r="J754" s="45"/>
      <c r="K754" s="64">
        <v>3233</v>
      </c>
      <c r="L754" s="45">
        <v>-105</v>
      </c>
      <c r="M754" s="63">
        <v>3233</v>
      </c>
      <c r="N754" s="42" t="s">
        <v>44</v>
      </c>
      <c r="O754" s="21" t="s">
        <v>44</v>
      </c>
      <c r="P754" s="42">
        <f t="shared" si="24"/>
        <v>3338</v>
      </c>
      <c r="Q754" s="42">
        <f>IF(AND(ISNUMBER(E754),ISNUMBER(H754),ISBLANK(F754)),E754-H754,"NA")</f>
        <v>0</v>
      </c>
      <c r="R754" s="21" t="str">
        <f>IF(AND(ISNUMBER(F754),ISNUMBER(I754),ISBLANK(E754)),F754-I754,"NA")</f>
        <v>NA</v>
      </c>
      <c r="S754" s="16" t="str">
        <f>IF(AND(ISNUMBER(G754),ISNUMBER(J754),ISBLANK(E754)),G754-J754,"NA")</f>
        <v>NA</v>
      </c>
      <c r="T754" s="45" t="str">
        <f>IF(AND(ISNUMBER(R754),ISNUMBER(S754),ISBLANK(E754)),R754+S754,"NA")</f>
        <v>NA</v>
      </c>
      <c r="U754" s="63">
        <f t="shared" si="23"/>
        <v>-105</v>
      </c>
      <c r="V754" s="9">
        <f>MIN(IF(SUM(W754,AD754:AG754,AI754,AJ754:AM754,AP754:AS754,AC754,AO754,AU754,AV754:BC754)=0,0,1)+IF(O754="Smoothing ramp",1,0)+IF(SUM(W754,X754:AA754)=0,0,1),1)</f>
        <v>1</v>
      </c>
      <c r="W754" s="64">
        <v>119</v>
      </c>
      <c r="X754" s="16" t="s">
        <v>40</v>
      </c>
      <c r="Y754" s="21" t="s">
        <v>40</v>
      </c>
      <c r="Z754" s="45">
        <v>145</v>
      </c>
      <c r="AA754" s="16" t="s">
        <v>40</v>
      </c>
      <c r="AB754" s="21" t="s">
        <v>40</v>
      </c>
      <c r="AC754" s="16" t="s">
        <v>40</v>
      </c>
      <c r="AD754" s="16" t="s">
        <v>40</v>
      </c>
      <c r="AE754" s="21" t="s">
        <v>40</v>
      </c>
      <c r="AF754" s="58" t="s">
        <v>40</v>
      </c>
      <c r="AG754" s="16" t="s">
        <v>40</v>
      </c>
      <c r="AH754" s="21" t="s">
        <v>40</v>
      </c>
      <c r="AI754" s="42" t="s">
        <v>40</v>
      </c>
      <c r="AJ754" s="16" t="s">
        <v>40</v>
      </c>
      <c r="AK754" s="16" t="s">
        <v>40</v>
      </c>
      <c r="AL754" s="16" t="s">
        <v>40</v>
      </c>
      <c r="AM754" s="16" t="s">
        <v>40</v>
      </c>
      <c r="AN754" s="16" t="s">
        <v>40</v>
      </c>
      <c r="AO754" s="63" t="s">
        <v>40</v>
      </c>
      <c r="AP754" s="63" t="s">
        <v>40</v>
      </c>
      <c r="AQ754" s="9" t="s">
        <v>40</v>
      </c>
      <c r="AR754" s="63" t="s">
        <v>40</v>
      </c>
      <c r="AS754" s="9" t="s">
        <v>40</v>
      </c>
      <c r="AT754" s="9" t="s">
        <v>40</v>
      </c>
      <c r="AU754" s="63" t="s">
        <v>40</v>
      </c>
      <c r="AV754" s="63" t="s">
        <v>40</v>
      </c>
      <c r="AW754" s="66" t="s">
        <v>40</v>
      </c>
      <c r="AX754" s="63" t="s">
        <v>40</v>
      </c>
      <c r="AY754" s="63" t="s">
        <v>40</v>
      </c>
      <c r="AZ754" s="63" t="s">
        <v>40</v>
      </c>
      <c r="BA754" s="63" t="s">
        <v>40</v>
      </c>
      <c r="BB754" s="63" t="s">
        <v>40</v>
      </c>
      <c r="BC754" s="66" t="s">
        <v>40</v>
      </c>
      <c r="BD754" s="66" t="s">
        <v>40</v>
      </c>
    </row>
    <row r="755" spans="2:56">
      <c r="B755" s="62" t="s">
        <v>152</v>
      </c>
      <c r="C755" s="40" t="s">
        <v>147</v>
      </c>
      <c r="D755" s="41" t="s">
        <v>46</v>
      </c>
      <c r="E755" s="88">
        <v>7225</v>
      </c>
      <c r="F755" s="88"/>
      <c r="G755" s="89"/>
      <c r="H755" s="64">
        <v>7225</v>
      </c>
      <c r="I755" s="45"/>
      <c r="J755" s="45"/>
      <c r="K755" s="64">
        <v>0</v>
      </c>
      <c r="L755" s="45">
        <v>0</v>
      </c>
      <c r="M755" s="63">
        <v>3127</v>
      </c>
      <c r="N755" s="42" t="s">
        <v>44</v>
      </c>
      <c r="O755" s="21" t="s">
        <v>44</v>
      </c>
      <c r="P755" s="42">
        <f t="shared" si="24"/>
        <v>0</v>
      </c>
      <c r="Q755" s="42">
        <f>IF(AND(ISNUMBER(E755),ISNUMBER(H755),ISBLANK(F755)),E755-H755,"NA")</f>
        <v>0</v>
      </c>
      <c r="R755" s="21" t="str">
        <f>IF(AND(ISNUMBER(F755),ISNUMBER(I755),ISBLANK(E755)),F755-I755,"NA")</f>
        <v>NA</v>
      </c>
      <c r="S755" s="16" t="str">
        <f>IF(AND(ISNUMBER(G755),ISNUMBER(J755),ISBLANK(E755)),G755-J755,"NA")</f>
        <v>NA</v>
      </c>
      <c r="T755" s="45" t="str">
        <f>IF(AND(ISNUMBER(R755),ISNUMBER(S755),ISBLANK(E755)),R755+S755,"NA")</f>
        <v>NA</v>
      </c>
      <c r="U755" s="63">
        <f t="shared" si="23"/>
        <v>3127</v>
      </c>
      <c r="V755" s="9">
        <f>MIN(IF(SUM(W755,AD755:AG755,AI755,AJ755:AM755,AP755:AS755,AC755,AO755,AU755,AV755:BC755)=0,0,1)+IF(O755="Smoothing ramp",1,0)+IF(SUM(W755,X755:AA755)=0,0,1),1)</f>
        <v>1</v>
      </c>
      <c r="W755" s="64">
        <v>119</v>
      </c>
      <c r="X755" s="16" t="s">
        <v>40</v>
      </c>
      <c r="Y755" s="21" t="s">
        <v>40</v>
      </c>
      <c r="Z755" s="45">
        <v>145</v>
      </c>
      <c r="AA755" s="16" t="s">
        <v>40</v>
      </c>
      <c r="AB755" s="21" t="s">
        <v>40</v>
      </c>
      <c r="AC755" s="16" t="s">
        <v>40</v>
      </c>
      <c r="AD755" s="16" t="s">
        <v>40</v>
      </c>
      <c r="AE755" s="21" t="s">
        <v>40</v>
      </c>
      <c r="AF755" s="58" t="s">
        <v>40</v>
      </c>
      <c r="AG755" s="16" t="s">
        <v>40</v>
      </c>
      <c r="AH755" s="21" t="s">
        <v>40</v>
      </c>
      <c r="AI755" s="16" t="s">
        <v>40</v>
      </c>
      <c r="AJ755" s="16" t="s">
        <v>40</v>
      </c>
      <c r="AK755" s="16" t="s">
        <v>40</v>
      </c>
      <c r="AL755" s="16" t="s">
        <v>40</v>
      </c>
      <c r="AM755" s="16" t="s">
        <v>40</v>
      </c>
      <c r="AN755" s="16" t="s">
        <v>40</v>
      </c>
      <c r="AO755" s="63" t="s">
        <v>40</v>
      </c>
      <c r="AP755" s="63" t="s">
        <v>40</v>
      </c>
      <c r="AQ755" s="9" t="s">
        <v>40</v>
      </c>
      <c r="AR755" s="63" t="s">
        <v>40</v>
      </c>
      <c r="AS755" s="9" t="s">
        <v>40</v>
      </c>
      <c r="AT755" s="9" t="s">
        <v>40</v>
      </c>
      <c r="AU755" s="63" t="s">
        <v>40</v>
      </c>
      <c r="AV755" s="63" t="s">
        <v>40</v>
      </c>
      <c r="AW755" s="66" t="s">
        <v>40</v>
      </c>
      <c r="AX755" s="63" t="s">
        <v>40</v>
      </c>
      <c r="AY755" s="63" t="s">
        <v>40</v>
      </c>
      <c r="AZ755" s="63" t="s">
        <v>40</v>
      </c>
      <c r="BA755" s="63" t="s">
        <v>40</v>
      </c>
      <c r="BB755" s="63" t="s">
        <v>40</v>
      </c>
      <c r="BC755" s="66" t="s">
        <v>40</v>
      </c>
      <c r="BD755" s="66" t="s">
        <v>40</v>
      </c>
    </row>
    <row r="756" spans="2:56">
      <c r="B756" s="62" t="s">
        <v>152</v>
      </c>
      <c r="C756" s="40" t="s">
        <v>147</v>
      </c>
      <c r="D756" s="41" t="s">
        <v>47</v>
      </c>
      <c r="E756" s="88">
        <v>7295</v>
      </c>
      <c r="F756" s="88"/>
      <c r="G756" s="89"/>
      <c r="H756" s="64">
        <v>7295</v>
      </c>
      <c r="I756" s="45"/>
      <c r="J756" s="45"/>
      <c r="K756" s="64">
        <v>0</v>
      </c>
      <c r="L756" s="45">
        <v>0</v>
      </c>
      <c r="M756" s="63">
        <v>3055</v>
      </c>
      <c r="N756" s="42" t="s">
        <v>44</v>
      </c>
      <c r="O756" s="21" t="s">
        <v>44</v>
      </c>
      <c r="P756" s="42">
        <f t="shared" si="24"/>
        <v>0</v>
      </c>
      <c r="Q756" s="42">
        <f>IF(AND(ISNUMBER(E756),ISNUMBER(H756),ISBLANK(F756)),E756-H756,"NA")</f>
        <v>0</v>
      </c>
      <c r="R756" s="21" t="str">
        <f>IF(AND(ISNUMBER(F756),ISNUMBER(I756),ISBLANK(E756)),F756-I756,"NA")</f>
        <v>NA</v>
      </c>
      <c r="S756" s="16" t="str">
        <f>IF(AND(ISNUMBER(G756),ISNUMBER(J756),ISBLANK(E756)),G756-J756,"NA")</f>
        <v>NA</v>
      </c>
      <c r="T756" s="45" t="str">
        <f>IF(AND(ISNUMBER(R756),ISNUMBER(S756),ISBLANK(E756)),R756+S756,"NA")</f>
        <v>NA</v>
      </c>
      <c r="U756" s="63">
        <f t="shared" si="23"/>
        <v>3055</v>
      </c>
      <c r="V756" s="9">
        <f>MIN(IF(SUM(W756,AD756:AG756,AI756,AJ756:AM756,AP756:AS756,AC756,AO756,AU756,AV756:BC756)=0,0,1)+IF(O756="Smoothing ramp",1,0)+IF(SUM(W756,X756:AA756)=0,0,1),1)</f>
        <v>1</v>
      </c>
      <c r="W756" s="64">
        <v>120</v>
      </c>
      <c r="X756" s="16" t="s">
        <v>40</v>
      </c>
      <c r="Y756" s="21" t="s">
        <v>40</v>
      </c>
      <c r="Z756" s="45">
        <v>145</v>
      </c>
      <c r="AA756" s="16" t="s">
        <v>40</v>
      </c>
      <c r="AB756" s="21" t="s">
        <v>40</v>
      </c>
      <c r="AC756" s="16" t="s">
        <v>40</v>
      </c>
      <c r="AD756" s="16" t="s">
        <v>40</v>
      </c>
      <c r="AE756" s="21" t="s">
        <v>40</v>
      </c>
      <c r="AF756" s="58" t="s">
        <v>40</v>
      </c>
      <c r="AG756" s="16" t="s">
        <v>40</v>
      </c>
      <c r="AH756" s="21" t="s">
        <v>40</v>
      </c>
      <c r="AI756" s="16" t="s">
        <v>40</v>
      </c>
      <c r="AJ756" s="16" t="s">
        <v>40</v>
      </c>
      <c r="AK756" s="16" t="s">
        <v>40</v>
      </c>
      <c r="AL756" s="16" t="s">
        <v>40</v>
      </c>
      <c r="AM756" s="16" t="s">
        <v>40</v>
      </c>
      <c r="AN756" s="16" t="s">
        <v>40</v>
      </c>
      <c r="AO756" s="63" t="s">
        <v>40</v>
      </c>
      <c r="AP756" s="63" t="s">
        <v>40</v>
      </c>
      <c r="AQ756" s="9" t="s">
        <v>40</v>
      </c>
      <c r="AR756" s="63" t="s">
        <v>40</v>
      </c>
      <c r="AS756" s="9" t="s">
        <v>40</v>
      </c>
      <c r="AT756" s="9" t="s">
        <v>40</v>
      </c>
      <c r="AU756" s="63" t="s">
        <v>40</v>
      </c>
      <c r="AV756" s="63" t="s">
        <v>40</v>
      </c>
      <c r="AW756" s="66" t="s">
        <v>40</v>
      </c>
      <c r="AX756" s="63" t="s">
        <v>40</v>
      </c>
      <c r="AY756" s="63" t="s">
        <v>40</v>
      </c>
      <c r="AZ756" s="63" t="s">
        <v>40</v>
      </c>
      <c r="BA756" s="63" t="s">
        <v>40</v>
      </c>
      <c r="BB756" s="63" t="s">
        <v>40</v>
      </c>
      <c r="BC756" s="66" t="s">
        <v>40</v>
      </c>
      <c r="BD756" s="66" t="s">
        <v>40</v>
      </c>
    </row>
    <row r="757" spans="2:56">
      <c r="B757" s="62" t="s">
        <v>152</v>
      </c>
      <c r="C757" s="40" t="s">
        <v>147</v>
      </c>
      <c r="D757" s="41" t="s">
        <v>48</v>
      </c>
      <c r="E757" s="88">
        <v>6719</v>
      </c>
      <c r="F757" s="88"/>
      <c r="G757" s="89"/>
      <c r="H757" s="64">
        <v>6719</v>
      </c>
      <c r="I757" s="45"/>
      <c r="J757" s="45"/>
      <c r="K757" s="64">
        <v>0</v>
      </c>
      <c r="L757" s="45">
        <v>0</v>
      </c>
      <c r="M757" s="63">
        <v>2806</v>
      </c>
      <c r="N757" s="42" t="s">
        <v>50</v>
      </c>
      <c r="O757" s="21" t="s">
        <v>44</v>
      </c>
      <c r="P757" s="42">
        <f t="shared" si="24"/>
        <v>0</v>
      </c>
      <c r="Q757" s="42">
        <f>IF(AND(ISNUMBER(E757),ISNUMBER(H757),ISBLANK(F757)),E757-H757,"NA")</f>
        <v>0</v>
      </c>
      <c r="R757" s="21" t="str">
        <f>IF(AND(ISNUMBER(F757),ISNUMBER(I757),ISBLANK(E757)),F757-I757,"NA")</f>
        <v>NA</v>
      </c>
      <c r="S757" s="16" t="str">
        <f>IF(AND(ISNUMBER(G757),ISNUMBER(J757),ISBLANK(E757)),G757-J757,"NA")</f>
        <v>NA</v>
      </c>
      <c r="T757" s="45" t="str">
        <f>IF(AND(ISNUMBER(R757),ISNUMBER(S757),ISBLANK(E757)),R757+S757,"NA")</f>
        <v>NA</v>
      </c>
      <c r="U757" s="63">
        <f t="shared" si="23"/>
        <v>2806</v>
      </c>
      <c r="V757" s="9">
        <f>MIN(IF(SUM(W757,AD757:AG757,AI757,AJ757:AM757,AP757:AS757,AC757,AO757,AU757,AV757:BC757)=0,0,1)+IF(O757="Smoothing ramp",1,0)+IF(SUM(W757,X757:AA757)=0,0,1),1)</f>
        <v>1</v>
      </c>
      <c r="W757" s="64">
        <v>120</v>
      </c>
      <c r="X757" s="16" t="s">
        <v>40</v>
      </c>
      <c r="Y757" s="21" t="s">
        <v>40</v>
      </c>
      <c r="Z757" s="45">
        <v>324</v>
      </c>
      <c r="AA757" s="16" t="s">
        <v>40</v>
      </c>
      <c r="AB757" s="21" t="s">
        <v>40</v>
      </c>
      <c r="AC757" s="16" t="s">
        <v>40</v>
      </c>
      <c r="AD757" s="16" t="s">
        <v>40</v>
      </c>
      <c r="AE757" s="21" t="s">
        <v>40</v>
      </c>
      <c r="AF757" s="58" t="s">
        <v>40</v>
      </c>
      <c r="AG757" s="16" t="s">
        <v>40</v>
      </c>
      <c r="AH757" s="21" t="s">
        <v>40</v>
      </c>
      <c r="AI757" s="16" t="s">
        <v>40</v>
      </c>
      <c r="AJ757" s="16" t="s">
        <v>40</v>
      </c>
      <c r="AK757" s="16" t="s">
        <v>40</v>
      </c>
      <c r="AL757" s="16" t="s">
        <v>40</v>
      </c>
      <c r="AM757" s="16" t="s">
        <v>40</v>
      </c>
      <c r="AN757" s="16" t="s">
        <v>40</v>
      </c>
      <c r="AO757" s="63" t="s">
        <v>40</v>
      </c>
      <c r="AP757" s="63" t="s">
        <v>40</v>
      </c>
      <c r="AQ757" s="9" t="s">
        <v>40</v>
      </c>
      <c r="AR757" s="63" t="s">
        <v>40</v>
      </c>
      <c r="AS757" s="9" t="s">
        <v>40</v>
      </c>
      <c r="AT757" s="9" t="s">
        <v>40</v>
      </c>
      <c r="AU757" s="63" t="s">
        <v>40</v>
      </c>
      <c r="AV757" s="63" t="s">
        <v>40</v>
      </c>
      <c r="AW757" s="66" t="s">
        <v>40</v>
      </c>
      <c r="AX757" s="63" t="s">
        <v>40</v>
      </c>
      <c r="AY757" s="63" t="s">
        <v>40</v>
      </c>
      <c r="AZ757" s="63" t="s">
        <v>40</v>
      </c>
      <c r="BA757" s="63" t="s">
        <v>40</v>
      </c>
      <c r="BB757" s="63" t="s">
        <v>40</v>
      </c>
      <c r="BC757" s="66" t="s">
        <v>40</v>
      </c>
      <c r="BD757" s="66" t="s">
        <v>40</v>
      </c>
    </row>
    <row r="758" spans="2:56">
      <c r="B758" s="62" t="s">
        <v>152</v>
      </c>
      <c r="C758" s="40" t="s">
        <v>147</v>
      </c>
      <c r="D758" s="41" t="s">
        <v>49</v>
      </c>
      <c r="E758" s="88"/>
      <c r="F758" s="88">
        <v>7202</v>
      </c>
      <c r="G758" s="89">
        <v>641</v>
      </c>
      <c r="H758" s="64"/>
      <c r="I758" s="45">
        <v>7200</v>
      </c>
      <c r="J758" s="45">
        <v>641</v>
      </c>
      <c r="K758" s="64">
        <v>0</v>
      </c>
      <c r="L758" s="45">
        <v>0</v>
      </c>
      <c r="M758" s="63">
        <v>0</v>
      </c>
      <c r="N758" s="42" t="s">
        <v>44</v>
      </c>
      <c r="O758" s="21" t="s">
        <v>44</v>
      </c>
      <c r="P758" s="42">
        <f t="shared" si="24"/>
        <v>0</v>
      </c>
      <c r="Q758" s="42" t="str">
        <f>IF(AND(ISNUMBER(E758),ISNUMBER(H758),ISBLANK(F758)),E758-H758,"NA")</f>
        <v>NA</v>
      </c>
      <c r="R758" s="21">
        <f>IF(AND(ISNUMBER(F758),ISNUMBER(I758),ISBLANK(E758)),F758-I758,"NA")</f>
        <v>2</v>
      </c>
      <c r="S758" s="16">
        <f>IF(AND(ISNUMBER(G758),ISNUMBER(J758),ISBLANK(E758)),G758-J758,"NA")</f>
        <v>0</v>
      </c>
      <c r="T758" s="45">
        <f>IF(AND(ISNUMBER(R758),ISNUMBER(S758),ISBLANK(E758)),R758+S758,"NA")</f>
        <v>2</v>
      </c>
      <c r="U758" s="63">
        <f t="shared" si="23"/>
        <v>0</v>
      </c>
      <c r="V758" s="9">
        <f>MIN(IF(SUM(W758,AD758:AG758,AI758,AJ758:AM758,AP758:AS758,AC758,AO758,AU758,AV758:BC758)=0,0,1)+IF(O758="Smoothing ramp",1,0)+IF(SUM(W758,X758:AA758)=0,0,1),1)</f>
        <v>1</v>
      </c>
      <c r="W758" s="64">
        <v>119</v>
      </c>
      <c r="X758" s="16" t="s">
        <v>40</v>
      </c>
      <c r="Y758" s="21" t="s">
        <v>40</v>
      </c>
      <c r="Z758" s="45">
        <v>272</v>
      </c>
      <c r="AA758" s="16" t="s">
        <v>40</v>
      </c>
      <c r="AB758" s="21" t="s">
        <v>40</v>
      </c>
      <c r="AC758" s="16" t="s">
        <v>40</v>
      </c>
      <c r="AD758" s="16" t="s">
        <v>40</v>
      </c>
      <c r="AE758" s="21" t="s">
        <v>40</v>
      </c>
      <c r="AF758" s="58" t="s">
        <v>40</v>
      </c>
      <c r="AG758" s="16" t="s">
        <v>40</v>
      </c>
      <c r="AH758" s="21" t="s">
        <v>40</v>
      </c>
      <c r="AI758" s="16" t="s">
        <v>40</v>
      </c>
      <c r="AJ758" s="16" t="s">
        <v>40</v>
      </c>
      <c r="AK758" s="16" t="s">
        <v>40</v>
      </c>
      <c r="AL758" s="16" t="s">
        <v>40</v>
      </c>
      <c r="AM758" s="16" t="s">
        <v>40</v>
      </c>
      <c r="AN758" s="16" t="s">
        <v>40</v>
      </c>
      <c r="AO758" s="63" t="s">
        <v>40</v>
      </c>
      <c r="AP758" s="63" t="s">
        <v>40</v>
      </c>
      <c r="AQ758" s="9" t="s">
        <v>40</v>
      </c>
      <c r="AR758" s="63" t="s">
        <v>40</v>
      </c>
      <c r="AS758" s="9" t="s">
        <v>40</v>
      </c>
      <c r="AT758" s="9" t="s">
        <v>40</v>
      </c>
      <c r="AU758" s="63" t="s">
        <v>40</v>
      </c>
      <c r="AV758" s="63" t="s">
        <v>40</v>
      </c>
      <c r="AW758" s="66" t="s">
        <v>40</v>
      </c>
      <c r="AX758" s="63" t="s">
        <v>40</v>
      </c>
      <c r="AY758" s="63" t="s">
        <v>40</v>
      </c>
      <c r="AZ758" s="63" t="s">
        <v>40</v>
      </c>
      <c r="BA758" s="63" t="s">
        <v>40</v>
      </c>
      <c r="BB758" s="63" t="s">
        <v>40</v>
      </c>
      <c r="BC758" s="66" t="s">
        <v>40</v>
      </c>
      <c r="BD758" s="66" t="s">
        <v>40</v>
      </c>
    </row>
    <row r="759" spans="2:56">
      <c r="B759" s="62" t="s">
        <v>152</v>
      </c>
      <c r="C759" s="40" t="s">
        <v>147</v>
      </c>
      <c r="D759" s="41" t="s">
        <v>51</v>
      </c>
      <c r="E759" s="88"/>
      <c r="F759" s="88">
        <v>7131</v>
      </c>
      <c r="G759" s="89">
        <v>641</v>
      </c>
      <c r="H759" s="64"/>
      <c r="I759" s="45">
        <v>7129</v>
      </c>
      <c r="J759" s="45">
        <v>641</v>
      </c>
      <c r="K759" s="64">
        <v>0</v>
      </c>
      <c r="L759" s="45">
        <v>0</v>
      </c>
      <c r="M759" s="63">
        <v>0</v>
      </c>
      <c r="N759" s="42" t="s">
        <v>44</v>
      </c>
      <c r="O759" s="21" t="s">
        <v>44</v>
      </c>
      <c r="P759" s="42">
        <f t="shared" si="24"/>
        <v>0</v>
      </c>
      <c r="Q759" s="42" t="str">
        <f>IF(AND(ISNUMBER(E759),ISNUMBER(H759),ISBLANK(F759)),E759-H759,"NA")</f>
        <v>NA</v>
      </c>
      <c r="R759" s="21">
        <f>IF(AND(ISNUMBER(F759),ISNUMBER(I759),ISBLANK(E759)),F759-I759,"NA")</f>
        <v>2</v>
      </c>
      <c r="S759" s="16">
        <f>IF(AND(ISNUMBER(G759),ISNUMBER(J759),ISBLANK(E759)),G759-J759,"NA")</f>
        <v>0</v>
      </c>
      <c r="T759" s="45">
        <f>IF(AND(ISNUMBER(R759),ISNUMBER(S759),ISBLANK(E759)),R759+S759,"NA")</f>
        <v>2</v>
      </c>
      <c r="U759" s="63">
        <f t="shared" si="23"/>
        <v>0</v>
      </c>
      <c r="V759" s="9">
        <f>MIN(IF(SUM(W759,AD759:AG759,AI759,AJ759:AM759,AP759:AS759,AC759,AO759,AU759,AV759:BC759)=0,0,1)+IF(O759="Smoothing ramp",1,0)+IF(SUM(W759,X759:AA759)=0,0,1),1)</f>
        <v>1</v>
      </c>
      <c r="W759" s="64">
        <v>119</v>
      </c>
      <c r="X759" s="16" t="s">
        <v>40</v>
      </c>
      <c r="Y759" s="21" t="s">
        <v>40</v>
      </c>
      <c r="Z759" s="45">
        <v>285</v>
      </c>
      <c r="AA759" s="16" t="s">
        <v>40</v>
      </c>
      <c r="AB759" s="21" t="s">
        <v>40</v>
      </c>
      <c r="AC759" s="16" t="s">
        <v>40</v>
      </c>
      <c r="AD759" s="16" t="s">
        <v>40</v>
      </c>
      <c r="AE759" s="21" t="s">
        <v>40</v>
      </c>
      <c r="AF759" s="58" t="s">
        <v>40</v>
      </c>
      <c r="AG759" s="16" t="s">
        <v>40</v>
      </c>
      <c r="AH759" s="21" t="s">
        <v>40</v>
      </c>
      <c r="AI759" s="16" t="s">
        <v>40</v>
      </c>
      <c r="AJ759" s="16" t="s">
        <v>40</v>
      </c>
      <c r="AK759" s="16" t="s">
        <v>40</v>
      </c>
      <c r="AL759" s="16" t="s">
        <v>40</v>
      </c>
      <c r="AM759" s="16" t="s">
        <v>40</v>
      </c>
      <c r="AN759" s="16" t="s">
        <v>40</v>
      </c>
      <c r="AO759" s="63" t="s">
        <v>40</v>
      </c>
      <c r="AP759" s="63" t="s">
        <v>40</v>
      </c>
      <c r="AQ759" s="9" t="s">
        <v>40</v>
      </c>
      <c r="AR759" s="63" t="s">
        <v>40</v>
      </c>
      <c r="AS759" s="9" t="s">
        <v>40</v>
      </c>
      <c r="AT759" s="9" t="s">
        <v>40</v>
      </c>
      <c r="AU759" s="63" t="s">
        <v>40</v>
      </c>
      <c r="AV759" s="63" t="s">
        <v>40</v>
      </c>
      <c r="AW759" s="66" t="s">
        <v>40</v>
      </c>
      <c r="AX759" s="63" t="s">
        <v>40</v>
      </c>
      <c r="AY759" s="63" t="s">
        <v>40</v>
      </c>
      <c r="AZ759" s="63" t="s">
        <v>40</v>
      </c>
      <c r="BA759" s="63" t="s">
        <v>40</v>
      </c>
      <c r="BB759" s="63" t="s">
        <v>40</v>
      </c>
      <c r="BC759" s="66" t="s">
        <v>40</v>
      </c>
      <c r="BD759" s="66" t="s">
        <v>40</v>
      </c>
    </row>
    <row r="760" spans="2:56">
      <c r="B760" s="62" t="s">
        <v>152</v>
      </c>
      <c r="C760" s="40" t="s">
        <v>147</v>
      </c>
      <c r="D760" s="41" t="s">
        <v>52</v>
      </c>
      <c r="E760" s="88"/>
      <c r="F760" s="88">
        <v>7507</v>
      </c>
      <c r="G760" s="89">
        <v>641</v>
      </c>
      <c r="H760" s="64"/>
      <c r="I760" s="45">
        <v>7507</v>
      </c>
      <c r="J760" s="45">
        <v>641</v>
      </c>
      <c r="K760" s="64">
        <v>0</v>
      </c>
      <c r="L760" s="45">
        <v>0</v>
      </c>
      <c r="M760" s="63">
        <v>0</v>
      </c>
      <c r="N760" s="42" t="s">
        <v>44</v>
      </c>
      <c r="O760" s="21" t="s">
        <v>44</v>
      </c>
      <c r="P760" s="42">
        <f t="shared" si="24"/>
        <v>0</v>
      </c>
      <c r="Q760" s="42" t="str">
        <f>IF(AND(ISNUMBER(E760),ISNUMBER(H760),ISBLANK(F760)),E760-H760,"NA")</f>
        <v>NA</v>
      </c>
      <c r="R760" s="21">
        <f>IF(AND(ISNUMBER(F760),ISNUMBER(I760),ISBLANK(E760)),F760-I760,"NA")</f>
        <v>0</v>
      </c>
      <c r="S760" s="16">
        <f>IF(AND(ISNUMBER(G760),ISNUMBER(J760),ISBLANK(E760)),G760-J760,"NA")</f>
        <v>0</v>
      </c>
      <c r="T760" s="45">
        <f>IF(AND(ISNUMBER(R760),ISNUMBER(S760),ISBLANK(E760)),R760+S760,"NA")</f>
        <v>0</v>
      </c>
      <c r="U760" s="63">
        <f t="shared" si="23"/>
        <v>0</v>
      </c>
      <c r="V760" s="9">
        <f>MIN(IF(SUM(W760,AD760:AG760,AI760,AJ760:AM760,AP760:AS760,AC760,AO760,AU760,AV760:BC760)=0,0,1)+IF(O760="Smoothing ramp",1,0)+IF(SUM(W760,X760:AA760)=0,0,1),1)</f>
        <v>1</v>
      </c>
      <c r="W760" s="64">
        <v>119</v>
      </c>
      <c r="X760" s="16" t="s">
        <v>40</v>
      </c>
      <c r="Y760" s="21" t="s">
        <v>40</v>
      </c>
      <c r="Z760" s="45">
        <v>133</v>
      </c>
      <c r="AA760" s="16" t="s">
        <v>40</v>
      </c>
      <c r="AB760" s="21" t="s">
        <v>40</v>
      </c>
      <c r="AC760" s="16" t="s">
        <v>40</v>
      </c>
      <c r="AD760" s="16" t="s">
        <v>40</v>
      </c>
      <c r="AE760" s="21" t="s">
        <v>40</v>
      </c>
      <c r="AF760" s="58" t="s">
        <v>40</v>
      </c>
      <c r="AG760" s="16" t="s">
        <v>40</v>
      </c>
      <c r="AH760" s="21" t="s">
        <v>40</v>
      </c>
      <c r="AI760" s="16" t="s">
        <v>40</v>
      </c>
      <c r="AJ760" s="16" t="s">
        <v>40</v>
      </c>
      <c r="AK760" s="16" t="s">
        <v>40</v>
      </c>
      <c r="AL760" s="16" t="s">
        <v>40</v>
      </c>
      <c r="AM760" s="16" t="s">
        <v>40</v>
      </c>
      <c r="AN760" s="16" t="s">
        <v>40</v>
      </c>
      <c r="AO760" s="63" t="s">
        <v>40</v>
      </c>
      <c r="AP760" s="63" t="s">
        <v>40</v>
      </c>
      <c r="AQ760" s="9" t="s">
        <v>40</v>
      </c>
      <c r="AR760" s="63" t="s">
        <v>40</v>
      </c>
      <c r="AS760" s="9" t="s">
        <v>40</v>
      </c>
      <c r="AT760" s="9" t="s">
        <v>40</v>
      </c>
      <c r="AU760" s="63" t="s">
        <v>40</v>
      </c>
      <c r="AV760" s="63" t="s">
        <v>40</v>
      </c>
      <c r="AW760" s="66" t="s">
        <v>40</v>
      </c>
      <c r="AX760" s="63" t="s">
        <v>40</v>
      </c>
      <c r="AY760" s="63" t="s">
        <v>40</v>
      </c>
      <c r="AZ760" s="63" t="s">
        <v>40</v>
      </c>
      <c r="BA760" s="63" t="s">
        <v>40</v>
      </c>
      <c r="BB760" s="63" t="s">
        <v>40</v>
      </c>
      <c r="BC760" s="66" t="s">
        <v>40</v>
      </c>
      <c r="BD760" s="66" t="s">
        <v>40</v>
      </c>
    </row>
    <row r="761" spans="2:56">
      <c r="B761" s="62" t="s">
        <v>152</v>
      </c>
      <c r="C761" s="40" t="s">
        <v>147</v>
      </c>
      <c r="D761" s="41" t="s">
        <v>53</v>
      </c>
      <c r="E761" s="88">
        <v>8023</v>
      </c>
      <c r="F761" s="88"/>
      <c r="G761" s="89"/>
      <c r="H761" s="64">
        <v>8023</v>
      </c>
      <c r="I761" s="45"/>
      <c r="J761" s="45"/>
      <c r="K761" s="64">
        <v>3130</v>
      </c>
      <c r="L761" s="45">
        <v>-62</v>
      </c>
      <c r="M761" s="63">
        <v>3130</v>
      </c>
      <c r="N761" s="42" t="s">
        <v>44</v>
      </c>
      <c r="O761" s="21" t="s">
        <v>44</v>
      </c>
      <c r="P761" s="42">
        <f t="shared" si="24"/>
        <v>3192</v>
      </c>
      <c r="Q761" s="42">
        <f>IF(AND(ISNUMBER(E761),ISNUMBER(H761),ISBLANK(F761)),E761-H761,"NA")</f>
        <v>0</v>
      </c>
      <c r="R761" s="21" t="str">
        <f>IF(AND(ISNUMBER(F761),ISNUMBER(I761),ISBLANK(E761)),F761-I761,"NA")</f>
        <v>NA</v>
      </c>
      <c r="S761" s="16" t="str">
        <f>IF(AND(ISNUMBER(G761),ISNUMBER(J761),ISBLANK(E761)),G761-J761,"NA")</f>
        <v>NA</v>
      </c>
      <c r="T761" s="45" t="str">
        <f>IF(AND(ISNUMBER(R761),ISNUMBER(S761),ISBLANK(E761)),R761+S761,"NA")</f>
        <v>NA</v>
      </c>
      <c r="U761" s="63">
        <f t="shared" si="23"/>
        <v>-62</v>
      </c>
      <c r="V761" s="9">
        <f>MIN(IF(SUM(W761,AD761:AG761,AI761,AJ761:AM761,AP761:AS761,AC761,AO761,AU761,AV761:BC761)=0,0,1)+IF(O761="Smoothing ramp",1,0)+IF(SUM(W761,X761:AA761)=0,0,1),1)</f>
        <v>1</v>
      </c>
      <c r="W761" s="64">
        <v>120</v>
      </c>
      <c r="X761" s="16" t="s">
        <v>40</v>
      </c>
      <c r="Y761" s="21" t="s">
        <v>40</v>
      </c>
      <c r="Z761" s="45">
        <v>317</v>
      </c>
      <c r="AA761" s="16" t="s">
        <v>40</v>
      </c>
      <c r="AB761" s="21" t="s">
        <v>40</v>
      </c>
      <c r="AC761" s="16" t="s">
        <v>40</v>
      </c>
      <c r="AD761" s="16" t="s">
        <v>40</v>
      </c>
      <c r="AE761" s="21" t="s">
        <v>40</v>
      </c>
      <c r="AF761" s="58" t="s">
        <v>40</v>
      </c>
      <c r="AG761" s="16" t="s">
        <v>40</v>
      </c>
      <c r="AH761" s="21" t="s">
        <v>40</v>
      </c>
      <c r="AI761" s="42" t="s">
        <v>40</v>
      </c>
      <c r="AJ761" s="16" t="s">
        <v>40</v>
      </c>
      <c r="AK761" s="16" t="s">
        <v>40</v>
      </c>
      <c r="AL761" s="16" t="s">
        <v>40</v>
      </c>
      <c r="AM761" s="16" t="s">
        <v>40</v>
      </c>
      <c r="AN761" s="16" t="s">
        <v>40</v>
      </c>
      <c r="AO761" s="63" t="s">
        <v>40</v>
      </c>
      <c r="AP761" s="63" t="s">
        <v>40</v>
      </c>
      <c r="AQ761" s="9" t="s">
        <v>40</v>
      </c>
      <c r="AR761" s="63" t="s">
        <v>40</v>
      </c>
      <c r="AS761" s="9" t="s">
        <v>40</v>
      </c>
      <c r="AT761" s="9" t="s">
        <v>40</v>
      </c>
      <c r="AU761" s="63" t="s">
        <v>40</v>
      </c>
      <c r="AV761" s="63" t="s">
        <v>40</v>
      </c>
      <c r="AW761" s="66" t="s">
        <v>40</v>
      </c>
      <c r="AX761" s="63" t="s">
        <v>40</v>
      </c>
      <c r="AY761" s="63" t="s">
        <v>40</v>
      </c>
      <c r="AZ761" s="63" t="s">
        <v>40</v>
      </c>
      <c r="BA761" s="63" t="s">
        <v>40</v>
      </c>
      <c r="BB761" s="63" t="s">
        <v>40</v>
      </c>
      <c r="BC761" s="66" t="s">
        <v>40</v>
      </c>
      <c r="BD761" s="66" t="s">
        <v>40</v>
      </c>
    </row>
    <row r="762" spans="2:56">
      <c r="B762" s="62" t="s">
        <v>152</v>
      </c>
      <c r="C762" s="40" t="s">
        <v>147</v>
      </c>
      <c r="D762" s="41" t="s">
        <v>56</v>
      </c>
      <c r="E762" s="88">
        <v>8023</v>
      </c>
      <c r="F762" s="88"/>
      <c r="G762" s="89"/>
      <c r="H762" s="64">
        <v>8023</v>
      </c>
      <c r="I762" s="45"/>
      <c r="J762" s="45"/>
      <c r="K762" s="64">
        <v>3130</v>
      </c>
      <c r="L762" s="45">
        <v>-62</v>
      </c>
      <c r="M762" s="63">
        <v>3130</v>
      </c>
      <c r="N762" s="42" t="s">
        <v>44</v>
      </c>
      <c r="O762" s="21" t="s">
        <v>44</v>
      </c>
      <c r="P762" s="42">
        <f t="shared" si="24"/>
        <v>3192</v>
      </c>
      <c r="Q762" s="42">
        <f>IF(AND(ISNUMBER(E762),ISNUMBER(H762),ISBLANK(F762)),E762-H762,"NA")</f>
        <v>0</v>
      </c>
      <c r="R762" s="21" t="str">
        <f>IF(AND(ISNUMBER(F762),ISNUMBER(I762),ISBLANK(E762)),F762-I762,"NA")</f>
        <v>NA</v>
      </c>
      <c r="S762" s="16" t="str">
        <f>IF(AND(ISNUMBER(G762),ISNUMBER(J762),ISBLANK(E762)),G762-J762,"NA")</f>
        <v>NA</v>
      </c>
      <c r="T762" s="45" t="str">
        <f>IF(AND(ISNUMBER(R762),ISNUMBER(S762),ISBLANK(E762)),R762+S762,"NA")</f>
        <v>NA</v>
      </c>
      <c r="U762" s="63">
        <f t="shared" si="23"/>
        <v>-62</v>
      </c>
      <c r="V762" s="9">
        <f>MIN(IF(SUM(W762,AD762:AG762,AI762,AJ762:AM762,AP762:AS762,AC762,AO762,AU762,AV762:BC762)=0,0,1)+IF(O762="Smoothing ramp",1,0)+IF(SUM(W762,X762:AA762)=0,0,1),1)</f>
        <v>1</v>
      </c>
      <c r="W762" s="64">
        <v>120</v>
      </c>
      <c r="X762" s="16" t="s">
        <v>40</v>
      </c>
      <c r="Y762" s="21" t="s">
        <v>40</v>
      </c>
      <c r="Z762" s="45">
        <v>317</v>
      </c>
      <c r="AA762" s="16" t="s">
        <v>40</v>
      </c>
      <c r="AB762" s="21" t="s">
        <v>40</v>
      </c>
      <c r="AC762" s="16" t="s">
        <v>40</v>
      </c>
      <c r="AD762" s="16" t="s">
        <v>40</v>
      </c>
      <c r="AE762" s="21" t="s">
        <v>40</v>
      </c>
      <c r="AF762" s="58" t="s">
        <v>40</v>
      </c>
      <c r="AG762" s="16" t="s">
        <v>40</v>
      </c>
      <c r="AH762" s="21" t="s">
        <v>40</v>
      </c>
      <c r="AI762" s="42" t="s">
        <v>40</v>
      </c>
      <c r="AJ762" s="16" t="s">
        <v>40</v>
      </c>
      <c r="AK762" s="16" t="s">
        <v>40</v>
      </c>
      <c r="AL762" s="16" t="s">
        <v>40</v>
      </c>
      <c r="AM762" s="16" t="s">
        <v>40</v>
      </c>
      <c r="AN762" s="16" t="s">
        <v>40</v>
      </c>
      <c r="AO762" s="63" t="s">
        <v>40</v>
      </c>
      <c r="AP762" s="63" t="s">
        <v>40</v>
      </c>
      <c r="AQ762" s="9" t="s">
        <v>40</v>
      </c>
      <c r="AR762" s="63" t="s">
        <v>40</v>
      </c>
      <c r="AS762" s="9" t="s">
        <v>40</v>
      </c>
      <c r="AT762" s="9" t="s">
        <v>40</v>
      </c>
      <c r="AU762" s="63" t="s">
        <v>40</v>
      </c>
      <c r="AV762" s="63" t="s">
        <v>40</v>
      </c>
      <c r="AW762" s="66" t="s">
        <v>40</v>
      </c>
      <c r="AX762" s="63" t="s">
        <v>40</v>
      </c>
      <c r="AY762" s="63" t="s">
        <v>40</v>
      </c>
      <c r="AZ762" s="63" t="s">
        <v>40</v>
      </c>
      <c r="BA762" s="63" t="s">
        <v>40</v>
      </c>
      <c r="BB762" s="63" t="s">
        <v>40</v>
      </c>
      <c r="BC762" s="66" t="s">
        <v>40</v>
      </c>
      <c r="BD762" s="66" t="s">
        <v>40</v>
      </c>
    </row>
    <row r="763" spans="2:56" ht="15" thickBot="1">
      <c r="B763" s="68" t="s">
        <v>152</v>
      </c>
      <c r="C763" s="47" t="s">
        <v>147</v>
      </c>
      <c r="D763" s="48" t="s">
        <v>57</v>
      </c>
      <c r="E763" s="133">
        <v>7207</v>
      </c>
      <c r="F763" s="133"/>
      <c r="G763" s="134"/>
      <c r="H763" s="71">
        <v>7207</v>
      </c>
      <c r="I763" s="69"/>
      <c r="J763" s="69"/>
      <c r="K763" s="71">
        <v>3393</v>
      </c>
      <c r="L763" s="69">
        <v>-59</v>
      </c>
      <c r="M763" s="70">
        <v>3393</v>
      </c>
      <c r="N763" s="50" t="s">
        <v>44</v>
      </c>
      <c r="O763" s="22" t="s">
        <v>44</v>
      </c>
      <c r="P763" s="50">
        <f t="shared" si="24"/>
        <v>3452</v>
      </c>
      <c r="Q763" s="50">
        <f>IF(AND(ISNUMBER(E763),ISNUMBER(H763),ISBLANK(F763)),E763-H763,"NA")</f>
        <v>0</v>
      </c>
      <c r="R763" s="22" t="str">
        <f>IF(AND(ISNUMBER(F763),ISNUMBER(I763),ISBLANK(E763)),F763-I763,"NA")</f>
        <v>NA</v>
      </c>
      <c r="S763" s="16" t="str">
        <f>IF(AND(ISNUMBER(G763),ISNUMBER(J763),ISBLANK(E763)),G763-J763,"NA")</f>
        <v>NA</v>
      </c>
      <c r="T763" s="45" t="str">
        <f>IF(AND(ISNUMBER(R763),ISNUMBER(S763),ISBLANK(E763)),R763+S763,"NA")</f>
        <v>NA</v>
      </c>
      <c r="U763" s="70">
        <f t="shared" si="23"/>
        <v>-59</v>
      </c>
      <c r="V763" s="9">
        <f>MIN(IF(SUM(W763,AD763:AG763,AI763,AJ763:AM763,AP763:AS763,AC763,AO763,AU763,AV763:BC763)=0,0,1)+IF(O763="Smoothing ramp",1,0)+IF(SUM(W763,X763:AA763)=0,0,1),1)</f>
        <v>1</v>
      </c>
      <c r="W763" s="71">
        <v>164</v>
      </c>
      <c r="X763" s="49" t="s">
        <v>40</v>
      </c>
      <c r="Y763" s="22" t="s">
        <v>40</v>
      </c>
      <c r="Z763" s="69">
        <v>294</v>
      </c>
      <c r="AA763" s="49" t="s">
        <v>40</v>
      </c>
      <c r="AB763" s="22" t="s">
        <v>40</v>
      </c>
      <c r="AC763" s="49" t="s">
        <v>40</v>
      </c>
      <c r="AD763" s="49" t="s">
        <v>40</v>
      </c>
      <c r="AE763" s="22" t="s">
        <v>40</v>
      </c>
      <c r="AF763" s="78" t="s">
        <v>40</v>
      </c>
      <c r="AG763" s="49" t="s">
        <v>40</v>
      </c>
      <c r="AH763" s="22" t="s">
        <v>40</v>
      </c>
      <c r="AI763" s="50" t="s">
        <v>40</v>
      </c>
      <c r="AJ763" s="49" t="s">
        <v>40</v>
      </c>
      <c r="AK763" s="49" t="s">
        <v>40</v>
      </c>
      <c r="AL763" s="49" t="s">
        <v>40</v>
      </c>
      <c r="AM763" s="49" t="s">
        <v>40</v>
      </c>
      <c r="AN763" s="49" t="s">
        <v>40</v>
      </c>
      <c r="AO763" s="70" t="s">
        <v>40</v>
      </c>
      <c r="AP763" s="70" t="s">
        <v>40</v>
      </c>
      <c r="AQ763" s="7" t="s">
        <v>40</v>
      </c>
      <c r="AR763" s="70" t="s">
        <v>40</v>
      </c>
      <c r="AS763" s="7" t="s">
        <v>40</v>
      </c>
      <c r="AT763" s="7" t="s">
        <v>40</v>
      </c>
      <c r="AU763" s="70" t="s">
        <v>40</v>
      </c>
      <c r="AV763" s="70" t="s">
        <v>40</v>
      </c>
      <c r="AW763" s="72" t="s">
        <v>40</v>
      </c>
      <c r="AX763" s="70" t="s">
        <v>40</v>
      </c>
      <c r="AY763" s="70" t="s">
        <v>40</v>
      </c>
      <c r="AZ763" s="70" t="s">
        <v>40</v>
      </c>
      <c r="BA763" s="70" t="s">
        <v>40</v>
      </c>
      <c r="BB763" s="70" t="s">
        <v>40</v>
      </c>
      <c r="BC763" s="72" t="s">
        <v>40</v>
      </c>
      <c r="BD763" s="72" t="s">
        <v>40</v>
      </c>
    </row>
    <row r="764" spans="2:56">
      <c r="B764" s="73" t="s">
        <v>153</v>
      </c>
      <c r="C764" s="52" t="s">
        <v>147</v>
      </c>
      <c r="D764" s="53" t="s">
        <v>37</v>
      </c>
      <c r="E764" s="135">
        <v>7909</v>
      </c>
      <c r="F764" s="135"/>
      <c r="G764" s="136"/>
      <c r="H764" s="75">
        <v>7909</v>
      </c>
      <c r="I764" s="65"/>
      <c r="J764" s="65"/>
      <c r="K764" s="75">
        <v>-1865</v>
      </c>
      <c r="L764" s="65">
        <v>-1865</v>
      </c>
      <c r="M764" s="74">
        <v>-1865</v>
      </c>
      <c r="N764" s="44" t="s">
        <v>44</v>
      </c>
      <c r="O764" s="20" t="s">
        <v>39</v>
      </c>
      <c r="P764" s="44">
        <f t="shared" si="24"/>
        <v>0</v>
      </c>
      <c r="Q764" s="44">
        <f>IF(AND(ISNUMBER(E764),ISNUMBER(H764),ISBLANK(F764)),E764-H764,"NA")</f>
        <v>0</v>
      </c>
      <c r="R764" s="20" t="str">
        <f>IF(AND(ISNUMBER(F764),ISNUMBER(I764),ISBLANK(E764)),F764-I764,"NA")</f>
        <v>NA</v>
      </c>
      <c r="S764" s="16" t="str">
        <f>IF(AND(ISNUMBER(G764),ISNUMBER(J764),ISBLANK(E764)),G764-J764,"NA")</f>
        <v>NA</v>
      </c>
      <c r="T764" s="45" t="str">
        <f>IF(AND(ISNUMBER(R764),ISNUMBER(S764),ISBLANK(E764)),R764+S764,"NA")</f>
        <v>NA</v>
      </c>
      <c r="U764" s="74">
        <f t="shared" si="23"/>
        <v>0</v>
      </c>
      <c r="V764" s="9">
        <f>MIN(IF(SUM(W764,AD764:AG764,AI764,AJ764:AM764,AP764:AS764,AC764,AO764,AU764,AV764:BC764)=0,0,1)+IF(O764="Smoothing ramp",1,0)+IF(SUM(W764,X764:AA764)=0,0,1),1)</f>
        <v>1</v>
      </c>
      <c r="W764" s="75" t="s">
        <v>40</v>
      </c>
      <c r="X764" s="43" t="s">
        <v>40</v>
      </c>
      <c r="Y764" s="20" t="s">
        <v>40</v>
      </c>
      <c r="Z764" s="65" t="s">
        <v>40</v>
      </c>
      <c r="AA764" s="43" t="s">
        <v>40</v>
      </c>
      <c r="AB764" s="20" t="s">
        <v>40</v>
      </c>
      <c r="AC764" s="43" t="s">
        <v>40</v>
      </c>
      <c r="AD764" s="43">
        <v>7263</v>
      </c>
      <c r="AE764" s="20" t="s">
        <v>154</v>
      </c>
      <c r="AF764" s="76" t="s">
        <v>40</v>
      </c>
      <c r="AG764" s="43" t="s">
        <v>40</v>
      </c>
      <c r="AH764" s="20" t="s">
        <v>40</v>
      </c>
      <c r="AI764" s="44" t="s">
        <v>40</v>
      </c>
      <c r="AJ764" s="43" t="s">
        <v>40</v>
      </c>
      <c r="AK764" s="43" t="s">
        <v>40</v>
      </c>
      <c r="AL764" s="43">
        <v>4000</v>
      </c>
      <c r="AM764" s="43" t="s">
        <v>40</v>
      </c>
      <c r="AN764" s="43" t="s">
        <v>155</v>
      </c>
      <c r="AO764" s="74" t="s">
        <v>40</v>
      </c>
      <c r="AP764" s="74" t="s">
        <v>40</v>
      </c>
      <c r="AQ764" s="6" t="s">
        <v>40</v>
      </c>
      <c r="AR764" s="74" t="s">
        <v>40</v>
      </c>
      <c r="AS764" s="6" t="s">
        <v>40</v>
      </c>
      <c r="AT764" s="6" t="s">
        <v>40</v>
      </c>
      <c r="AU764" s="74">
        <v>-10000</v>
      </c>
      <c r="AV764" s="74" t="s">
        <v>42</v>
      </c>
      <c r="AW764" s="77" t="s">
        <v>40</v>
      </c>
      <c r="AX764" s="74" t="s">
        <v>40</v>
      </c>
      <c r="AY764" s="74" t="s">
        <v>40</v>
      </c>
      <c r="AZ764" s="74" t="s">
        <v>40</v>
      </c>
      <c r="BA764" s="74">
        <v>-10000</v>
      </c>
      <c r="BB764" s="74" t="s">
        <v>42</v>
      </c>
      <c r="BC764" s="77" t="s">
        <v>40</v>
      </c>
      <c r="BD764" s="77" t="s">
        <v>40</v>
      </c>
    </row>
    <row r="765" spans="2:56">
      <c r="B765" s="62" t="s">
        <v>153</v>
      </c>
      <c r="C765" s="40" t="s">
        <v>147</v>
      </c>
      <c r="D765" s="41" t="s">
        <v>43</v>
      </c>
      <c r="E765" s="88">
        <v>7909</v>
      </c>
      <c r="F765" s="88"/>
      <c r="G765" s="89"/>
      <c r="H765" s="64">
        <v>7909</v>
      </c>
      <c r="I765" s="45"/>
      <c r="J765" s="45"/>
      <c r="K765" s="64">
        <v>-1865</v>
      </c>
      <c r="L765" s="45">
        <v>-1865</v>
      </c>
      <c r="M765" s="63">
        <v>-1865</v>
      </c>
      <c r="N765" s="42" t="s">
        <v>44</v>
      </c>
      <c r="O765" s="21" t="s">
        <v>44</v>
      </c>
      <c r="P765" s="42">
        <f t="shared" si="24"/>
        <v>0</v>
      </c>
      <c r="Q765" s="42">
        <f>IF(AND(ISNUMBER(E765),ISNUMBER(H765),ISBLANK(F765)),E765-H765,"NA")</f>
        <v>0</v>
      </c>
      <c r="R765" s="21" t="str">
        <f>IF(AND(ISNUMBER(F765),ISNUMBER(I765),ISBLANK(E765)),F765-I765,"NA")</f>
        <v>NA</v>
      </c>
      <c r="S765" s="16" t="str">
        <f>IF(AND(ISNUMBER(G765),ISNUMBER(J765),ISBLANK(E765)),G765-J765,"NA")</f>
        <v>NA</v>
      </c>
      <c r="T765" s="45" t="str">
        <f>IF(AND(ISNUMBER(R765),ISNUMBER(S765),ISBLANK(E765)),R765+S765,"NA")</f>
        <v>NA</v>
      </c>
      <c r="U765" s="63">
        <f t="shared" si="23"/>
        <v>0</v>
      </c>
      <c r="V765" s="9">
        <f>MIN(IF(SUM(W765,AD765:AG765,AI765,AJ765:AM765,AP765:AS765,AC765,AO765,AU765,AV765:BC765)=0,0,1)+IF(O765="Smoothing ramp",1,0)+IF(SUM(W765,X765:AA765)=0,0,1),1)</f>
        <v>1</v>
      </c>
      <c r="W765" s="64" t="s">
        <v>40</v>
      </c>
      <c r="X765" s="16" t="s">
        <v>40</v>
      </c>
      <c r="Y765" s="21" t="s">
        <v>40</v>
      </c>
      <c r="Z765" s="45" t="s">
        <v>40</v>
      </c>
      <c r="AA765" s="16" t="s">
        <v>40</v>
      </c>
      <c r="AB765" s="21" t="s">
        <v>40</v>
      </c>
      <c r="AC765" s="16" t="s">
        <v>40</v>
      </c>
      <c r="AD765" s="16" t="s">
        <v>40</v>
      </c>
      <c r="AE765" s="21" t="s">
        <v>40</v>
      </c>
      <c r="AF765" s="58" t="s">
        <v>40</v>
      </c>
      <c r="AG765" s="16" t="s">
        <v>40</v>
      </c>
      <c r="AH765" s="21" t="s">
        <v>40</v>
      </c>
      <c r="AI765" s="42" t="s">
        <v>40</v>
      </c>
      <c r="AJ765" s="16" t="s">
        <v>40</v>
      </c>
      <c r="AK765" s="16" t="s">
        <v>40</v>
      </c>
      <c r="AL765" s="16">
        <v>4000</v>
      </c>
      <c r="AM765" s="16" t="s">
        <v>40</v>
      </c>
      <c r="AN765" s="16" t="s">
        <v>155</v>
      </c>
      <c r="AO765" s="63" t="s">
        <v>40</v>
      </c>
      <c r="AP765" s="63" t="s">
        <v>40</v>
      </c>
      <c r="AQ765" s="9" t="s">
        <v>40</v>
      </c>
      <c r="AR765" s="63" t="s">
        <v>40</v>
      </c>
      <c r="AS765" s="9" t="s">
        <v>40</v>
      </c>
      <c r="AT765" s="9" t="s">
        <v>40</v>
      </c>
      <c r="AU765" s="63" t="s">
        <v>40</v>
      </c>
      <c r="AV765" s="63" t="s">
        <v>40</v>
      </c>
      <c r="AW765" s="66" t="s">
        <v>40</v>
      </c>
      <c r="AX765" s="63" t="s">
        <v>40</v>
      </c>
      <c r="AY765" s="63" t="s">
        <v>40</v>
      </c>
      <c r="AZ765" s="63" t="s">
        <v>40</v>
      </c>
      <c r="BA765" s="63" t="s">
        <v>40</v>
      </c>
      <c r="BB765" s="63" t="s">
        <v>40</v>
      </c>
      <c r="BC765" s="66" t="s">
        <v>40</v>
      </c>
      <c r="BD765" s="66" t="s">
        <v>40</v>
      </c>
    </row>
    <row r="766" spans="2:56">
      <c r="B766" s="62" t="s">
        <v>153</v>
      </c>
      <c r="C766" s="40" t="s">
        <v>147</v>
      </c>
      <c r="D766" s="41" t="s">
        <v>45</v>
      </c>
      <c r="E766" s="88">
        <v>7909</v>
      </c>
      <c r="F766" s="88"/>
      <c r="G766" s="89"/>
      <c r="H766" s="64">
        <v>7909</v>
      </c>
      <c r="I766" s="45"/>
      <c r="J766" s="45"/>
      <c r="K766" s="64">
        <v>-1865</v>
      </c>
      <c r="L766" s="45">
        <v>-1865</v>
      </c>
      <c r="M766" s="63">
        <v>-1865</v>
      </c>
      <c r="N766" s="42" t="s">
        <v>44</v>
      </c>
      <c r="O766" s="21" t="s">
        <v>44</v>
      </c>
      <c r="P766" s="42">
        <f t="shared" si="24"/>
        <v>0</v>
      </c>
      <c r="Q766" s="42">
        <f>IF(AND(ISNUMBER(E766),ISNUMBER(H766),ISBLANK(F766)),E766-H766,"NA")</f>
        <v>0</v>
      </c>
      <c r="R766" s="21" t="str">
        <f>IF(AND(ISNUMBER(F766),ISNUMBER(I766),ISBLANK(E766)),F766-I766,"NA")</f>
        <v>NA</v>
      </c>
      <c r="S766" s="16" t="str">
        <f>IF(AND(ISNUMBER(G766),ISNUMBER(J766),ISBLANK(E766)),G766-J766,"NA")</f>
        <v>NA</v>
      </c>
      <c r="T766" s="45" t="str">
        <f>IF(AND(ISNUMBER(R766),ISNUMBER(S766),ISBLANK(E766)),R766+S766,"NA")</f>
        <v>NA</v>
      </c>
      <c r="U766" s="63">
        <f t="shared" si="23"/>
        <v>0</v>
      </c>
      <c r="V766" s="9">
        <f>MIN(IF(SUM(W766,AD766:AG766,AI766,AJ766:AM766,AP766:AS766,AC766,AO766,AU766,AV766:BC766)=0,0,1)+IF(O766="Smoothing ramp",1,0)+IF(SUM(W766,X766:AA766)=0,0,1),1)</f>
        <v>1</v>
      </c>
      <c r="W766" s="64" t="s">
        <v>40</v>
      </c>
      <c r="X766" s="16" t="s">
        <v>40</v>
      </c>
      <c r="Y766" s="21" t="s">
        <v>40</v>
      </c>
      <c r="Z766" s="45" t="s">
        <v>40</v>
      </c>
      <c r="AA766" s="16" t="s">
        <v>40</v>
      </c>
      <c r="AB766" s="21" t="s">
        <v>40</v>
      </c>
      <c r="AC766" s="16" t="s">
        <v>40</v>
      </c>
      <c r="AD766" s="16" t="s">
        <v>40</v>
      </c>
      <c r="AE766" s="21" t="s">
        <v>40</v>
      </c>
      <c r="AF766" s="58" t="s">
        <v>40</v>
      </c>
      <c r="AG766" s="16" t="s">
        <v>40</v>
      </c>
      <c r="AH766" s="21" t="s">
        <v>40</v>
      </c>
      <c r="AI766" s="42" t="s">
        <v>40</v>
      </c>
      <c r="AJ766" s="16" t="s">
        <v>40</v>
      </c>
      <c r="AK766" s="16" t="s">
        <v>40</v>
      </c>
      <c r="AL766" s="16">
        <v>4000</v>
      </c>
      <c r="AM766" s="16" t="s">
        <v>40</v>
      </c>
      <c r="AN766" s="16" t="s">
        <v>155</v>
      </c>
      <c r="AO766" s="63" t="s">
        <v>40</v>
      </c>
      <c r="AP766" s="63" t="s">
        <v>40</v>
      </c>
      <c r="AQ766" s="9" t="s">
        <v>40</v>
      </c>
      <c r="AR766" s="63" t="s">
        <v>40</v>
      </c>
      <c r="AS766" s="9" t="s">
        <v>40</v>
      </c>
      <c r="AT766" s="9" t="s">
        <v>40</v>
      </c>
      <c r="AU766" s="63" t="s">
        <v>40</v>
      </c>
      <c r="AV766" s="63" t="s">
        <v>40</v>
      </c>
      <c r="AW766" s="66" t="s">
        <v>40</v>
      </c>
      <c r="AX766" s="63" t="s">
        <v>40</v>
      </c>
      <c r="AY766" s="63" t="s">
        <v>40</v>
      </c>
      <c r="AZ766" s="63" t="s">
        <v>40</v>
      </c>
      <c r="BA766" s="63" t="s">
        <v>40</v>
      </c>
      <c r="BB766" s="63" t="s">
        <v>40</v>
      </c>
      <c r="BC766" s="66" t="s">
        <v>40</v>
      </c>
      <c r="BD766" s="66" t="s">
        <v>40</v>
      </c>
    </row>
    <row r="767" spans="2:56">
      <c r="B767" s="62" t="s">
        <v>153</v>
      </c>
      <c r="C767" s="40" t="s">
        <v>147</v>
      </c>
      <c r="D767" s="41" t="s">
        <v>46</v>
      </c>
      <c r="E767" s="88"/>
      <c r="F767" s="88">
        <v>8488</v>
      </c>
      <c r="G767" s="89">
        <v>127</v>
      </c>
      <c r="H767" s="64"/>
      <c r="I767" s="45">
        <v>8487</v>
      </c>
      <c r="J767" s="45">
        <v>127</v>
      </c>
      <c r="K767" s="64">
        <v>-3570</v>
      </c>
      <c r="L767" s="45">
        <v>-3570</v>
      </c>
      <c r="M767" s="63">
        <v>-3570</v>
      </c>
      <c r="N767" s="42" t="s">
        <v>50</v>
      </c>
      <c r="O767" s="21" t="s">
        <v>50</v>
      </c>
      <c r="P767" s="42">
        <f t="shared" si="24"/>
        <v>0</v>
      </c>
      <c r="Q767" s="42" t="str">
        <f>IF(AND(ISNUMBER(E767),ISNUMBER(H767),ISBLANK(F767)),E767-H767,"NA")</f>
        <v>NA</v>
      </c>
      <c r="R767" s="21">
        <f>IF(AND(ISNUMBER(F767),ISNUMBER(I767),ISBLANK(E767)),F767-I767,"NA")</f>
        <v>1</v>
      </c>
      <c r="S767" s="16">
        <f>IF(AND(ISNUMBER(G767),ISNUMBER(J767),ISBLANK(E767)),G767-J767,"NA")</f>
        <v>0</v>
      </c>
      <c r="T767" s="45">
        <f>IF(AND(ISNUMBER(R767),ISNUMBER(S767),ISBLANK(E767)),R767+S767,"NA")</f>
        <v>1</v>
      </c>
      <c r="U767" s="63">
        <f t="shared" si="23"/>
        <v>0</v>
      </c>
      <c r="V767" s="9">
        <f>MIN(IF(SUM(W767,AD767:AG767,AI767,AJ767:AM767,AP767:AS767,AC767,AO767,AU767,AV767:BC767)=0,0,1)+IF(O767="Smoothing ramp",1,0)+IF(SUM(W767,X767:AA767)=0,0,1),1)</f>
        <v>1</v>
      </c>
      <c r="W767" s="64" t="s">
        <v>40</v>
      </c>
      <c r="X767" s="16" t="s">
        <v>40</v>
      </c>
      <c r="Y767" s="21" t="s">
        <v>40</v>
      </c>
      <c r="Z767" s="45" t="s">
        <v>40</v>
      </c>
      <c r="AA767" s="16" t="s">
        <v>40</v>
      </c>
      <c r="AB767" s="21" t="s">
        <v>40</v>
      </c>
      <c r="AC767" s="16" t="s">
        <v>40</v>
      </c>
      <c r="AD767" s="16" t="s">
        <v>40</v>
      </c>
      <c r="AE767" s="21" t="s">
        <v>40</v>
      </c>
      <c r="AF767" s="58" t="s">
        <v>40</v>
      </c>
      <c r="AG767" s="16" t="s">
        <v>40</v>
      </c>
      <c r="AH767" s="21" t="s">
        <v>40</v>
      </c>
      <c r="AI767" s="16" t="s">
        <v>40</v>
      </c>
      <c r="AJ767" s="16" t="s">
        <v>40</v>
      </c>
      <c r="AK767" s="16" t="s">
        <v>40</v>
      </c>
      <c r="AL767" s="16">
        <v>4000</v>
      </c>
      <c r="AM767" s="16" t="s">
        <v>40</v>
      </c>
      <c r="AN767" s="16" t="s">
        <v>40</v>
      </c>
      <c r="AO767" s="63" t="s">
        <v>40</v>
      </c>
      <c r="AP767" s="63" t="s">
        <v>40</v>
      </c>
      <c r="AQ767" s="9" t="s">
        <v>40</v>
      </c>
      <c r="AR767" s="63" t="s">
        <v>40</v>
      </c>
      <c r="AS767" s="9" t="s">
        <v>40</v>
      </c>
      <c r="AT767" s="9" t="s">
        <v>40</v>
      </c>
      <c r="AU767" s="63" t="s">
        <v>40</v>
      </c>
      <c r="AV767" s="63" t="s">
        <v>40</v>
      </c>
      <c r="AW767" s="66" t="s">
        <v>40</v>
      </c>
      <c r="AX767" s="63" t="s">
        <v>40</v>
      </c>
      <c r="AY767" s="63" t="s">
        <v>40</v>
      </c>
      <c r="AZ767" s="63" t="s">
        <v>40</v>
      </c>
      <c r="BA767" s="63" t="s">
        <v>40</v>
      </c>
      <c r="BB767" s="63" t="s">
        <v>40</v>
      </c>
      <c r="BC767" s="66" t="s">
        <v>40</v>
      </c>
      <c r="BD767" s="66" t="s">
        <v>40</v>
      </c>
    </row>
    <row r="768" spans="2:56">
      <c r="B768" s="62" t="s">
        <v>153</v>
      </c>
      <c r="C768" s="40" t="s">
        <v>147</v>
      </c>
      <c r="D768" s="41" t="s">
        <v>47</v>
      </c>
      <c r="E768" s="88"/>
      <c r="F768" s="88">
        <v>8488</v>
      </c>
      <c r="G768" s="89">
        <v>137</v>
      </c>
      <c r="H768" s="64"/>
      <c r="I768" s="45">
        <v>8487</v>
      </c>
      <c r="J768" s="45">
        <v>137</v>
      </c>
      <c r="K768" s="64">
        <v>-3570</v>
      </c>
      <c r="L768" s="45">
        <v>-3570</v>
      </c>
      <c r="M768" s="63">
        <v>-3570</v>
      </c>
      <c r="N768" s="42" t="s">
        <v>44</v>
      </c>
      <c r="O768" s="21" t="s">
        <v>44</v>
      </c>
      <c r="P768" s="42">
        <f t="shared" si="24"/>
        <v>0</v>
      </c>
      <c r="Q768" s="42" t="str">
        <f>IF(AND(ISNUMBER(E768),ISNUMBER(H768),ISBLANK(F768)),E768-H768,"NA")</f>
        <v>NA</v>
      </c>
      <c r="R768" s="21">
        <f>IF(AND(ISNUMBER(F768),ISNUMBER(I768),ISBLANK(E768)),F768-I768,"NA")</f>
        <v>1</v>
      </c>
      <c r="S768" s="16">
        <f>IF(AND(ISNUMBER(G768),ISNUMBER(J768),ISBLANK(E768)),G768-J768,"NA")</f>
        <v>0</v>
      </c>
      <c r="T768" s="45">
        <f>IF(AND(ISNUMBER(R768),ISNUMBER(S768),ISBLANK(E768)),R768+S768,"NA")</f>
        <v>1</v>
      </c>
      <c r="U768" s="63">
        <f t="shared" si="23"/>
        <v>0</v>
      </c>
      <c r="V768" s="9">
        <f>MIN(IF(SUM(W768,AD768:AG768,AI768,AJ768:AM768,AP768:AS768,AC768,AO768,AU768,AV768:BC768)=0,0,1)+IF(O768="Smoothing ramp",1,0)+IF(SUM(W768,X768:AA768)=0,0,1),1)</f>
        <v>1</v>
      </c>
      <c r="W768" s="64" t="s">
        <v>40</v>
      </c>
      <c r="X768" s="16" t="s">
        <v>40</v>
      </c>
      <c r="Y768" s="21" t="s">
        <v>40</v>
      </c>
      <c r="Z768" s="45" t="s">
        <v>40</v>
      </c>
      <c r="AA768" s="16" t="s">
        <v>40</v>
      </c>
      <c r="AB768" s="21" t="s">
        <v>40</v>
      </c>
      <c r="AC768" s="16" t="s">
        <v>40</v>
      </c>
      <c r="AD768" s="16" t="s">
        <v>40</v>
      </c>
      <c r="AE768" s="21" t="s">
        <v>40</v>
      </c>
      <c r="AF768" s="58" t="s">
        <v>40</v>
      </c>
      <c r="AG768" s="16" t="s">
        <v>40</v>
      </c>
      <c r="AH768" s="21" t="s">
        <v>40</v>
      </c>
      <c r="AI768" s="16" t="s">
        <v>40</v>
      </c>
      <c r="AJ768" s="16" t="s">
        <v>40</v>
      </c>
      <c r="AK768" s="16" t="s">
        <v>40</v>
      </c>
      <c r="AL768" s="16">
        <v>4000</v>
      </c>
      <c r="AM768" s="16" t="s">
        <v>40</v>
      </c>
      <c r="AN768" s="16" t="s">
        <v>40</v>
      </c>
      <c r="AO768" s="63" t="s">
        <v>40</v>
      </c>
      <c r="AP768" s="63" t="s">
        <v>40</v>
      </c>
      <c r="AQ768" s="9" t="s">
        <v>40</v>
      </c>
      <c r="AR768" s="63" t="s">
        <v>40</v>
      </c>
      <c r="AS768" s="9" t="s">
        <v>40</v>
      </c>
      <c r="AT768" s="9" t="s">
        <v>40</v>
      </c>
      <c r="AU768" s="63" t="s">
        <v>40</v>
      </c>
      <c r="AV768" s="63" t="s">
        <v>40</v>
      </c>
      <c r="AW768" s="66" t="s">
        <v>40</v>
      </c>
      <c r="AX768" s="63" t="s">
        <v>40</v>
      </c>
      <c r="AY768" s="63" t="s">
        <v>40</v>
      </c>
      <c r="AZ768" s="63" t="s">
        <v>40</v>
      </c>
      <c r="BA768" s="63" t="s">
        <v>40</v>
      </c>
      <c r="BB768" s="63" t="s">
        <v>40</v>
      </c>
      <c r="BC768" s="66" t="s">
        <v>40</v>
      </c>
      <c r="BD768" s="66" t="s">
        <v>40</v>
      </c>
    </row>
    <row r="769" spans="2:56">
      <c r="B769" s="62" t="s">
        <v>153</v>
      </c>
      <c r="C769" s="40" t="s">
        <v>147</v>
      </c>
      <c r="D769" s="41" t="s">
        <v>48</v>
      </c>
      <c r="E769" s="88"/>
      <c r="F769" s="88">
        <v>8402</v>
      </c>
      <c r="G769" s="89">
        <v>136</v>
      </c>
      <c r="H769" s="64"/>
      <c r="I769" s="45">
        <v>8447</v>
      </c>
      <c r="J769" s="45">
        <v>136</v>
      </c>
      <c r="K769" s="64">
        <v>-3249</v>
      </c>
      <c r="L769" s="45">
        <v>-3249</v>
      </c>
      <c r="M769" s="63">
        <v>-3249</v>
      </c>
      <c r="N769" s="42" t="s">
        <v>44</v>
      </c>
      <c r="O769" s="21" t="s">
        <v>44</v>
      </c>
      <c r="P769" s="42">
        <f t="shared" si="24"/>
        <v>0</v>
      </c>
      <c r="Q769" s="42" t="str">
        <f>IF(AND(ISNUMBER(E769),ISNUMBER(H769),ISBLANK(F769)),E769-H769,"NA")</f>
        <v>NA</v>
      </c>
      <c r="R769" s="21">
        <f>IF(AND(ISNUMBER(F769),ISNUMBER(I769),ISBLANK(E769)),F769-I769,"NA")</f>
        <v>-45</v>
      </c>
      <c r="S769" s="16">
        <f>IF(AND(ISNUMBER(G769),ISNUMBER(J769),ISBLANK(E769)),G769-J769,"NA")</f>
        <v>0</v>
      </c>
      <c r="T769" s="45">
        <f>IF(AND(ISNUMBER(R769),ISNUMBER(S769),ISBLANK(E769)),R769+S769,"NA")</f>
        <v>-45</v>
      </c>
      <c r="U769" s="63">
        <f t="shared" si="23"/>
        <v>0</v>
      </c>
      <c r="V769" s="9">
        <f>MIN(IF(SUM(W769,AD769:AG769,AI769,AJ769:AM769,AP769:AS769,AC769,AO769,AU769,AV769:BC769)=0,0,1)+IF(O769="Smoothing ramp",1,0)+IF(SUM(W769,X769:AA769)=0,0,1),1)</f>
        <v>1</v>
      </c>
      <c r="W769" s="64" t="s">
        <v>40</v>
      </c>
      <c r="X769" s="16" t="s">
        <v>40</v>
      </c>
      <c r="Y769" s="21" t="s">
        <v>40</v>
      </c>
      <c r="Z769" s="45" t="s">
        <v>40</v>
      </c>
      <c r="AA769" s="16" t="s">
        <v>40</v>
      </c>
      <c r="AB769" s="21" t="s">
        <v>40</v>
      </c>
      <c r="AC769" s="16" t="s">
        <v>40</v>
      </c>
      <c r="AD769" s="16" t="s">
        <v>40</v>
      </c>
      <c r="AE769" s="21" t="s">
        <v>40</v>
      </c>
      <c r="AF769" s="58" t="s">
        <v>40</v>
      </c>
      <c r="AG769" s="16" t="s">
        <v>40</v>
      </c>
      <c r="AH769" s="21" t="s">
        <v>40</v>
      </c>
      <c r="AI769" s="16" t="s">
        <v>40</v>
      </c>
      <c r="AJ769" s="16" t="s">
        <v>40</v>
      </c>
      <c r="AK769" s="16" t="s">
        <v>40</v>
      </c>
      <c r="AL769" s="16">
        <v>4000</v>
      </c>
      <c r="AM769" s="16" t="s">
        <v>40</v>
      </c>
      <c r="AN769" s="16" t="s">
        <v>40</v>
      </c>
      <c r="AO769" s="63" t="s">
        <v>40</v>
      </c>
      <c r="AP769" s="63" t="s">
        <v>40</v>
      </c>
      <c r="AQ769" s="9" t="s">
        <v>40</v>
      </c>
      <c r="AR769" s="63" t="s">
        <v>40</v>
      </c>
      <c r="AS769" s="9" t="s">
        <v>40</v>
      </c>
      <c r="AT769" s="9" t="s">
        <v>40</v>
      </c>
      <c r="AU769" s="63" t="s">
        <v>40</v>
      </c>
      <c r="AV769" s="63" t="s">
        <v>40</v>
      </c>
      <c r="AW769" s="66" t="s">
        <v>40</v>
      </c>
      <c r="AX769" s="63" t="s">
        <v>40</v>
      </c>
      <c r="AY769" s="63" t="s">
        <v>40</v>
      </c>
      <c r="AZ769" s="63" t="s">
        <v>40</v>
      </c>
      <c r="BA769" s="63" t="s">
        <v>40</v>
      </c>
      <c r="BB769" s="63" t="s">
        <v>40</v>
      </c>
      <c r="BC769" s="66" t="s">
        <v>40</v>
      </c>
      <c r="BD769" s="66" t="s">
        <v>40</v>
      </c>
    </row>
    <row r="770" spans="2:56">
      <c r="B770" s="62" t="s">
        <v>153</v>
      </c>
      <c r="C770" s="40" t="s">
        <v>147</v>
      </c>
      <c r="D770" s="41" t="s">
        <v>49</v>
      </c>
      <c r="E770" s="88"/>
      <c r="F770" s="88">
        <v>8615</v>
      </c>
      <c r="G770" s="89">
        <v>719</v>
      </c>
      <c r="H770" s="64"/>
      <c r="I770" s="45">
        <v>8613</v>
      </c>
      <c r="J770" s="45">
        <v>719</v>
      </c>
      <c r="K770" s="64">
        <v>-4040</v>
      </c>
      <c r="L770" s="45">
        <v>-4040</v>
      </c>
      <c r="M770" s="63">
        <v>-4040</v>
      </c>
      <c r="N770" s="42" t="s">
        <v>44</v>
      </c>
      <c r="O770" s="21" t="s">
        <v>44</v>
      </c>
      <c r="P770" s="42">
        <f t="shared" si="24"/>
        <v>0</v>
      </c>
      <c r="Q770" s="42" t="str">
        <f>IF(AND(ISNUMBER(E770),ISNUMBER(H770),ISBLANK(F770)),E770-H770,"NA")</f>
        <v>NA</v>
      </c>
      <c r="R770" s="21">
        <f>IF(AND(ISNUMBER(F770),ISNUMBER(I770),ISBLANK(E770)),F770-I770,"NA")</f>
        <v>2</v>
      </c>
      <c r="S770" s="16">
        <f>IF(AND(ISNUMBER(G770),ISNUMBER(J770),ISBLANK(E770)),G770-J770,"NA")</f>
        <v>0</v>
      </c>
      <c r="T770" s="45">
        <f>IF(AND(ISNUMBER(R770),ISNUMBER(S770),ISBLANK(E770)),R770+S770,"NA")</f>
        <v>2</v>
      </c>
      <c r="U770" s="63">
        <f t="shared" si="23"/>
        <v>0</v>
      </c>
      <c r="V770" s="9">
        <f>MIN(IF(SUM(W770,AD770:AG770,AI770,AJ770:AM770,AP770:AS770,AC770,AO770,AU770,AV770:BC770)=0,0,1)+IF(O770="Smoothing ramp",1,0)+IF(SUM(W770,X770:AA770)=0,0,1),1)</f>
        <v>0</v>
      </c>
      <c r="W770" s="64" t="s">
        <v>40</v>
      </c>
      <c r="X770" s="16" t="s">
        <v>40</v>
      </c>
      <c r="Y770" s="21" t="s">
        <v>40</v>
      </c>
      <c r="Z770" s="45" t="s">
        <v>40</v>
      </c>
      <c r="AA770" s="16" t="s">
        <v>40</v>
      </c>
      <c r="AB770" s="21" t="s">
        <v>40</v>
      </c>
      <c r="AC770" s="16" t="s">
        <v>40</v>
      </c>
      <c r="AD770" s="16" t="s">
        <v>40</v>
      </c>
      <c r="AE770" s="21" t="s">
        <v>40</v>
      </c>
      <c r="AF770" s="58" t="s">
        <v>40</v>
      </c>
      <c r="AG770" s="16" t="s">
        <v>40</v>
      </c>
      <c r="AH770" s="21" t="s">
        <v>40</v>
      </c>
      <c r="AI770" s="42" t="s">
        <v>40</v>
      </c>
      <c r="AJ770" s="16" t="s">
        <v>40</v>
      </c>
      <c r="AK770" s="16" t="s">
        <v>40</v>
      </c>
      <c r="AL770" s="16" t="s">
        <v>40</v>
      </c>
      <c r="AM770" s="16" t="s">
        <v>40</v>
      </c>
      <c r="AN770" s="16" t="s">
        <v>40</v>
      </c>
      <c r="AO770" s="63" t="s">
        <v>40</v>
      </c>
      <c r="AP770" s="63" t="s">
        <v>40</v>
      </c>
      <c r="AQ770" s="9" t="s">
        <v>40</v>
      </c>
      <c r="AR770" s="63" t="s">
        <v>40</v>
      </c>
      <c r="AS770" s="9" t="s">
        <v>40</v>
      </c>
      <c r="AT770" s="9" t="s">
        <v>40</v>
      </c>
      <c r="AU770" s="63" t="s">
        <v>40</v>
      </c>
      <c r="AV770" s="63" t="s">
        <v>40</v>
      </c>
      <c r="AW770" s="66" t="s">
        <v>40</v>
      </c>
      <c r="AX770" s="63" t="s">
        <v>40</v>
      </c>
      <c r="AY770" s="63" t="s">
        <v>40</v>
      </c>
      <c r="AZ770" s="63" t="s">
        <v>40</v>
      </c>
      <c r="BA770" s="63" t="s">
        <v>40</v>
      </c>
      <c r="BB770" s="63" t="s">
        <v>40</v>
      </c>
      <c r="BC770" s="66" t="s">
        <v>40</v>
      </c>
      <c r="BD770" s="66" t="s">
        <v>40</v>
      </c>
    </row>
    <row r="771" spans="2:56">
      <c r="B771" s="62" t="s">
        <v>153</v>
      </c>
      <c r="C771" s="40" t="s">
        <v>147</v>
      </c>
      <c r="D771" s="41" t="s">
        <v>51</v>
      </c>
      <c r="E771" s="88"/>
      <c r="F771" s="88">
        <v>8615</v>
      </c>
      <c r="G771" s="89">
        <v>719</v>
      </c>
      <c r="H771" s="64"/>
      <c r="I771" s="45">
        <v>8613</v>
      </c>
      <c r="J771" s="45">
        <v>719</v>
      </c>
      <c r="K771" s="64">
        <v>-4040</v>
      </c>
      <c r="L771" s="45">
        <v>-4040</v>
      </c>
      <c r="M771" s="63">
        <v>-4040</v>
      </c>
      <c r="N771" s="42" t="s">
        <v>44</v>
      </c>
      <c r="O771" s="21" t="s">
        <v>44</v>
      </c>
      <c r="P771" s="42">
        <f t="shared" si="24"/>
        <v>0</v>
      </c>
      <c r="Q771" s="42" t="str">
        <f>IF(AND(ISNUMBER(E771),ISNUMBER(H771),ISBLANK(F771)),E771-H771,"NA")</f>
        <v>NA</v>
      </c>
      <c r="R771" s="21">
        <f>IF(AND(ISNUMBER(F771),ISNUMBER(I771),ISBLANK(E771)),F771-I771,"NA")</f>
        <v>2</v>
      </c>
      <c r="S771" s="16">
        <f>IF(AND(ISNUMBER(G771),ISNUMBER(J771),ISBLANK(E771)),G771-J771,"NA")</f>
        <v>0</v>
      </c>
      <c r="T771" s="45">
        <f>IF(AND(ISNUMBER(R771),ISNUMBER(S771),ISBLANK(E771)),R771+S771,"NA")</f>
        <v>2</v>
      </c>
      <c r="U771" s="63">
        <f t="shared" si="23"/>
        <v>0</v>
      </c>
      <c r="V771" s="9">
        <f>MIN(IF(SUM(W771,AD771:AG771,AI771,AJ771:AM771,AP771:AS771,AC771,AO771,AU771,AV771:BC771)=0,0,1)+IF(O771="Smoothing ramp",1,0)+IF(SUM(W771,X771:AA771)=0,0,1),1)</f>
        <v>0</v>
      </c>
      <c r="W771" s="64" t="s">
        <v>40</v>
      </c>
      <c r="X771" s="16" t="s">
        <v>40</v>
      </c>
      <c r="Y771" s="21" t="s">
        <v>40</v>
      </c>
      <c r="Z771" s="45" t="s">
        <v>40</v>
      </c>
      <c r="AA771" s="16" t="s">
        <v>40</v>
      </c>
      <c r="AB771" s="21" t="s">
        <v>40</v>
      </c>
      <c r="AC771" s="16" t="s">
        <v>40</v>
      </c>
      <c r="AD771" s="16" t="s">
        <v>40</v>
      </c>
      <c r="AE771" s="21" t="s">
        <v>40</v>
      </c>
      <c r="AF771" s="58" t="s">
        <v>40</v>
      </c>
      <c r="AG771" s="16" t="s">
        <v>40</v>
      </c>
      <c r="AH771" s="21" t="s">
        <v>40</v>
      </c>
      <c r="AI771" s="42" t="s">
        <v>40</v>
      </c>
      <c r="AJ771" s="16" t="s">
        <v>40</v>
      </c>
      <c r="AK771" s="16" t="s">
        <v>40</v>
      </c>
      <c r="AL771" s="16" t="s">
        <v>40</v>
      </c>
      <c r="AM771" s="16" t="s">
        <v>40</v>
      </c>
      <c r="AN771" s="16" t="s">
        <v>40</v>
      </c>
      <c r="AO771" s="63" t="s">
        <v>40</v>
      </c>
      <c r="AP771" s="63" t="s">
        <v>40</v>
      </c>
      <c r="AQ771" s="9" t="s">
        <v>40</v>
      </c>
      <c r="AR771" s="63" t="s">
        <v>40</v>
      </c>
      <c r="AS771" s="9" t="s">
        <v>40</v>
      </c>
      <c r="AT771" s="9" t="s">
        <v>40</v>
      </c>
      <c r="AU771" s="63" t="s">
        <v>40</v>
      </c>
      <c r="AV771" s="63" t="s">
        <v>40</v>
      </c>
      <c r="AW771" s="66" t="s">
        <v>40</v>
      </c>
      <c r="AX771" s="63" t="s">
        <v>40</v>
      </c>
      <c r="AY771" s="63" t="s">
        <v>40</v>
      </c>
      <c r="AZ771" s="63" t="s">
        <v>40</v>
      </c>
      <c r="BA771" s="63" t="s">
        <v>40</v>
      </c>
      <c r="BB771" s="63" t="s">
        <v>40</v>
      </c>
      <c r="BC771" s="66" t="s">
        <v>40</v>
      </c>
      <c r="BD771" s="66" t="s">
        <v>40</v>
      </c>
    </row>
    <row r="772" spans="2:56">
      <c r="B772" s="62" t="s">
        <v>153</v>
      </c>
      <c r="C772" s="40" t="s">
        <v>147</v>
      </c>
      <c r="D772" s="41" t="s">
        <v>52</v>
      </c>
      <c r="E772" s="88"/>
      <c r="F772" s="88">
        <v>8615</v>
      </c>
      <c r="G772" s="89">
        <v>665</v>
      </c>
      <c r="H772" s="64"/>
      <c r="I772" s="45">
        <v>8613</v>
      </c>
      <c r="J772" s="45">
        <v>664</v>
      </c>
      <c r="K772" s="64">
        <v>-4040</v>
      </c>
      <c r="L772" s="45">
        <v>-4040</v>
      </c>
      <c r="M772" s="63">
        <v>-4040</v>
      </c>
      <c r="N772" s="42" t="s">
        <v>50</v>
      </c>
      <c r="O772" s="21" t="s">
        <v>78</v>
      </c>
      <c r="P772" s="42">
        <f t="shared" si="24"/>
        <v>0</v>
      </c>
      <c r="Q772" s="42" t="str">
        <f>IF(AND(ISNUMBER(E772),ISNUMBER(H772),ISBLANK(F772)),E772-H772,"NA")</f>
        <v>NA</v>
      </c>
      <c r="R772" s="21">
        <f>IF(AND(ISNUMBER(F772),ISNUMBER(I772),ISBLANK(E772)),F772-I772,"NA")</f>
        <v>2</v>
      </c>
      <c r="S772" s="16">
        <f>IF(AND(ISNUMBER(G772),ISNUMBER(J772),ISBLANK(E772)),G772-J772,"NA")</f>
        <v>1</v>
      </c>
      <c r="T772" s="45">
        <f>IF(AND(ISNUMBER(R772),ISNUMBER(S772),ISBLANK(E772)),R772+S772,"NA")</f>
        <v>3</v>
      </c>
      <c r="U772" s="63">
        <f t="shared" si="23"/>
        <v>0</v>
      </c>
      <c r="V772" s="9">
        <f>MIN(IF(SUM(W772,AD772:AG772,AI772,AJ772:AM772,AP772:AS772,AC772,AO772,AU772,AV772:BC772)=0,0,1)+IF(O772="Smoothing ramp",1,0)+IF(SUM(W772,X772:AA772)=0,0,1),1)</f>
        <v>0</v>
      </c>
      <c r="W772" s="64" t="s">
        <v>40</v>
      </c>
      <c r="X772" s="16" t="s">
        <v>40</v>
      </c>
      <c r="Y772" s="21" t="s">
        <v>40</v>
      </c>
      <c r="Z772" s="45" t="s">
        <v>40</v>
      </c>
      <c r="AA772" s="16" t="s">
        <v>40</v>
      </c>
      <c r="AB772" s="21" t="s">
        <v>40</v>
      </c>
      <c r="AC772" s="16" t="s">
        <v>40</v>
      </c>
      <c r="AD772" s="16" t="s">
        <v>40</v>
      </c>
      <c r="AE772" s="21" t="s">
        <v>40</v>
      </c>
      <c r="AF772" s="58" t="s">
        <v>40</v>
      </c>
      <c r="AG772" s="16" t="s">
        <v>40</v>
      </c>
      <c r="AH772" s="21" t="s">
        <v>40</v>
      </c>
      <c r="AI772" s="42" t="s">
        <v>40</v>
      </c>
      <c r="AJ772" s="16" t="s">
        <v>40</v>
      </c>
      <c r="AK772" s="16" t="s">
        <v>40</v>
      </c>
      <c r="AL772" s="16" t="s">
        <v>40</v>
      </c>
      <c r="AM772" s="16" t="s">
        <v>40</v>
      </c>
      <c r="AN772" s="16" t="s">
        <v>40</v>
      </c>
      <c r="AO772" s="63" t="s">
        <v>40</v>
      </c>
      <c r="AP772" s="63" t="s">
        <v>40</v>
      </c>
      <c r="AQ772" s="9" t="s">
        <v>40</v>
      </c>
      <c r="AR772" s="63" t="s">
        <v>40</v>
      </c>
      <c r="AS772" s="9" t="s">
        <v>40</v>
      </c>
      <c r="AT772" s="9" t="s">
        <v>40</v>
      </c>
      <c r="AU772" s="63" t="s">
        <v>40</v>
      </c>
      <c r="AV772" s="63" t="s">
        <v>40</v>
      </c>
      <c r="AW772" s="66" t="s">
        <v>40</v>
      </c>
      <c r="AX772" s="63" t="s">
        <v>40</v>
      </c>
      <c r="AY772" s="63" t="s">
        <v>40</v>
      </c>
      <c r="AZ772" s="63" t="s">
        <v>40</v>
      </c>
      <c r="BA772" s="63" t="s">
        <v>40</v>
      </c>
      <c r="BB772" s="63" t="s">
        <v>40</v>
      </c>
      <c r="BC772" s="66" t="s">
        <v>40</v>
      </c>
      <c r="BD772" s="66" t="s">
        <v>40</v>
      </c>
    </row>
    <row r="773" spans="2:56">
      <c r="B773" s="62" t="s">
        <v>153</v>
      </c>
      <c r="C773" s="40" t="s">
        <v>147</v>
      </c>
      <c r="D773" s="41" t="s">
        <v>53</v>
      </c>
      <c r="E773" s="88">
        <v>8151</v>
      </c>
      <c r="F773" s="88"/>
      <c r="G773" s="89"/>
      <c r="H773" s="64">
        <v>8151</v>
      </c>
      <c r="I773" s="45"/>
      <c r="J773" s="45"/>
      <c r="K773" s="64">
        <v>0</v>
      </c>
      <c r="L773" s="45">
        <v>0</v>
      </c>
      <c r="M773" s="63">
        <v>-2650</v>
      </c>
      <c r="N773" s="42" t="s">
        <v>44</v>
      </c>
      <c r="O773" s="21" t="s">
        <v>44</v>
      </c>
      <c r="P773" s="42">
        <f t="shared" si="24"/>
        <v>0</v>
      </c>
      <c r="Q773" s="42">
        <f>IF(AND(ISNUMBER(E773),ISNUMBER(H773),ISBLANK(F773)),E773-H773,"NA")</f>
        <v>0</v>
      </c>
      <c r="R773" s="21" t="str">
        <f>IF(AND(ISNUMBER(F773),ISNUMBER(I773),ISBLANK(E773)),F773-I773,"NA")</f>
        <v>NA</v>
      </c>
      <c r="S773" s="16" t="str">
        <f>IF(AND(ISNUMBER(G773),ISNUMBER(J773),ISBLANK(E773)),G773-J773,"NA")</f>
        <v>NA</v>
      </c>
      <c r="T773" s="45" t="str">
        <f>IF(AND(ISNUMBER(R773),ISNUMBER(S773),ISBLANK(E773)),R773+S773,"NA")</f>
        <v>NA</v>
      </c>
      <c r="U773" s="63">
        <f t="shared" si="23"/>
        <v>0</v>
      </c>
      <c r="V773" s="9">
        <f>MIN(IF(SUM(W773,AD773:AG773,AI773,AJ773:AM773,AP773:AS773,AC773,AO773,AU773,AV773:BC773)=0,0,1)+IF(O773="Smoothing ramp",1,0)+IF(SUM(W773,X773:AA773)=0,0,1),1)</f>
        <v>1</v>
      </c>
      <c r="W773" s="64" t="s">
        <v>40</v>
      </c>
      <c r="X773" s="16" t="s">
        <v>40</v>
      </c>
      <c r="Y773" s="21" t="s">
        <v>40</v>
      </c>
      <c r="Z773" s="45" t="s">
        <v>40</v>
      </c>
      <c r="AA773" s="16" t="s">
        <v>40</v>
      </c>
      <c r="AB773" s="21" t="s">
        <v>40</v>
      </c>
      <c r="AC773" s="16" t="s">
        <v>40</v>
      </c>
      <c r="AD773" s="16" t="s">
        <v>40</v>
      </c>
      <c r="AE773" s="21" t="s">
        <v>40</v>
      </c>
      <c r="AF773" s="58" t="s">
        <v>40</v>
      </c>
      <c r="AG773" s="16" t="s">
        <v>40</v>
      </c>
      <c r="AH773" s="21" t="s">
        <v>40</v>
      </c>
      <c r="AI773" s="42" t="s">
        <v>40</v>
      </c>
      <c r="AJ773" s="16" t="s">
        <v>40</v>
      </c>
      <c r="AK773" s="16" t="s">
        <v>40</v>
      </c>
      <c r="AL773" s="16">
        <v>4000</v>
      </c>
      <c r="AM773" s="16" t="s">
        <v>40</v>
      </c>
      <c r="AN773" s="16" t="s">
        <v>150</v>
      </c>
      <c r="AO773" s="63" t="s">
        <v>40</v>
      </c>
      <c r="AP773" s="63" t="s">
        <v>40</v>
      </c>
      <c r="AQ773" s="9" t="s">
        <v>40</v>
      </c>
      <c r="AR773" s="63" t="s">
        <v>40</v>
      </c>
      <c r="AS773" s="9" t="s">
        <v>40</v>
      </c>
      <c r="AT773" s="9" t="s">
        <v>40</v>
      </c>
      <c r="AU773" s="63" t="s">
        <v>40</v>
      </c>
      <c r="AV773" s="63" t="s">
        <v>40</v>
      </c>
      <c r="AW773" s="66" t="s">
        <v>40</v>
      </c>
      <c r="AX773" s="63" t="s">
        <v>40</v>
      </c>
      <c r="AY773" s="63" t="s">
        <v>40</v>
      </c>
      <c r="AZ773" s="63" t="s">
        <v>40</v>
      </c>
      <c r="BA773" s="63" t="s">
        <v>40</v>
      </c>
      <c r="BB773" s="63" t="s">
        <v>40</v>
      </c>
      <c r="BC773" s="66" t="s">
        <v>40</v>
      </c>
      <c r="BD773" s="66" t="s">
        <v>40</v>
      </c>
    </row>
    <row r="774" spans="2:56">
      <c r="B774" s="62" t="s">
        <v>153</v>
      </c>
      <c r="C774" s="40" t="s">
        <v>147</v>
      </c>
      <c r="D774" s="41" t="s">
        <v>56</v>
      </c>
      <c r="E774" s="88">
        <v>8151</v>
      </c>
      <c r="F774" s="88"/>
      <c r="G774" s="89"/>
      <c r="H774" s="64">
        <v>8151</v>
      </c>
      <c r="I774" s="45"/>
      <c r="J774" s="45"/>
      <c r="K774" s="64">
        <v>0</v>
      </c>
      <c r="L774" s="45">
        <v>0</v>
      </c>
      <c r="M774" s="63">
        <v>-2650</v>
      </c>
      <c r="N774" s="42" t="s">
        <v>44</v>
      </c>
      <c r="O774" s="21" t="s">
        <v>44</v>
      </c>
      <c r="P774" s="42">
        <f t="shared" si="24"/>
        <v>0</v>
      </c>
      <c r="Q774" s="42">
        <f>IF(AND(ISNUMBER(E774),ISNUMBER(H774),ISBLANK(F774)),E774-H774,"NA")</f>
        <v>0</v>
      </c>
      <c r="R774" s="21" t="str">
        <f>IF(AND(ISNUMBER(F774),ISNUMBER(I774),ISBLANK(E774)),F774-I774,"NA")</f>
        <v>NA</v>
      </c>
      <c r="S774" s="16" t="str">
        <f>IF(AND(ISNUMBER(G774),ISNUMBER(J774),ISBLANK(E774)),G774-J774,"NA")</f>
        <v>NA</v>
      </c>
      <c r="T774" s="45" t="str">
        <f>IF(AND(ISNUMBER(R774),ISNUMBER(S774),ISBLANK(E774)),R774+S774,"NA")</f>
        <v>NA</v>
      </c>
      <c r="U774" s="63">
        <f t="shared" si="23"/>
        <v>0</v>
      </c>
      <c r="V774" s="9">
        <f>MIN(IF(SUM(W774,AD774:AG774,AI774,AJ774:AM774,AP774:AS774,AC774,AO774,AU774,AV774:BC774)=0,0,1)+IF(O774="Smoothing ramp",1,0)+IF(SUM(W774,X774:AA774)=0,0,1),1)</f>
        <v>1</v>
      </c>
      <c r="W774" s="64" t="s">
        <v>40</v>
      </c>
      <c r="X774" s="16" t="s">
        <v>40</v>
      </c>
      <c r="Y774" s="21" t="s">
        <v>40</v>
      </c>
      <c r="Z774" s="45" t="s">
        <v>40</v>
      </c>
      <c r="AA774" s="16" t="s">
        <v>40</v>
      </c>
      <c r="AB774" s="21" t="s">
        <v>40</v>
      </c>
      <c r="AC774" s="16" t="s">
        <v>40</v>
      </c>
      <c r="AD774" s="16" t="s">
        <v>40</v>
      </c>
      <c r="AE774" s="21" t="s">
        <v>40</v>
      </c>
      <c r="AF774" s="58" t="s">
        <v>40</v>
      </c>
      <c r="AG774" s="16" t="s">
        <v>40</v>
      </c>
      <c r="AH774" s="21" t="s">
        <v>40</v>
      </c>
      <c r="AI774" s="42" t="s">
        <v>40</v>
      </c>
      <c r="AJ774" s="16" t="s">
        <v>40</v>
      </c>
      <c r="AK774" s="16" t="s">
        <v>40</v>
      </c>
      <c r="AL774" s="16">
        <v>4000</v>
      </c>
      <c r="AM774" s="16" t="s">
        <v>40</v>
      </c>
      <c r="AN774" s="16" t="s">
        <v>156</v>
      </c>
      <c r="AO774" s="63" t="s">
        <v>40</v>
      </c>
      <c r="AP774" s="63" t="s">
        <v>40</v>
      </c>
      <c r="AQ774" s="9" t="s">
        <v>40</v>
      </c>
      <c r="AR774" s="63" t="s">
        <v>40</v>
      </c>
      <c r="AS774" s="9" t="s">
        <v>40</v>
      </c>
      <c r="AT774" s="9" t="s">
        <v>40</v>
      </c>
      <c r="AU774" s="63" t="s">
        <v>40</v>
      </c>
      <c r="AV774" s="63" t="s">
        <v>40</v>
      </c>
      <c r="AW774" s="66" t="s">
        <v>40</v>
      </c>
      <c r="AX774" s="63" t="s">
        <v>40</v>
      </c>
      <c r="AY774" s="63" t="s">
        <v>40</v>
      </c>
      <c r="AZ774" s="63" t="s">
        <v>40</v>
      </c>
      <c r="BA774" s="63" t="s">
        <v>40</v>
      </c>
      <c r="BB774" s="63" t="s">
        <v>40</v>
      </c>
      <c r="BC774" s="66" t="s">
        <v>40</v>
      </c>
      <c r="BD774" s="66" t="s">
        <v>40</v>
      </c>
    </row>
    <row r="775" spans="2:56" ht="15" thickBot="1">
      <c r="B775" s="68" t="s">
        <v>153</v>
      </c>
      <c r="C775" s="47" t="s">
        <v>147</v>
      </c>
      <c r="D775" s="48" t="s">
        <v>57</v>
      </c>
      <c r="E775" s="133">
        <v>7329</v>
      </c>
      <c r="F775" s="133"/>
      <c r="G775" s="134"/>
      <c r="H775" s="71">
        <v>7329</v>
      </c>
      <c r="I775" s="69"/>
      <c r="J775" s="69"/>
      <c r="K775" s="71">
        <v>0</v>
      </c>
      <c r="L775" s="69">
        <v>0</v>
      </c>
      <c r="M775" s="70">
        <v>-1894</v>
      </c>
      <c r="N775" s="50" t="s">
        <v>44</v>
      </c>
      <c r="O775" s="22" t="s">
        <v>44</v>
      </c>
      <c r="P775" s="50">
        <f t="shared" si="24"/>
        <v>0</v>
      </c>
      <c r="Q775" s="50">
        <f>IF(AND(ISNUMBER(E775),ISNUMBER(H775),ISBLANK(F775)),E775-H775,"NA")</f>
        <v>0</v>
      </c>
      <c r="R775" s="22" t="str">
        <f>IF(AND(ISNUMBER(F775),ISNUMBER(I775),ISBLANK(E775)),F775-I775,"NA")</f>
        <v>NA</v>
      </c>
      <c r="S775" s="16" t="str">
        <f>IF(AND(ISNUMBER(G775),ISNUMBER(J775),ISBLANK(E775)),G775-J775,"NA")</f>
        <v>NA</v>
      </c>
      <c r="T775" s="45" t="str">
        <f>IF(AND(ISNUMBER(R775),ISNUMBER(S775),ISBLANK(E775)),R775+S775,"NA")</f>
        <v>NA</v>
      </c>
      <c r="U775" s="70">
        <f t="shared" si="23"/>
        <v>0</v>
      </c>
      <c r="V775" s="9">
        <f>MIN(IF(SUM(W775,AD775:AG775,AI775,AJ775:AM775,AP775:AS775,AC775,AO775,AU775,AV775:BC775)=0,0,1)+IF(O775="Smoothing ramp",1,0)+IF(SUM(W775,X775:AA775)=0,0,1),1)</f>
        <v>0</v>
      </c>
      <c r="W775" s="71" t="s">
        <v>40</v>
      </c>
      <c r="X775" s="49" t="s">
        <v>40</v>
      </c>
      <c r="Y775" s="22" t="s">
        <v>40</v>
      </c>
      <c r="Z775" s="69" t="s">
        <v>40</v>
      </c>
      <c r="AA775" s="49" t="s">
        <v>40</v>
      </c>
      <c r="AB775" s="22" t="s">
        <v>40</v>
      </c>
      <c r="AC775" s="49" t="s">
        <v>40</v>
      </c>
      <c r="AD775" s="49" t="s">
        <v>40</v>
      </c>
      <c r="AE775" s="22" t="s">
        <v>40</v>
      </c>
      <c r="AF775" s="78" t="s">
        <v>40</v>
      </c>
      <c r="AG775" s="49" t="s">
        <v>40</v>
      </c>
      <c r="AH775" s="22" t="s">
        <v>40</v>
      </c>
      <c r="AI775" s="50" t="s">
        <v>40</v>
      </c>
      <c r="AJ775" s="49" t="s">
        <v>40</v>
      </c>
      <c r="AK775" s="49" t="s">
        <v>40</v>
      </c>
      <c r="AL775" s="49" t="s">
        <v>40</v>
      </c>
      <c r="AM775" s="49" t="s">
        <v>40</v>
      </c>
      <c r="AN775" s="49" t="s">
        <v>40</v>
      </c>
      <c r="AO775" s="70" t="s">
        <v>40</v>
      </c>
      <c r="AP775" s="70" t="s">
        <v>40</v>
      </c>
      <c r="AQ775" s="7" t="s">
        <v>40</v>
      </c>
      <c r="AR775" s="70" t="s">
        <v>40</v>
      </c>
      <c r="AS775" s="7" t="s">
        <v>40</v>
      </c>
      <c r="AT775" s="7" t="s">
        <v>40</v>
      </c>
      <c r="AU775" s="70" t="s">
        <v>40</v>
      </c>
      <c r="AV775" s="70" t="s">
        <v>40</v>
      </c>
      <c r="AW775" s="72" t="s">
        <v>40</v>
      </c>
      <c r="AX775" s="70" t="s">
        <v>40</v>
      </c>
      <c r="AY775" s="70" t="s">
        <v>40</v>
      </c>
      <c r="AZ775" s="70" t="s">
        <v>40</v>
      </c>
      <c r="BA775" s="70" t="s">
        <v>40</v>
      </c>
      <c r="BB775" s="70" t="s">
        <v>40</v>
      </c>
      <c r="BC775" s="72" t="s">
        <v>40</v>
      </c>
      <c r="BD775" s="72" t="s">
        <v>40</v>
      </c>
    </row>
    <row r="776" spans="2:56">
      <c r="B776" s="73" t="s">
        <v>157</v>
      </c>
      <c r="C776" s="52" t="s">
        <v>147</v>
      </c>
      <c r="D776" s="53" t="s">
        <v>37</v>
      </c>
      <c r="E776" s="135">
        <v>6069</v>
      </c>
      <c r="F776" s="135"/>
      <c r="G776" s="136"/>
      <c r="H776" s="75">
        <v>5953</v>
      </c>
      <c r="I776" s="65"/>
      <c r="J776" s="65"/>
      <c r="K776" s="75">
        <v>-7100</v>
      </c>
      <c r="L776" s="65">
        <v>-7100</v>
      </c>
      <c r="M776" s="74">
        <v>-6881</v>
      </c>
      <c r="N776" s="44" t="s">
        <v>50</v>
      </c>
      <c r="O776" s="20" t="s">
        <v>39</v>
      </c>
      <c r="P776" s="44">
        <f t="shared" si="24"/>
        <v>0</v>
      </c>
      <c r="Q776" s="44">
        <f>IF(AND(ISNUMBER(E776),ISNUMBER(H776),ISBLANK(F776)),E776-H776,"NA")</f>
        <v>116</v>
      </c>
      <c r="R776" s="20" t="str">
        <f>IF(AND(ISNUMBER(F776),ISNUMBER(I776),ISBLANK(E776)),F776-I776,"NA")</f>
        <v>NA</v>
      </c>
      <c r="S776" s="16" t="str">
        <f>IF(AND(ISNUMBER(G776),ISNUMBER(J776),ISBLANK(E776)),G776-J776,"NA")</f>
        <v>NA</v>
      </c>
      <c r="T776" s="45" t="str">
        <f>IF(AND(ISNUMBER(R776),ISNUMBER(S776),ISBLANK(E776)),R776+S776,"NA")</f>
        <v>NA</v>
      </c>
      <c r="U776" s="20">
        <f t="shared" ref="U776:U839" si="25">IF(M776&lt;0,0,IF(L776=K776,M776,M776-(K776-L776)))</f>
        <v>0</v>
      </c>
      <c r="V776" s="9">
        <f>MIN(IF(SUM(W776,AD776:AG776,AI776,AJ776:AM776,AP776:AS776,AC776,AO776,AU776,AV776:BC776)=0,0,1)+IF(O776="Smoothing ramp",1,0)+IF(SUM(W776,X776:AA776)=0,0,1),1)</f>
        <v>1</v>
      </c>
      <c r="W776" s="75">
        <v>119</v>
      </c>
      <c r="X776" s="43" t="s">
        <v>40</v>
      </c>
      <c r="Y776" s="20" t="s">
        <v>41</v>
      </c>
      <c r="Z776" s="65">
        <v>60</v>
      </c>
      <c r="AA776" s="43" t="s">
        <v>40</v>
      </c>
      <c r="AB776" s="20" t="s">
        <v>41</v>
      </c>
      <c r="AC776" s="43" t="s">
        <v>40</v>
      </c>
      <c r="AD776" s="43" t="s">
        <v>40</v>
      </c>
      <c r="AE776" s="20" t="s">
        <v>40</v>
      </c>
      <c r="AF776" s="76" t="s">
        <v>40</v>
      </c>
      <c r="AG776" s="43" t="s">
        <v>40</v>
      </c>
      <c r="AH776" s="20" t="s">
        <v>40</v>
      </c>
      <c r="AI776" s="44" t="s">
        <v>40</v>
      </c>
      <c r="AJ776" s="43" t="s">
        <v>40</v>
      </c>
      <c r="AK776" s="43" t="s">
        <v>40</v>
      </c>
      <c r="AL776" s="43" t="s">
        <v>40</v>
      </c>
      <c r="AM776" s="43" t="s">
        <v>40</v>
      </c>
      <c r="AN776" s="43" t="s">
        <v>40</v>
      </c>
      <c r="AO776" s="74" t="s">
        <v>40</v>
      </c>
      <c r="AP776" s="74" t="s">
        <v>40</v>
      </c>
      <c r="AQ776" s="6" t="s">
        <v>40</v>
      </c>
      <c r="AR776" s="74" t="s">
        <v>40</v>
      </c>
      <c r="AS776" s="6" t="s">
        <v>40</v>
      </c>
      <c r="AT776" s="6" t="s">
        <v>40</v>
      </c>
      <c r="AU776" s="74">
        <v>-10000</v>
      </c>
      <c r="AV776" s="74" t="s">
        <v>42</v>
      </c>
      <c r="AW776" s="77" t="s">
        <v>40</v>
      </c>
      <c r="AX776" s="74" t="s">
        <v>40</v>
      </c>
      <c r="AY776" s="74" t="s">
        <v>40</v>
      </c>
      <c r="AZ776" s="74" t="s">
        <v>40</v>
      </c>
      <c r="BA776" s="74" t="s">
        <v>40</v>
      </c>
      <c r="BB776" s="74" t="s">
        <v>40</v>
      </c>
      <c r="BC776" s="77" t="s">
        <v>40</v>
      </c>
      <c r="BD776" s="77" t="s">
        <v>40</v>
      </c>
    </row>
    <row r="777" spans="2:56">
      <c r="B777" s="62" t="s">
        <v>157</v>
      </c>
      <c r="C777" s="40" t="s">
        <v>147</v>
      </c>
      <c r="D777" s="41" t="s">
        <v>43</v>
      </c>
      <c r="E777" s="88">
        <v>6069</v>
      </c>
      <c r="F777" s="88"/>
      <c r="G777" s="89"/>
      <c r="H777" s="64">
        <v>5953</v>
      </c>
      <c r="I777" s="45"/>
      <c r="J777" s="45"/>
      <c r="K777" s="64">
        <v>-7100</v>
      </c>
      <c r="L777" s="45">
        <v>-7100</v>
      </c>
      <c r="M777" s="63">
        <v>-6881</v>
      </c>
      <c r="N777" s="42" t="s">
        <v>50</v>
      </c>
      <c r="O777" s="21" t="s">
        <v>39</v>
      </c>
      <c r="P777" s="42">
        <f t="shared" si="24"/>
        <v>0</v>
      </c>
      <c r="Q777" s="42">
        <f>IF(AND(ISNUMBER(E777),ISNUMBER(H777),ISBLANK(F777)),E777-H777,"NA")</f>
        <v>116</v>
      </c>
      <c r="R777" s="21" t="str">
        <f>IF(AND(ISNUMBER(F777),ISNUMBER(I777),ISBLANK(E777)),F777-I777,"NA")</f>
        <v>NA</v>
      </c>
      <c r="S777" s="16" t="str">
        <f>IF(AND(ISNUMBER(G777),ISNUMBER(J777),ISBLANK(E777)),G777-J777,"NA")</f>
        <v>NA</v>
      </c>
      <c r="T777" s="45" t="str">
        <f>IF(AND(ISNUMBER(R777),ISNUMBER(S777),ISBLANK(E777)),R777+S777,"NA")</f>
        <v>NA</v>
      </c>
      <c r="U777" s="21">
        <f t="shared" si="25"/>
        <v>0</v>
      </c>
      <c r="V777" s="9">
        <f>MIN(IF(SUM(W777,AD777:AG777,AI777,AJ777:AM777,AP777:AS777,AC777,AO777,AU777,AV777:BC777)=0,0,1)+IF(O777="Smoothing ramp",1,0)+IF(SUM(W777,X777:AA777)=0,0,1),1)</f>
        <v>1</v>
      </c>
      <c r="W777" s="64">
        <v>119</v>
      </c>
      <c r="X777" s="16" t="s">
        <v>40</v>
      </c>
      <c r="Y777" s="21" t="s">
        <v>41</v>
      </c>
      <c r="Z777" s="45">
        <v>60</v>
      </c>
      <c r="AA777" s="16" t="s">
        <v>40</v>
      </c>
      <c r="AB777" s="21" t="s">
        <v>41</v>
      </c>
      <c r="AC777" s="16" t="s">
        <v>40</v>
      </c>
      <c r="AD777" s="16" t="s">
        <v>40</v>
      </c>
      <c r="AE777" s="21" t="s">
        <v>40</v>
      </c>
      <c r="AF777" s="58" t="s">
        <v>40</v>
      </c>
      <c r="AG777" s="16" t="s">
        <v>40</v>
      </c>
      <c r="AH777" s="21" t="s">
        <v>40</v>
      </c>
      <c r="AI777" s="42" t="s">
        <v>40</v>
      </c>
      <c r="AJ777" s="16" t="s">
        <v>40</v>
      </c>
      <c r="AK777" s="16" t="s">
        <v>40</v>
      </c>
      <c r="AL777" s="16" t="s">
        <v>40</v>
      </c>
      <c r="AM777" s="16" t="s">
        <v>40</v>
      </c>
      <c r="AN777" s="16" t="s">
        <v>40</v>
      </c>
      <c r="AO777" s="63" t="s">
        <v>40</v>
      </c>
      <c r="AP777" s="63" t="s">
        <v>40</v>
      </c>
      <c r="AQ777" s="9" t="s">
        <v>40</v>
      </c>
      <c r="AR777" s="63" t="s">
        <v>40</v>
      </c>
      <c r="AS777" s="9" t="s">
        <v>40</v>
      </c>
      <c r="AT777" s="9" t="s">
        <v>40</v>
      </c>
      <c r="AU777" s="63">
        <v>-10000</v>
      </c>
      <c r="AV777" s="63" t="s">
        <v>42</v>
      </c>
      <c r="AW777" s="66" t="s">
        <v>40</v>
      </c>
      <c r="AX777" s="63" t="s">
        <v>40</v>
      </c>
      <c r="AY777" s="63" t="s">
        <v>40</v>
      </c>
      <c r="AZ777" s="63" t="s">
        <v>40</v>
      </c>
      <c r="BA777" s="63" t="s">
        <v>40</v>
      </c>
      <c r="BB777" s="63" t="s">
        <v>40</v>
      </c>
      <c r="BC777" s="66" t="s">
        <v>40</v>
      </c>
      <c r="BD777" s="66" t="s">
        <v>40</v>
      </c>
    </row>
    <row r="778" spans="2:56">
      <c r="B778" s="62" t="s">
        <v>157</v>
      </c>
      <c r="C778" s="40" t="s">
        <v>147</v>
      </c>
      <c r="D778" s="41" t="s">
        <v>45</v>
      </c>
      <c r="E778" s="88">
        <v>6069</v>
      </c>
      <c r="F778" s="88"/>
      <c r="G778" s="89"/>
      <c r="H778" s="64">
        <v>5953</v>
      </c>
      <c r="I778" s="45"/>
      <c r="J778" s="45"/>
      <c r="K778" s="64">
        <v>-7100</v>
      </c>
      <c r="L778" s="45">
        <v>-7100</v>
      </c>
      <c r="M778" s="63">
        <v>-6881</v>
      </c>
      <c r="N778" s="42" t="s">
        <v>50</v>
      </c>
      <c r="O778" s="21" t="s">
        <v>39</v>
      </c>
      <c r="P778" s="42">
        <f t="shared" si="24"/>
        <v>0</v>
      </c>
      <c r="Q778" s="42">
        <f>IF(AND(ISNUMBER(E778),ISNUMBER(H778),ISBLANK(F778)),E778-H778,"NA")</f>
        <v>116</v>
      </c>
      <c r="R778" s="21" t="str">
        <f>IF(AND(ISNUMBER(F778),ISNUMBER(I778),ISBLANK(E778)),F778-I778,"NA")</f>
        <v>NA</v>
      </c>
      <c r="S778" s="16" t="str">
        <f>IF(AND(ISNUMBER(G778),ISNUMBER(J778),ISBLANK(E778)),G778-J778,"NA")</f>
        <v>NA</v>
      </c>
      <c r="T778" s="45" t="str">
        <f>IF(AND(ISNUMBER(R778),ISNUMBER(S778),ISBLANK(E778)),R778+S778,"NA")</f>
        <v>NA</v>
      </c>
      <c r="U778" s="21">
        <f t="shared" si="25"/>
        <v>0</v>
      </c>
      <c r="V778" s="9">
        <f>MIN(IF(SUM(W778,AD778:AG778,AI778,AJ778:AM778,AP778:AS778,AC778,AO778,AU778,AV778:BC778)=0,0,1)+IF(O778="Smoothing ramp",1,0)+IF(SUM(W778,X778:AA778)=0,0,1),1)</f>
        <v>1</v>
      </c>
      <c r="W778" s="64">
        <v>119</v>
      </c>
      <c r="X778" s="16" t="s">
        <v>40</v>
      </c>
      <c r="Y778" s="21" t="s">
        <v>41</v>
      </c>
      <c r="Z778" s="45">
        <v>60</v>
      </c>
      <c r="AA778" s="16" t="s">
        <v>40</v>
      </c>
      <c r="AB778" s="21" t="s">
        <v>41</v>
      </c>
      <c r="AC778" s="16" t="s">
        <v>40</v>
      </c>
      <c r="AD778" s="16" t="s">
        <v>40</v>
      </c>
      <c r="AE778" s="21" t="s">
        <v>40</v>
      </c>
      <c r="AF778" s="58" t="s">
        <v>40</v>
      </c>
      <c r="AG778" s="16" t="s">
        <v>40</v>
      </c>
      <c r="AH778" s="21" t="s">
        <v>40</v>
      </c>
      <c r="AI778" s="42" t="s">
        <v>40</v>
      </c>
      <c r="AJ778" s="16" t="s">
        <v>40</v>
      </c>
      <c r="AK778" s="16" t="s">
        <v>40</v>
      </c>
      <c r="AL778" s="16" t="s">
        <v>40</v>
      </c>
      <c r="AM778" s="16" t="s">
        <v>40</v>
      </c>
      <c r="AN778" s="16" t="s">
        <v>40</v>
      </c>
      <c r="AO778" s="63" t="s">
        <v>40</v>
      </c>
      <c r="AP778" s="63" t="s">
        <v>40</v>
      </c>
      <c r="AQ778" s="9" t="s">
        <v>40</v>
      </c>
      <c r="AR778" s="63" t="s">
        <v>40</v>
      </c>
      <c r="AS778" s="9" t="s">
        <v>40</v>
      </c>
      <c r="AT778" s="9" t="s">
        <v>40</v>
      </c>
      <c r="AU778" s="63">
        <v>-10000</v>
      </c>
      <c r="AV778" s="63" t="s">
        <v>42</v>
      </c>
      <c r="AW778" s="66" t="s">
        <v>40</v>
      </c>
      <c r="AX778" s="63" t="s">
        <v>40</v>
      </c>
      <c r="AY778" s="63" t="s">
        <v>40</v>
      </c>
      <c r="AZ778" s="63" t="s">
        <v>40</v>
      </c>
      <c r="BA778" s="63" t="s">
        <v>40</v>
      </c>
      <c r="BB778" s="63" t="s">
        <v>40</v>
      </c>
      <c r="BC778" s="66" t="s">
        <v>40</v>
      </c>
      <c r="BD778" s="66" t="s">
        <v>40</v>
      </c>
    </row>
    <row r="779" spans="2:56">
      <c r="B779" s="62" t="s">
        <v>157</v>
      </c>
      <c r="C779" s="40" t="s">
        <v>147</v>
      </c>
      <c r="D779" s="41" t="s">
        <v>46</v>
      </c>
      <c r="E779" s="88"/>
      <c r="F779" s="88">
        <v>7385</v>
      </c>
      <c r="G779" s="89">
        <v>110</v>
      </c>
      <c r="H779" s="64"/>
      <c r="I779" s="45">
        <v>7385</v>
      </c>
      <c r="J779" s="45">
        <v>110</v>
      </c>
      <c r="K779" s="64">
        <v>1944</v>
      </c>
      <c r="L779" s="45">
        <v>-146</v>
      </c>
      <c r="M779" s="63">
        <v>1944</v>
      </c>
      <c r="N779" s="42" t="s">
        <v>44</v>
      </c>
      <c r="O779" s="21" t="s">
        <v>39</v>
      </c>
      <c r="P779" s="42">
        <f t="shared" si="24"/>
        <v>2090</v>
      </c>
      <c r="Q779" s="42" t="str">
        <f>IF(AND(ISNUMBER(E779),ISNUMBER(H779),ISBLANK(F779)),E779-H779,"NA")</f>
        <v>NA</v>
      </c>
      <c r="R779" s="21">
        <f>IF(AND(ISNUMBER(F779),ISNUMBER(I779),ISBLANK(E779)),F779-I779,"NA")</f>
        <v>0</v>
      </c>
      <c r="S779" s="16">
        <f>IF(AND(ISNUMBER(G779),ISNUMBER(J779),ISBLANK(E779)),G779-J779,"NA")</f>
        <v>0</v>
      </c>
      <c r="T779" s="45">
        <f>IF(AND(ISNUMBER(R779),ISNUMBER(S779),ISBLANK(E779)),R779+S779,"NA")</f>
        <v>0</v>
      </c>
      <c r="U779" s="21">
        <f t="shared" si="25"/>
        <v>-146</v>
      </c>
      <c r="V779" s="9">
        <f>MIN(IF(SUM(W779,AD779:AG779,AI779,AJ779:AM779,AP779:AS779,AC779,AO779,AU779,AV779:BC779)=0,0,1)+IF(O779="Smoothing ramp",1,0)+IF(SUM(W779,X779:AA779)=0,0,1),1)</f>
        <v>1</v>
      </c>
      <c r="W779" s="64">
        <v>93</v>
      </c>
      <c r="X779" s="16" t="s">
        <v>40</v>
      </c>
      <c r="Y779" s="21" t="s">
        <v>41</v>
      </c>
      <c r="Z779" s="45">
        <v>60</v>
      </c>
      <c r="AA779" s="16" t="s">
        <v>40</v>
      </c>
      <c r="AB779" s="21" t="s">
        <v>41</v>
      </c>
      <c r="AC779" s="16" t="s">
        <v>40</v>
      </c>
      <c r="AD779" s="16" t="s">
        <v>40</v>
      </c>
      <c r="AE779" s="21" t="s">
        <v>40</v>
      </c>
      <c r="AF779" s="58" t="s">
        <v>40</v>
      </c>
      <c r="AG779" s="16" t="s">
        <v>40</v>
      </c>
      <c r="AH779" s="21" t="s">
        <v>40</v>
      </c>
      <c r="AI779" s="42" t="s">
        <v>40</v>
      </c>
      <c r="AJ779" s="16" t="s">
        <v>40</v>
      </c>
      <c r="AK779" s="16" t="s">
        <v>40</v>
      </c>
      <c r="AL779" s="16" t="s">
        <v>40</v>
      </c>
      <c r="AM779" s="16" t="s">
        <v>40</v>
      </c>
      <c r="AN779" s="16" t="s">
        <v>40</v>
      </c>
      <c r="AO779" s="63" t="s">
        <v>40</v>
      </c>
      <c r="AP779" s="63" t="s">
        <v>40</v>
      </c>
      <c r="AQ779" s="9" t="s">
        <v>40</v>
      </c>
      <c r="AR779" s="63" t="s">
        <v>40</v>
      </c>
      <c r="AS779" s="9" t="s">
        <v>40</v>
      </c>
      <c r="AT779" s="9" t="s">
        <v>40</v>
      </c>
      <c r="AU779" s="63">
        <v>-10000</v>
      </c>
      <c r="AV779" s="63" t="s">
        <v>42</v>
      </c>
      <c r="AW779" s="66" t="s">
        <v>40</v>
      </c>
      <c r="AX779" s="63" t="s">
        <v>40</v>
      </c>
      <c r="AY779" s="63" t="s">
        <v>40</v>
      </c>
      <c r="AZ779" s="63" t="s">
        <v>40</v>
      </c>
      <c r="BA779" s="63" t="s">
        <v>40</v>
      </c>
      <c r="BB779" s="63" t="s">
        <v>40</v>
      </c>
      <c r="BC779" s="66" t="s">
        <v>40</v>
      </c>
      <c r="BD779" s="66" t="s">
        <v>40</v>
      </c>
    </row>
    <row r="780" spans="2:56">
      <c r="B780" s="62" t="s">
        <v>157</v>
      </c>
      <c r="C780" s="40" t="s">
        <v>147</v>
      </c>
      <c r="D780" s="41" t="s">
        <v>47</v>
      </c>
      <c r="E780" s="88"/>
      <c r="F780" s="88">
        <v>8345</v>
      </c>
      <c r="G780" s="89">
        <v>137</v>
      </c>
      <c r="H780" s="64"/>
      <c r="I780" s="45">
        <v>8345</v>
      </c>
      <c r="J780" s="45">
        <v>137</v>
      </c>
      <c r="K780" s="64">
        <v>783</v>
      </c>
      <c r="L780" s="45">
        <v>-146</v>
      </c>
      <c r="M780" s="63">
        <v>783</v>
      </c>
      <c r="N780" s="42" t="s">
        <v>44</v>
      </c>
      <c r="O780" s="21" t="s">
        <v>44</v>
      </c>
      <c r="P780" s="42">
        <f t="shared" si="24"/>
        <v>929</v>
      </c>
      <c r="Q780" s="42" t="str">
        <f>IF(AND(ISNUMBER(E780),ISNUMBER(H780),ISBLANK(F780)),E780-H780,"NA")</f>
        <v>NA</v>
      </c>
      <c r="R780" s="21">
        <f>IF(AND(ISNUMBER(F780),ISNUMBER(I780),ISBLANK(E780)),F780-I780,"NA")</f>
        <v>0</v>
      </c>
      <c r="S780" s="16">
        <f>IF(AND(ISNUMBER(G780),ISNUMBER(J780),ISBLANK(E780)),G780-J780,"NA")</f>
        <v>0</v>
      </c>
      <c r="T780" s="45">
        <f>IF(AND(ISNUMBER(R780),ISNUMBER(S780),ISBLANK(E780)),R780+S780,"NA")</f>
        <v>0</v>
      </c>
      <c r="U780" s="21">
        <f t="shared" si="25"/>
        <v>-146</v>
      </c>
      <c r="V780" s="9">
        <f>MIN(IF(SUM(W780,AD780:AG780,AI780,AJ780:AM780,AP780:AS780,AC780,AO780,AU780,AV780:BC780)=0,0,1)+IF(O780="Smoothing ramp",1,0)+IF(SUM(W780,X780:AA780)=0,0,1),1)</f>
        <v>1</v>
      </c>
      <c r="W780" s="64">
        <v>120</v>
      </c>
      <c r="X780" s="16" t="s">
        <v>40</v>
      </c>
      <c r="Y780" s="21" t="s">
        <v>40</v>
      </c>
      <c r="Z780" s="45">
        <v>60</v>
      </c>
      <c r="AA780" s="16" t="s">
        <v>40</v>
      </c>
      <c r="AB780" s="21" t="s">
        <v>40</v>
      </c>
      <c r="AC780" s="16" t="s">
        <v>40</v>
      </c>
      <c r="AD780" s="16" t="s">
        <v>40</v>
      </c>
      <c r="AE780" s="21" t="s">
        <v>40</v>
      </c>
      <c r="AF780" s="58" t="s">
        <v>40</v>
      </c>
      <c r="AG780" s="16" t="s">
        <v>40</v>
      </c>
      <c r="AH780" s="21" t="s">
        <v>40</v>
      </c>
      <c r="AI780" s="42" t="s">
        <v>40</v>
      </c>
      <c r="AJ780" s="16" t="s">
        <v>40</v>
      </c>
      <c r="AK780" s="16" t="s">
        <v>40</v>
      </c>
      <c r="AL780" s="16" t="s">
        <v>40</v>
      </c>
      <c r="AM780" s="16" t="s">
        <v>40</v>
      </c>
      <c r="AN780" s="16" t="s">
        <v>40</v>
      </c>
      <c r="AO780" s="63" t="s">
        <v>40</v>
      </c>
      <c r="AP780" s="63" t="s">
        <v>40</v>
      </c>
      <c r="AQ780" s="9" t="s">
        <v>40</v>
      </c>
      <c r="AR780" s="63" t="s">
        <v>40</v>
      </c>
      <c r="AS780" s="9" t="s">
        <v>40</v>
      </c>
      <c r="AT780" s="9" t="s">
        <v>40</v>
      </c>
      <c r="AU780" s="63" t="s">
        <v>40</v>
      </c>
      <c r="AV780" s="63" t="s">
        <v>40</v>
      </c>
      <c r="AW780" s="66" t="s">
        <v>40</v>
      </c>
      <c r="AX780" s="63" t="s">
        <v>40</v>
      </c>
      <c r="AY780" s="63" t="s">
        <v>40</v>
      </c>
      <c r="AZ780" s="63" t="s">
        <v>40</v>
      </c>
      <c r="BA780" s="63" t="s">
        <v>40</v>
      </c>
      <c r="BB780" s="63" t="s">
        <v>40</v>
      </c>
      <c r="BC780" s="66" t="s">
        <v>40</v>
      </c>
      <c r="BD780" s="66" t="s">
        <v>40</v>
      </c>
    </row>
    <row r="781" spans="2:56">
      <c r="B781" s="62" t="s">
        <v>157</v>
      </c>
      <c r="C781" s="40" t="s">
        <v>147</v>
      </c>
      <c r="D781" s="41" t="s">
        <v>48</v>
      </c>
      <c r="E781" s="88"/>
      <c r="F781" s="88">
        <v>6813</v>
      </c>
      <c r="G781" s="89">
        <v>136</v>
      </c>
      <c r="H781" s="64"/>
      <c r="I781" s="45">
        <v>6838</v>
      </c>
      <c r="J781" s="45">
        <v>136</v>
      </c>
      <c r="K781" s="64">
        <v>544</v>
      </c>
      <c r="L781" s="45">
        <v>-146</v>
      </c>
      <c r="M781" s="63">
        <v>544</v>
      </c>
      <c r="N781" s="42" t="s">
        <v>44</v>
      </c>
      <c r="O781" s="21" t="s">
        <v>44</v>
      </c>
      <c r="P781" s="42">
        <f t="shared" si="24"/>
        <v>690</v>
      </c>
      <c r="Q781" s="42" t="str">
        <f>IF(AND(ISNUMBER(E781),ISNUMBER(H781),ISBLANK(F781)),E781-H781,"NA")</f>
        <v>NA</v>
      </c>
      <c r="R781" s="21">
        <f>IF(AND(ISNUMBER(F781),ISNUMBER(I781),ISBLANK(E781)),F781-I781,"NA")</f>
        <v>-25</v>
      </c>
      <c r="S781" s="16">
        <f>IF(AND(ISNUMBER(G781),ISNUMBER(J781),ISBLANK(E781)),G781-J781,"NA")</f>
        <v>0</v>
      </c>
      <c r="T781" s="45">
        <f>IF(AND(ISNUMBER(R781),ISNUMBER(S781),ISBLANK(E781)),R781+S781,"NA")</f>
        <v>-25</v>
      </c>
      <c r="U781" s="21">
        <f t="shared" si="25"/>
        <v>-146</v>
      </c>
      <c r="V781" s="9">
        <f>MIN(IF(SUM(W781,AD781:AG781,AI781,AJ781:AM781,AP781:AS781,AC781,AO781,AU781,AV781:BC781)=0,0,1)+IF(O781="Smoothing ramp",1,0)+IF(SUM(W781,X781:AA781)=0,0,1),1)</f>
        <v>1</v>
      </c>
      <c r="W781" s="64">
        <v>120</v>
      </c>
      <c r="X781" s="16" t="s">
        <v>40</v>
      </c>
      <c r="Y781" s="21" t="s">
        <v>40</v>
      </c>
      <c r="Z781" s="45">
        <v>369</v>
      </c>
      <c r="AA781" s="16" t="s">
        <v>40</v>
      </c>
      <c r="AB781" s="21" t="s">
        <v>40</v>
      </c>
      <c r="AC781" s="16" t="s">
        <v>40</v>
      </c>
      <c r="AD781" s="16" t="s">
        <v>40</v>
      </c>
      <c r="AE781" s="21" t="s">
        <v>40</v>
      </c>
      <c r="AF781" s="58" t="s">
        <v>40</v>
      </c>
      <c r="AG781" s="16" t="s">
        <v>40</v>
      </c>
      <c r="AH781" s="21" t="s">
        <v>40</v>
      </c>
      <c r="AI781" s="42" t="s">
        <v>40</v>
      </c>
      <c r="AJ781" s="16" t="s">
        <v>40</v>
      </c>
      <c r="AK781" s="16" t="s">
        <v>40</v>
      </c>
      <c r="AL781" s="16" t="s">
        <v>40</v>
      </c>
      <c r="AM781" s="16" t="s">
        <v>40</v>
      </c>
      <c r="AN781" s="16" t="s">
        <v>40</v>
      </c>
      <c r="AO781" s="63" t="s">
        <v>40</v>
      </c>
      <c r="AP781" s="63" t="s">
        <v>40</v>
      </c>
      <c r="AQ781" s="9" t="s">
        <v>40</v>
      </c>
      <c r="AR781" s="63" t="s">
        <v>40</v>
      </c>
      <c r="AS781" s="9" t="s">
        <v>40</v>
      </c>
      <c r="AT781" s="9" t="s">
        <v>40</v>
      </c>
      <c r="AU781" s="63" t="s">
        <v>40</v>
      </c>
      <c r="AV781" s="63" t="s">
        <v>40</v>
      </c>
      <c r="AW781" s="66" t="s">
        <v>40</v>
      </c>
      <c r="AX781" s="63" t="s">
        <v>40</v>
      </c>
      <c r="AY781" s="63" t="s">
        <v>40</v>
      </c>
      <c r="AZ781" s="63" t="s">
        <v>40</v>
      </c>
      <c r="BA781" s="63" t="s">
        <v>40</v>
      </c>
      <c r="BB781" s="63" t="s">
        <v>40</v>
      </c>
      <c r="BC781" s="66" t="s">
        <v>40</v>
      </c>
      <c r="BD781" s="66" t="s">
        <v>40</v>
      </c>
    </row>
    <row r="782" spans="2:56">
      <c r="B782" s="62" t="s">
        <v>157</v>
      </c>
      <c r="C782" s="40" t="s">
        <v>147</v>
      </c>
      <c r="D782" s="41" t="s">
        <v>49</v>
      </c>
      <c r="E782" s="88">
        <v>9331</v>
      </c>
      <c r="F782" s="88"/>
      <c r="G782" s="89"/>
      <c r="H782" s="64">
        <v>8933</v>
      </c>
      <c r="I782" s="45"/>
      <c r="J782" s="45"/>
      <c r="K782" s="64">
        <v>-4386</v>
      </c>
      <c r="L782" s="45">
        <v>-4386</v>
      </c>
      <c r="M782" s="63">
        <v>-4058</v>
      </c>
      <c r="N782" s="42" t="s">
        <v>50</v>
      </c>
      <c r="O782" s="21" t="s">
        <v>44</v>
      </c>
      <c r="P782" s="42">
        <f t="shared" si="24"/>
        <v>0</v>
      </c>
      <c r="Q782" s="42">
        <f>IF(AND(ISNUMBER(E782),ISNUMBER(H782),ISBLANK(F782)),E782-H782,"NA")</f>
        <v>398</v>
      </c>
      <c r="R782" s="21" t="str">
        <f>IF(AND(ISNUMBER(F782),ISNUMBER(I782),ISBLANK(E782)),F782-I782,"NA")</f>
        <v>NA</v>
      </c>
      <c r="S782" s="16" t="str">
        <f>IF(AND(ISNUMBER(G782),ISNUMBER(J782),ISBLANK(E782)),G782-J782,"NA")</f>
        <v>NA</v>
      </c>
      <c r="T782" s="45" t="str">
        <f>IF(AND(ISNUMBER(R782),ISNUMBER(S782),ISBLANK(E782)),R782+S782,"NA")</f>
        <v>NA</v>
      </c>
      <c r="U782" s="21">
        <f t="shared" si="25"/>
        <v>0</v>
      </c>
      <c r="V782" s="9">
        <f>MIN(IF(SUM(W782,AD782:AG782,AI782,AJ782:AM782,AP782:AS782,AC782,AO782,AU782,AV782:BC782)=0,0,1)+IF(O782="Smoothing ramp",1,0)+IF(SUM(W782,X782:AA782)=0,0,1),1)</f>
        <v>1</v>
      </c>
      <c r="W782" s="42">
        <v>120</v>
      </c>
      <c r="X782" s="16" t="s">
        <v>40</v>
      </c>
      <c r="Y782" s="21" t="s">
        <v>40</v>
      </c>
      <c r="Z782" s="45">
        <v>332</v>
      </c>
      <c r="AA782" s="16" t="s">
        <v>40</v>
      </c>
      <c r="AB782" s="21" t="s">
        <v>40</v>
      </c>
      <c r="AC782" s="16" t="s">
        <v>40</v>
      </c>
      <c r="AD782" s="16" t="s">
        <v>40</v>
      </c>
      <c r="AE782" s="21" t="s">
        <v>40</v>
      </c>
      <c r="AF782" s="58" t="s">
        <v>40</v>
      </c>
      <c r="AG782" s="16" t="s">
        <v>40</v>
      </c>
      <c r="AH782" s="21" t="s">
        <v>40</v>
      </c>
      <c r="AI782" s="42" t="s">
        <v>40</v>
      </c>
      <c r="AJ782" s="16" t="s">
        <v>40</v>
      </c>
      <c r="AK782" s="16" t="s">
        <v>40</v>
      </c>
      <c r="AL782" s="16" t="s">
        <v>40</v>
      </c>
      <c r="AM782" s="16" t="s">
        <v>40</v>
      </c>
      <c r="AN782" s="16" t="s">
        <v>40</v>
      </c>
      <c r="AO782" s="63" t="s">
        <v>40</v>
      </c>
      <c r="AP782" s="63" t="s">
        <v>40</v>
      </c>
      <c r="AQ782" s="9" t="s">
        <v>40</v>
      </c>
      <c r="AR782" s="63" t="s">
        <v>40</v>
      </c>
      <c r="AS782" s="9" t="s">
        <v>40</v>
      </c>
      <c r="AT782" s="9" t="s">
        <v>40</v>
      </c>
      <c r="AU782" s="63" t="s">
        <v>40</v>
      </c>
      <c r="AV782" s="63" t="s">
        <v>40</v>
      </c>
      <c r="AW782" s="66" t="s">
        <v>40</v>
      </c>
      <c r="AX782" s="63" t="s">
        <v>40</v>
      </c>
      <c r="AY782" s="63" t="s">
        <v>40</v>
      </c>
      <c r="AZ782" s="63" t="s">
        <v>40</v>
      </c>
      <c r="BA782" s="63" t="s">
        <v>40</v>
      </c>
      <c r="BB782" s="63" t="s">
        <v>40</v>
      </c>
      <c r="BC782" s="66" t="s">
        <v>40</v>
      </c>
      <c r="BD782" s="66" t="s">
        <v>40</v>
      </c>
    </row>
    <row r="783" spans="2:56">
      <c r="B783" s="62" t="s">
        <v>157</v>
      </c>
      <c r="C783" s="40" t="s">
        <v>147</v>
      </c>
      <c r="D783" s="41" t="s">
        <v>51</v>
      </c>
      <c r="E783" s="88">
        <v>9331</v>
      </c>
      <c r="F783" s="88"/>
      <c r="G783" s="89"/>
      <c r="H783" s="64">
        <v>9329</v>
      </c>
      <c r="I783" s="45"/>
      <c r="J783" s="45"/>
      <c r="K783" s="64">
        <v>-4386</v>
      </c>
      <c r="L783" s="45">
        <v>-4386</v>
      </c>
      <c r="M783" s="63">
        <v>-4384</v>
      </c>
      <c r="N783" s="42" t="s">
        <v>50</v>
      </c>
      <c r="O783" s="21" t="s">
        <v>50</v>
      </c>
      <c r="P783" s="42">
        <f t="shared" si="24"/>
        <v>0</v>
      </c>
      <c r="Q783" s="42">
        <f>IF(AND(ISNUMBER(E783),ISNUMBER(H783),ISBLANK(F783)),E783-H783,"NA")</f>
        <v>2</v>
      </c>
      <c r="R783" s="21" t="str">
        <f>IF(AND(ISNUMBER(F783),ISNUMBER(I783),ISBLANK(E783)),F783-I783,"NA")</f>
        <v>NA</v>
      </c>
      <c r="S783" s="16" t="str">
        <f>IF(AND(ISNUMBER(G783),ISNUMBER(J783),ISBLANK(E783)),G783-J783,"NA")</f>
        <v>NA</v>
      </c>
      <c r="T783" s="45" t="str">
        <f>IF(AND(ISNUMBER(R783),ISNUMBER(S783),ISBLANK(E783)),R783+S783,"NA")</f>
        <v>NA</v>
      </c>
      <c r="U783" s="21">
        <f t="shared" si="25"/>
        <v>0</v>
      </c>
      <c r="V783" s="9">
        <f>MIN(IF(SUM(W783,AD783:AG783,AI783,AJ783:AM783,AP783:AS783,AC783,AO783,AU783,AV783:BC783)=0,0,1)+IF(O783="Smoothing ramp",1,0)+IF(SUM(W783,X783:AA783)=0,0,1),1)</f>
        <v>1</v>
      </c>
      <c r="W783" s="42">
        <v>120</v>
      </c>
      <c r="X783" s="16" t="s">
        <v>40</v>
      </c>
      <c r="Y783" s="21" t="s">
        <v>40</v>
      </c>
      <c r="Z783" s="45">
        <v>358</v>
      </c>
      <c r="AA783" s="16" t="s">
        <v>40</v>
      </c>
      <c r="AB783" s="21" t="s">
        <v>40</v>
      </c>
      <c r="AC783" s="16" t="s">
        <v>40</v>
      </c>
      <c r="AD783" s="16" t="s">
        <v>40</v>
      </c>
      <c r="AE783" s="21" t="s">
        <v>40</v>
      </c>
      <c r="AF783" s="58" t="s">
        <v>40</v>
      </c>
      <c r="AG783" s="16" t="s">
        <v>40</v>
      </c>
      <c r="AH783" s="21" t="s">
        <v>40</v>
      </c>
      <c r="AI783" s="42" t="s">
        <v>40</v>
      </c>
      <c r="AJ783" s="16" t="s">
        <v>40</v>
      </c>
      <c r="AK783" s="16" t="s">
        <v>40</v>
      </c>
      <c r="AL783" s="16" t="s">
        <v>40</v>
      </c>
      <c r="AM783" s="16" t="s">
        <v>40</v>
      </c>
      <c r="AN783" s="16" t="s">
        <v>40</v>
      </c>
      <c r="AO783" s="63" t="s">
        <v>40</v>
      </c>
      <c r="AP783" s="63" t="s">
        <v>40</v>
      </c>
      <c r="AQ783" s="9" t="s">
        <v>40</v>
      </c>
      <c r="AR783" s="63" t="s">
        <v>40</v>
      </c>
      <c r="AS783" s="9" t="s">
        <v>40</v>
      </c>
      <c r="AT783" s="9" t="s">
        <v>40</v>
      </c>
      <c r="AU783" s="63" t="s">
        <v>40</v>
      </c>
      <c r="AV783" s="63" t="s">
        <v>40</v>
      </c>
      <c r="AW783" s="66" t="s">
        <v>40</v>
      </c>
      <c r="AX783" s="63" t="s">
        <v>40</v>
      </c>
      <c r="AY783" s="63" t="s">
        <v>40</v>
      </c>
      <c r="AZ783" s="63" t="s">
        <v>40</v>
      </c>
      <c r="BA783" s="63" t="s">
        <v>40</v>
      </c>
      <c r="BB783" s="63" t="s">
        <v>40</v>
      </c>
      <c r="BC783" s="66" t="s">
        <v>40</v>
      </c>
      <c r="BD783" s="66" t="s">
        <v>40</v>
      </c>
    </row>
    <row r="784" spans="2:56">
      <c r="B784" s="62" t="s">
        <v>157</v>
      </c>
      <c r="C784" s="40" t="s">
        <v>147</v>
      </c>
      <c r="D784" s="41" t="s">
        <v>52</v>
      </c>
      <c r="E784" s="88">
        <v>9331</v>
      </c>
      <c r="F784" s="88"/>
      <c r="G784" s="89"/>
      <c r="H784" s="64">
        <v>9329</v>
      </c>
      <c r="I784" s="45"/>
      <c r="J784" s="45"/>
      <c r="K784" s="64">
        <v>-4386</v>
      </c>
      <c r="L784" s="45">
        <v>-4386</v>
      </c>
      <c r="M784" s="63">
        <v>-4384</v>
      </c>
      <c r="N784" s="42" t="s">
        <v>50</v>
      </c>
      <c r="O784" s="21" t="s">
        <v>50</v>
      </c>
      <c r="P784" s="42">
        <f t="shared" si="24"/>
        <v>0</v>
      </c>
      <c r="Q784" s="42">
        <f>IF(AND(ISNUMBER(E784),ISNUMBER(H784),ISBLANK(F784)),E784-H784,"NA")</f>
        <v>2</v>
      </c>
      <c r="R784" s="21" t="str">
        <f>IF(AND(ISNUMBER(F784),ISNUMBER(I784),ISBLANK(E784)),F784-I784,"NA")</f>
        <v>NA</v>
      </c>
      <c r="S784" s="16" t="str">
        <f>IF(AND(ISNUMBER(G784),ISNUMBER(J784),ISBLANK(E784)),G784-J784,"NA")</f>
        <v>NA</v>
      </c>
      <c r="T784" s="45" t="str">
        <f>IF(AND(ISNUMBER(R784),ISNUMBER(S784),ISBLANK(E784)),R784+S784,"NA")</f>
        <v>NA</v>
      </c>
      <c r="U784" s="21">
        <f t="shared" si="25"/>
        <v>0</v>
      </c>
      <c r="V784" s="9">
        <f>MIN(IF(SUM(W784,AD784:AG784,AI784,AJ784:AM784,AP784:AS784,AC784,AO784,AU784,AV784:BC784)=0,0,1)+IF(O784="Smoothing ramp",1,0)+IF(SUM(W784,X784:AA784)=0,0,1),1)</f>
        <v>1</v>
      </c>
      <c r="W784" s="42">
        <v>120</v>
      </c>
      <c r="X784" s="16" t="s">
        <v>40</v>
      </c>
      <c r="Y784" s="21" t="s">
        <v>40</v>
      </c>
      <c r="Z784" s="45">
        <v>358</v>
      </c>
      <c r="AA784" s="16" t="s">
        <v>40</v>
      </c>
      <c r="AB784" s="21" t="s">
        <v>40</v>
      </c>
      <c r="AC784" s="16" t="s">
        <v>40</v>
      </c>
      <c r="AD784" s="16" t="s">
        <v>40</v>
      </c>
      <c r="AE784" s="21" t="s">
        <v>40</v>
      </c>
      <c r="AF784" s="58" t="s">
        <v>40</v>
      </c>
      <c r="AG784" s="16" t="s">
        <v>40</v>
      </c>
      <c r="AH784" s="21" t="s">
        <v>40</v>
      </c>
      <c r="AI784" s="42" t="s">
        <v>40</v>
      </c>
      <c r="AJ784" s="16" t="s">
        <v>40</v>
      </c>
      <c r="AK784" s="16" t="s">
        <v>40</v>
      </c>
      <c r="AL784" s="16" t="s">
        <v>40</v>
      </c>
      <c r="AM784" s="16" t="s">
        <v>40</v>
      </c>
      <c r="AN784" s="16" t="s">
        <v>40</v>
      </c>
      <c r="AO784" s="63" t="s">
        <v>40</v>
      </c>
      <c r="AP784" s="63" t="s">
        <v>40</v>
      </c>
      <c r="AQ784" s="9" t="s">
        <v>40</v>
      </c>
      <c r="AR784" s="63" t="s">
        <v>40</v>
      </c>
      <c r="AS784" s="9" t="s">
        <v>40</v>
      </c>
      <c r="AT784" s="9" t="s">
        <v>40</v>
      </c>
      <c r="AU784" s="63" t="s">
        <v>40</v>
      </c>
      <c r="AV784" s="63" t="s">
        <v>40</v>
      </c>
      <c r="AW784" s="66" t="s">
        <v>40</v>
      </c>
      <c r="AX784" s="63" t="s">
        <v>40</v>
      </c>
      <c r="AY784" s="63" t="s">
        <v>40</v>
      </c>
      <c r="AZ784" s="63" t="s">
        <v>40</v>
      </c>
      <c r="BA784" s="63" t="s">
        <v>40</v>
      </c>
      <c r="BB784" s="63" t="s">
        <v>40</v>
      </c>
      <c r="BC784" s="66" t="s">
        <v>40</v>
      </c>
      <c r="BD784" s="66" t="s">
        <v>40</v>
      </c>
    </row>
    <row r="785" spans="2:56">
      <c r="B785" s="62" t="s">
        <v>157</v>
      </c>
      <c r="C785" s="40" t="s">
        <v>147</v>
      </c>
      <c r="D785" s="41" t="s">
        <v>53</v>
      </c>
      <c r="E785" s="88">
        <v>8852</v>
      </c>
      <c r="F785" s="88"/>
      <c r="G785" s="89"/>
      <c r="H785" s="64">
        <v>8852</v>
      </c>
      <c r="I785" s="45"/>
      <c r="J785" s="45"/>
      <c r="K785" s="64">
        <v>-3122</v>
      </c>
      <c r="L785" s="45">
        <v>-3122</v>
      </c>
      <c r="M785" s="63">
        <v>-3122</v>
      </c>
      <c r="N785" s="42" t="s">
        <v>44</v>
      </c>
      <c r="O785" s="21" t="s">
        <v>44</v>
      </c>
      <c r="P785" s="42">
        <f t="shared" si="24"/>
        <v>0</v>
      </c>
      <c r="Q785" s="42">
        <f>IF(AND(ISNUMBER(E785),ISNUMBER(H785),ISBLANK(F785)),E785-H785,"NA")</f>
        <v>0</v>
      </c>
      <c r="R785" s="21" t="str">
        <f>IF(AND(ISNUMBER(F785),ISNUMBER(I785),ISBLANK(E785)),F785-I785,"NA")</f>
        <v>NA</v>
      </c>
      <c r="S785" s="16" t="str">
        <f>IF(AND(ISNUMBER(G785),ISNUMBER(J785),ISBLANK(E785)),G785-J785,"NA")</f>
        <v>NA</v>
      </c>
      <c r="T785" s="45" t="str">
        <f>IF(AND(ISNUMBER(R785),ISNUMBER(S785),ISBLANK(E785)),R785+S785,"NA")</f>
        <v>NA</v>
      </c>
      <c r="U785" s="21">
        <f t="shared" si="25"/>
        <v>0</v>
      </c>
      <c r="V785" s="9">
        <f>MIN(IF(SUM(W785,AD785:AG785,AI785,AJ785:AM785,AP785:AS785,AC785,AO785,AU785,AV785:BC785)=0,0,1)+IF(O785="Smoothing ramp",1,0)+IF(SUM(W785,X785:AA785)=0,0,1),1)</f>
        <v>1</v>
      </c>
      <c r="W785" s="42">
        <v>120</v>
      </c>
      <c r="X785" s="16" t="s">
        <v>40</v>
      </c>
      <c r="Y785" s="21" t="s">
        <v>40</v>
      </c>
      <c r="Z785" s="45">
        <v>358</v>
      </c>
      <c r="AA785" s="16" t="s">
        <v>40</v>
      </c>
      <c r="AB785" s="21" t="s">
        <v>40</v>
      </c>
      <c r="AC785" s="16" t="s">
        <v>40</v>
      </c>
      <c r="AD785" s="16" t="s">
        <v>40</v>
      </c>
      <c r="AE785" s="21" t="s">
        <v>40</v>
      </c>
      <c r="AF785" s="58" t="s">
        <v>40</v>
      </c>
      <c r="AG785" s="16" t="s">
        <v>40</v>
      </c>
      <c r="AH785" s="21" t="s">
        <v>40</v>
      </c>
      <c r="AI785" s="42" t="s">
        <v>40</v>
      </c>
      <c r="AJ785" s="16" t="s">
        <v>40</v>
      </c>
      <c r="AK785" s="16" t="s">
        <v>40</v>
      </c>
      <c r="AL785" s="16" t="s">
        <v>40</v>
      </c>
      <c r="AM785" s="16" t="s">
        <v>40</v>
      </c>
      <c r="AN785" s="16" t="s">
        <v>40</v>
      </c>
      <c r="AO785" s="63" t="s">
        <v>40</v>
      </c>
      <c r="AP785" s="63" t="s">
        <v>40</v>
      </c>
      <c r="AQ785" s="9" t="s">
        <v>40</v>
      </c>
      <c r="AR785" s="63" t="s">
        <v>40</v>
      </c>
      <c r="AS785" s="9" t="s">
        <v>40</v>
      </c>
      <c r="AT785" s="9" t="s">
        <v>40</v>
      </c>
      <c r="AU785" s="63" t="s">
        <v>40</v>
      </c>
      <c r="AV785" s="63" t="s">
        <v>40</v>
      </c>
      <c r="AW785" s="66" t="s">
        <v>40</v>
      </c>
      <c r="AX785" s="63" t="s">
        <v>40</v>
      </c>
      <c r="AY785" s="63" t="s">
        <v>40</v>
      </c>
      <c r="AZ785" s="63" t="s">
        <v>40</v>
      </c>
      <c r="BA785" s="63" t="s">
        <v>40</v>
      </c>
      <c r="BB785" s="63" t="s">
        <v>40</v>
      </c>
      <c r="BC785" s="66" t="s">
        <v>40</v>
      </c>
      <c r="BD785" s="66" t="s">
        <v>40</v>
      </c>
    </row>
    <row r="786" spans="2:56">
      <c r="B786" s="62" t="s">
        <v>157</v>
      </c>
      <c r="C786" s="40" t="s">
        <v>147</v>
      </c>
      <c r="D786" s="41" t="s">
        <v>56</v>
      </c>
      <c r="E786" s="88">
        <v>9162</v>
      </c>
      <c r="F786" s="88"/>
      <c r="G786" s="89"/>
      <c r="H786" s="64">
        <v>9162</v>
      </c>
      <c r="I786" s="45"/>
      <c r="J786" s="45"/>
      <c r="K786" s="64">
        <v>-3501</v>
      </c>
      <c r="L786" s="45">
        <v>-3501</v>
      </c>
      <c r="M786" s="63">
        <v>-3501</v>
      </c>
      <c r="N786" s="42" t="s">
        <v>44</v>
      </c>
      <c r="O786" s="21" t="s">
        <v>44</v>
      </c>
      <c r="P786" s="42">
        <f t="shared" si="24"/>
        <v>0</v>
      </c>
      <c r="Q786" s="42">
        <f>IF(AND(ISNUMBER(E786),ISNUMBER(H786),ISBLANK(F786)),E786-H786,"NA")</f>
        <v>0</v>
      </c>
      <c r="R786" s="21" t="str">
        <f>IF(AND(ISNUMBER(F786),ISNUMBER(I786),ISBLANK(E786)),F786-I786,"NA")</f>
        <v>NA</v>
      </c>
      <c r="S786" s="16" t="str">
        <f>IF(AND(ISNUMBER(G786),ISNUMBER(J786),ISBLANK(E786)),G786-J786,"NA")</f>
        <v>NA</v>
      </c>
      <c r="T786" s="45" t="str">
        <f>IF(AND(ISNUMBER(R786),ISNUMBER(S786),ISBLANK(E786)),R786+S786,"NA")</f>
        <v>NA</v>
      </c>
      <c r="U786" s="21">
        <f t="shared" si="25"/>
        <v>0</v>
      </c>
      <c r="V786" s="9">
        <f>MIN(IF(SUM(W786,AD786:AG786,AI786,AJ786:AM786,AP786:AS786,AC786,AO786,AU786,AV786:BC786)=0,0,1)+IF(O786="Smoothing ramp",1,0)+IF(SUM(W786,X786:AA786)=0,0,1),1)</f>
        <v>1</v>
      </c>
      <c r="W786" s="42">
        <v>120</v>
      </c>
      <c r="X786" s="16" t="s">
        <v>40</v>
      </c>
      <c r="Y786" s="21" t="s">
        <v>40</v>
      </c>
      <c r="Z786" s="45">
        <v>358</v>
      </c>
      <c r="AA786" s="16" t="s">
        <v>40</v>
      </c>
      <c r="AB786" s="21" t="s">
        <v>40</v>
      </c>
      <c r="AC786" s="16" t="s">
        <v>40</v>
      </c>
      <c r="AD786" s="16" t="s">
        <v>40</v>
      </c>
      <c r="AE786" s="21" t="s">
        <v>40</v>
      </c>
      <c r="AF786" s="58" t="s">
        <v>40</v>
      </c>
      <c r="AG786" s="16" t="s">
        <v>40</v>
      </c>
      <c r="AH786" s="21" t="s">
        <v>40</v>
      </c>
      <c r="AI786" s="42" t="s">
        <v>40</v>
      </c>
      <c r="AJ786" s="16" t="s">
        <v>40</v>
      </c>
      <c r="AK786" s="16" t="s">
        <v>40</v>
      </c>
      <c r="AL786" s="16" t="s">
        <v>40</v>
      </c>
      <c r="AM786" s="16" t="s">
        <v>40</v>
      </c>
      <c r="AN786" s="16" t="s">
        <v>40</v>
      </c>
      <c r="AO786" s="63" t="s">
        <v>40</v>
      </c>
      <c r="AP786" s="63" t="s">
        <v>40</v>
      </c>
      <c r="AQ786" s="9" t="s">
        <v>40</v>
      </c>
      <c r="AR786" s="63" t="s">
        <v>40</v>
      </c>
      <c r="AS786" s="9" t="s">
        <v>40</v>
      </c>
      <c r="AT786" s="9" t="s">
        <v>40</v>
      </c>
      <c r="AU786" s="63" t="s">
        <v>40</v>
      </c>
      <c r="AV786" s="63" t="s">
        <v>40</v>
      </c>
      <c r="AW786" s="66" t="s">
        <v>40</v>
      </c>
      <c r="AX786" s="63" t="s">
        <v>40</v>
      </c>
      <c r="AY786" s="63" t="s">
        <v>40</v>
      </c>
      <c r="AZ786" s="63" t="s">
        <v>40</v>
      </c>
      <c r="BA786" s="63" t="s">
        <v>40</v>
      </c>
      <c r="BB786" s="63" t="s">
        <v>40</v>
      </c>
      <c r="BC786" s="66" t="s">
        <v>40</v>
      </c>
      <c r="BD786" s="66" t="s">
        <v>40</v>
      </c>
    </row>
    <row r="787" spans="2:56" ht="15" thickBot="1">
      <c r="B787" s="68" t="s">
        <v>157</v>
      </c>
      <c r="C787" s="47" t="s">
        <v>147</v>
      </c>
      <c r="D787" s="48" t="s">
        <v>57</v>
      </c>
      <c r="E787" s="133">
        <v>8529</v>
      </c>
      <c r="F787" s="133"/>
      <c r="G787" s="134"/>
      <c r="H787" s="71">
        <v>8529</v>
      </c>
      <c r="I787" s="69"/>
      <c r="J787" s="69"/>
      <c r="K787" s="71">
        <v>-2885</v>
      </c>
      <c r="L787" s="69">
        <v>-2885</v>
      </c>
      <c r="M787" s="70">
        <v>-2885</v>
      </c>
      <c r="N787" s="50" t="s">
        <v>44</v>
      </c>
      <c r="O787" s="22" t="s">
        <v>44</v>
      </c>
      <c r="P787" s="50">
        <f t="shared" si="24"/>
        <v>0</v>
      </c>
      <c r="Q787" s="50">
        <f>IF(AND(ISNUMBER(E787),ISNUMBER(H787),ISBLANK(F787)),E787-H787,"NA")</f>
        <v>0</v>
      </c>
      <c r="R787" s="22" t="str">
        <f>IF(AND(ISNUMBER(F787),ISNUMBER(I787),ISBLANK(E787)),F787-I787,"NA")</f>
        <v>NA</v>
      </c>
      <c r="S787" s="16" t="str">
        <f>IF(AND(ISNUMBER(G787),ISNUMBER(J787),ISBLANK(E787)),G787-J787,"NA")</f>
        <v>NA</v>
      </c>
      <c r="T787" s="45" t="str">
        <f>IF(AND(ISNUMBER(R787),ISNUMBER(S787),ISBLANK(E787)),R787+S787,"NA")</f>
        <v>NA</v>
      </c>
      <c r="U787" s="22">
        <f t="shared" si="25"/>
        <v>0</v>
      </c>
      <c r="V787" s="9">
        <f>MIN(IF(SUM(W787,AD787:AG787,AI787,AJ787:AM787,AP787:AS787,AC787,AO787,AU787,AV787:BC787)=0,0,1)+IF(O787="Smoothing ramp",1,0)+IF(SUM(W787,X787:AA787)=0,0,1),1)</f>
        <v>1</v>
      </c>
      <c r="W787" s="50">
        <v>164</v>
      </c>
      <c r="X787" s="49" t="s">
        <v>40</v>
      </c>
      <c r="Y787" s="22" t="s">
        <v>40</v>
      </c>
      <c r="Z787" s="69">
        <v>337</v>
      </c>
      <c r="AA787" s="49" t="s">
        <v>40</v>
      </c>
      <c r="AB787" s="22" t="s">
        <v>40</v>
      </c>
      <c r="AC787" s="49" t="s">
        <v>40</v>
      </c>
      <c r="AD787" s="49" t="s">
        <v>40</v>
      </c>
      <c r="AE787" s="22" t="s">
        <v>40</v>
      </c>
      <c r="AF787" s="78" t="s">
        <v>40</v>
      </c>
      <c r="AG787" s="49" t="s">
        <v>40</v>
      </c>
      <c r="AH787" s="22" t="s">
        <v>40</v>
      </c>
      <c r="AI787" s="50" t="s">
        <v>40</v>
      </c>
      <c r="AJ787" s="49" t="s">
        <v>40</v>
      </c>
      <c r="AK787" s="49" t="s">
        <v>40</v>
      </c>
      <c r="AL787" s="49" t="s">
        <v>40</v>
      </c>
      <c r="AM787" s="49" t="s">
        <v>40</v>
      </c>
      <c r="AN787" s="49" t="s">
        <v>40</v>
      </c>
      <c r="AO787" s="70" t="s">
        <v>40</v>
      </c>
      <c r="AP787" s="70" t="s">
        <v>40</v>
      </c>
      <c r="AQ787" s="7" t="s">
        <v>40</v>
      </c>
      <c r="AR787" s="70" t="s">
        <v>40</v>
      </c>
      <c r="AS787" s="7" t="s">
        <v>40</v>
      </c>
      <c r="AT787" s="7" t="s">
        <v>40</v>
      </c>
      <c r="AU787" s="70" t="s">
        <v>40</v>
      </c>
      <c r="AV787" s="70" t="s">
        <v>40</v>
      </c>
      <c r="AW787" s="72" t="s">
        <v>40</v>
      </c>
      <c r="AX787" s="70" t="s">
        <v>40</v>
      </c>
      <c r="AY787" s="70" t="s">
        <v>40</v>
      </c>
      <c r="AZ787" s="70" t="s">
        <v>40</v>
      </c>
      <c r="BA787" s="70" t="s">
        <v>40</v>
      </c>
      <c r="BB787" s="70" t="s">
        <v>40</v>
      </c>
      <c r="BC787" s="72" t="s">
        <v>40</v>
      </c>
      <c r="BD787" s="72" t="s">
        <v>40</v>
      </c>
    </row>
    <row r="788" spans="2:56">
      <c r="B788" s="73" t="s">
        <v>158</v>
      </c>
      <c r="C788" s="52" t="s">
        <v>147</v>
      </c>
      <c r="D788" s="53" t="s">
        <v>37</v>
      </c>
      <c r="E788" s="135">
        <v>5364</v>
      </c>
      <c r="F788" s="135"/>
      <c r="G788" s="136"/>
      <c r="H788" s="75">
        <v>5364</v>
      </c>
      <c r="I788" s="65"/>
      <c r="J788" s="65"/>
      <c r="K788" s="75">
        <v>-5422</v>
      </c>
      <c r="L788" s="65">
        <v>-5422</v>
      </c>
      <c r="M788" s="74">
        <v>248</v>
      </c>
      <c r="N788" s="44" t="s">
        <v>44</v>
      </c>
      <c r="O788" s="20" t="s">
        <v>39</v>
      </c>
      <c r="P788" s="44">
        <f t="shared" si="24"/>
        <v>0</v>
      </c>
      <c r="Q788" s="44">
        <f>IF(AND(ISNUMBER(E788),ISNUMBER(H788),ISBLANK(F788)),E788-H788,"NA")</f>
        <v>0</v>
      </c>
      <c r="R788" s="20" t="str">
        <f>IF(AND(ISNUMBER(F788),ISNUMBER(I788),ISBLANK(E788)),F788-I788,"NA")</f>
        <v>NA</v>
      </c>
      <c r="S788" s="16" t="str">
        <f>IF(AND(ISNUMBER(G788),ISNUMBER(J788),ISBLANK(E788)),G788-J788,"NA")</f>
        <v>NA</v>
      </c>
      <c r="T788" s="45" t="str">
        <f>IF(AND(ISNUMBER(R788),ISNUMBER(S788),ISBLANK(E788)),R788+S788,"NA")</f>
        <v>NA</v>
      </c>
      <c r="U788" s="20">
        <f t="shared" si="25"/>
        <v>248</v>
      </c>
      <c r="V788" s="9">
        <f>MIN(IF(SUM(W788,AD788:AG788,AI788,AJ788:AM788,AP788:AS788,AC788,AO788,AU788,AV788:BC788)=0,0,1)+IF(O788="Smoothing ramp",1,0)+IF(SUM(W788,X788:AA788)=0,0,1),1)</f>
        <v>1</v>
      </c>
      <c r="W788" s="75" t="s">
        <v>40</v>
      </c>
      <c r="X788" s="43" t="s">
        <v>40</v>
      </c>
      <c r="Y788" s="20" t="s">
        <v>40</v>
      </c>
      <c r="Z788" s="65" t="s">
        <v>40</v>
      </c>
      <c r="AA788" s="43" t="s">
        <v>40</v>
      </c>
      <c r="AB788" s="20" t="s">
        <v>40</v>
      </c>
      <c r="AC788" s="43" t="s">
        <v>40</v>
      </c>
      <c r="AD788" s="43" t="s">
        <v>40</v>
      </c>
      <c r="AE788" s="20" t="s">
        <v>40</v>
      </c>
      <c r="AF788" s="76" t="s">
        <v>40</v>
      </c>
      <c r="AG788" s="43" t="s">
        <v>40</v>
      </c>
      <c r="AH788" s="20" t="s">
        <v>40</v>
      </c>
      <c r="AI788" s="43" t="s">
        <v>40</v>
      </c>
      <c r="AJ788" s="43" t="s">
        <v>40</v>
      </c>
      <c r="AK788" s="43" t="s">
        <v>40</v>
      </c>
      <c r="AL788" s="43" t="s">
        <v>40</v>
      </c>
      <c r="AM788" s="43" t="s">
        <v>40</v>
      </c>
      <c r="AN788" s="43" t="s">
        <v>40</v>
      </c>
      <c r="AO788" s="74" t="s">
        <v>40</v>
      </c>
      <c r="AP788" s="74" t="s">
        <v>40</v>
      </c>
      <c r="AQ788" s="6" t="s">
        <v>40</v>
      </c>
      <c r="AR788" s="74" t="s">
        <v>40</v>
      </c>
      <c r="AS788" s="6" t="s">
        <v>40</v>
      </c>
      <c r="AT788" s="6" t="s">
        <v>40</v>
      </c>
      <c r="AU788" s="74">
        <v>-10000</v>
      </c>
      <c r="AV788" s="74" t="s">
        <v>42</v>
      </c>
      <c r="AW788" s="77">
        <v>-10000</v>
      </c>
      <c r="AX788" s="74" t="s">
        <v>42</v>
      </c>
      <c r="AY788" s="74" t="s">
        <v>40</v>
      </c>
      <c r="AZ788" s="74" t="s">
        <v>40</v>
      </c>
      <c r="BA788" s="74">
        <v>-10000</v>
      </c>
      <c r="BB788" s="74" t="s">
        <v>42</v>
      </c>
      <c r="BC788" s="77" t="s">
        <v>40</v>
      </c>
      <c r="BD788" s="77" t="s">
        <v>40</v>
      </c>
    </row>
    <row r="789" spans="2:56">
      <c r="B789" s="62" t="s">
        <v>158</v>
      </c>
      <c r="C789" s="40" t="s">
        <v>147</v>
      </c>
      <c r="D789" s="41" t="s">
        <v>43</v>
      </c>
      <c r="E789" s="88">
        <v>5965</v>
      </c>
      <c r="F789" s="88"/>
      <c r="G789" s="89"/>
      <c r="H789" s="64">
        <v>5965</v>
      </c>
      <c r="I789" s="45"/>
      <c r="J789" s="45"/>
      <c r="K789" s="64">
        <v>-5854</v>
      </c>
      <c r="L789" s="45">
        <v>-5854</v>
      </c>
      <c r="M789" s="63">
        <v>248</v>
      </c>
      <c r="N789" s="42" t="s">
        <v>44</v>
      </c>
      <c r="O789" s="21" t="s">
        <v>39</v>
      </c>
      <c r="P789" s="42">
        <f t="shared" si="24"/>
        <v>0</v>
      </c>
      <c r="Q789" s="42">
        <f>IF(AND(ISNUMBER(E789),ISNUMBER(H789),ISBLANK(F789)),E789-H789,"NA")</f>
        <v>0</v>
      </c>
      <c r="R789" s="21" t="str">
        <f>IF(AND(ISNUMBER(F789),ISNUMBER(I789),ISBLANK(E789)),F789-I789,"NA")</f>
        <v>NA</v>
      </c>
      <c r="S789" s="16" t="str">
        <f>IF(AND(ISNUMBER(G789),ISNUMBER(J789),ISBLANK(E789)),G789-J789,"NA")</f>
        <v>NA</v>
      </c>
      <c r="T789" s="45" t="str">
        <f>IF(AND(ISNUMBER(R789),ISNUMBER(S789),ISBLANK(E789)),R789+S789,"NA")</f>
        <v>NA</v>
      </c>
      <c r="U789" s="21">
        <f t="shared" si="25"/>
        <v>248</v>
      </c>
      <c r="V789" s="9">
        <f>MIN(IF(SUM(W789,AD789:AG789,AI789,AJ789:AM789,AP789:AS789,AC789,AO789,AU789,AV789:BC789)=0,0,1)+IF(O789="Smoothing ramp",1,0)+IF(SUM(W789,X789:AA789)=0,0,1),1)</f>
        <v>1</v>
      </c>
      <c r="W789" s="64" t="s">
        <v>40</v>
      </c>
      <c r="X789" s="16" t="s">
        <v>40</v>
      </c>
      <c r="Y789" s="21" t="s">
        <v>40</v>
      </c>
      <c r="Z789" s="45" t="s">
        <v>40</v>
      </c>
      <c r="AA789" s="16" t="s">
        <v>40</v>
      </c>
      <c r="AB789" s="21" t="s">
        <v>40</v>
      </c>
      <c r="AC789" s="16" t="s">
        <v>40</v>
      </c>
      <c r="AD789" s="16" t="s">
        <v>40</v>
      </c>
      <c r="AE789" s="21" t="s">
        <v>40</v>
      </c>
      <c r="AF789" s="58" t="s">
        <v>40</v>
      </c>
      <c r="AG789" s="16" t="s">
        <v>40</v>
      </c>
      <c r="AH789" s="21" t="s">
        <v>40</v>
      </c>
      <c r="AI789" s="16" t="s">
        <v>40</v>
      </c>
      <c r="AJ789" s="16" t="s">
        <v>40</v>
      </c>
      <c r="AK789" s="16" t="s">
        <v>40</v>
      </c>
      <c r="AL789" s="16" t="s">
        <v>40</v>
      </c>
      <c r="AM789" s="16" t="s">
        <v>40</v>
      </c>
      <c r="AN789" s="16" t="s">
        <v>40</v>
      </c>
      <c r="AO789" s="63" t="s">
        <v>40</v>
      </c>
      <c r="AP789" s="63" t="s">
        <v>40</v>
      </c>
      <c r="AQ789" s="9" t="s">
        <v>40</v>
      </c>
      <c r="AR789" s="63" t="s">
        <v>40</v>
      </c>
      <c r="AS789" s="9" t="s">
        <v>40</v>
      </c>
      <c r="AT789" s="9" t="s">
        <v>40</v>
      </c>
      <c r="AU789" s="63">
        <v>-10000</v>
      </c>
      <c r="AV789" s="63" t="s">
        <v>42</v>
      </c>
      <c r="AW789" s="66">
        <v>-10000</v>
      </c>
      <c r="AX789" s="63" t="s">
        <v>42</v>
      </c>
      <c r="AY789" s="63" t="s">
        <v>40</v>
      </c>
      <c r="AZ789" s="63" t="s">
        <v>40</v>
      </c>
      <c r="BA789" s="63">
        <v>-10000</v>
      </c>
      <c r="BB789" s="63" t="s">
        <v>42</v>
      </c>
      <c r="BC789" s="66" t="s">
        <v>40</v>
      </c>
      <c r="BD789" s="66" t="s">
        <v>40</v>
      </c>
    </row>
    <row r="790" spans="2:56">
      <c r="B790" s="62" t="s">
        <v>158</v>
      </c>
      <c r="C790" s="40" t="s">
        <v>147</v>
      </c>
      <c r="D790" s="41" t="s">
        <v>45</v>
      </c>
      <c r="E790" s="88">
        <v>5688</v>
      </c>
      <c r="F790" s="88"/>
      <c r="G790" s="89"/>
      <c r="H790" s="64">
        <v>5688</v>
      </c>
      <c r="I790" s="45"/>
      <c r="J790" s="45"/>
      <c r="K790" s="64">
        <v>-5666</v>
      </c>
      <c r="L790" s="45">
        <v>-5666</v>
      </c>
      <c r="M790" s="63">
        <v>248</v>
      </c>
      <c r="N790" s="42" t="s">
        <v>44</v>
      </c>
      <c r="O790" s="21" t="s">
        <v>39</v>
      </c>
      <c r="P790" s="42">
        <f t="shared" si="24"/>
        <v>0</v>
      </c>
      <c r="Q790" s="42">
        <f>IF(AND(ISNUMBER(E790),ISNUMBER(H790),ISBLANK(F790)),E790-H790,"NA")</f>
        <v>0</v>
      </c>
      <c r="R790" s="21" t="str">
        <f>IF(AND(ISNUMBER(F790),ISNUMBER(I790),ISBLANK(E790)),F790-I790,"NA")</f>
        <v>NA</v>
      </c>
      <c r="S790" s="16" t="str">
        <f>IF(AND(ISNUMBER(G790),ISNUMBER(J790),ISBLANK(E790)),G790-J790,"NA")</f>
        <v>NA</v>
      </c>
      <c r="T790" s="45" t="str">
        <f>IF(AND(ISNUMBER(R790),ISNUMBER(S790),ISBLANK(E790)),R790+S790,"NA")</f>
        <v>NA</v>
      </c>
      <c r="U790" s="21">
        <f t="shared" si="25"/>
        <v>248</v>
      </c>
      <c r="V790" s="9">
        <f>MIN(IF(SUM(W790,AD790:AG790,AI790,AJ790:AM790,AP790:AS790,AC790,AO790,AU790,AV790:BC790)=0,0,1)+IF(O790="Smoothing ramp",1,0)+IF(SUM(W790,X790:AA790)=0,0,1),1)</f>
        <v>1</v>
      </c>
      <c r="W790" s="42" t="s">
        <v>40</v>
      </c>
      <c r="X790" s="16" t="s">
        <v>40</v>
      </c>
      <c r="Y790" s="21" t="s">
        <v>40</v>
      </c>
      <c r="Z790" s="45" t="s">
        <v>40</v>
      </c>
      <c r="AA790" s="16" t="s">
        <v>40</v>
      </c>
      <c r="AB790" s="21" t="s">
        <v>40</v>
      </c>
      <c r="AC790" s="16" t="s">
        <v>40</v>
      </c>
      <c r="AD790" s="16" t="s">
        <v>40</v>
      </c>
      <c r="AE790" s="21" t="s">
        <v>40</v>
      </c>
      <c r="AF790" s="58" t="s">
        <v>40</v>
      </c>
      <c r="AG790" s="16" t="s">
        <v>40</v>
      </c>
      <c r="AH790" s="21" t="s">
        <v>40</v>
      </c>
      <c r="AI790" s="16" t="s">
        <v>40</v>
      </c>
      <c r="AJ790" s="16" t="s">
        <v>40</v>
      </c>
      <c r="AK790" s="16" t="s">
        <v>40</v>
      </c>
      <c r="AL790" s="16" t="s">
        <v>40</v>
      </c>
      <c r="AM790" s="16" t="s">
        <v>40</v>
      </c>
      <c r="AN790" s="16" t="s">
        <v>40</v>
      </c>
      <c r="AO790" s="63" t="s">
        <v>40</v>
      </c>
      <c r="AP790" s="63" t="s">
        <v>40</v>
      </c>
      <c r="AQ790" s="9" t="s">
        <v>40</v>
      </c>
      <c r="AR790" s="63" t="s">
        <v>40</v>
      </c>
      <c r="AS790" s="9" t="s">
        <v>40</v>
      </c>
      <c r="AT790" s="9" t="s">
        <v>40</v>
      </c>
      <c r="AU790" s="63">
        <v>-10000</v>
      </c>
      <c r="AV790" s="63" t="s">
        <v>42</v>
      </c>
      <c r="AW790" s="66">
        <v>-10000</v>
      </c>
      <c r="AX790" s="63" t="s">
        <v>42</v>
      </c>
      <c r="AY790" s="63" t="s">
        <v>40</v>
      </c>
      <c r="AZ790" s="63" t="s">
        <v>40</v>
      </c>
      <c r="BA790" s="63">
        <v>-10000</v>
      </c>
      <c r="BB790" s="63" t="s">
        <v>42</v>
      </c>
      <c r="BC790" s="66" t="s">
        <v>40</v>
      </c>
      <c r="BD790" s="66" t="s">
        <v>40</v>
      </c>
    </row>
    <row r="791" spans="2:56">
      <c r="B791" s="62" t="s">
        <v>158</v>
      </c>
      <c r="C791" s="40" t="s">
        <v>147</v>
      </c>
      <c r="D791" s="41" t="s">
        <v>46</v>
      </c>
      <c r="E791" s="88"/>
      <c r="F791" s="88">
        <v>7385</v>
      </c>
      <c r="G791" s="89">
        <v>345</v>
      </c>
      <c r="H791" s="64"/>
      <c r="I791" s="45">
        <v>6497</v>
      </c>
      <c r="J791" s="45">
        <v>344</v>
      </c>
      <c r="K791" s="64">
        <v>0</v>
      </c>
      <c r="L791" s="45">
        <v>0</v>
      </c>
      <c r="M791" s="63">
        <v>248</v>
      </c>
      <c r="N791" s="42" t="s">
        <v>38</v>
      </c>
      <c r="O791" s="21" t="s">
        <v>39</v>
      </c>
      <c r="P791" s="42">
        <f t="shared" si="24"/>
        <v>0</v>
      </c>
      <c r="Q791" s="42" t="str">
        <f>IF(AND(ISNUMBER(E791),ISNUMBER(H791),ISBLANK(F791)),E791-H791,"NA")</f>
        <v>NA</v>
      </c>
      <c r="R791" s="21">
        <f>IF(AND(ISNUMBER(F791),ISNUMBER(I791),ISBLANK(E791)),F791-I791,"NA")</f>
        <v>888</v>
      </c>
      <c r="S791" s="16">
        <f>IF(AND(ISNUMBER(G791),ISNUMBER(J791),ISBLANK(E791)),G791-J791,"NA")</f>
        <v>1</v>
      </c>
      <c r="T791" s="45">
        <f>IF(AND(ISNUMBER(R791),ISNUMBER(S791),ISBLANK(E791)),R791+S791,"NA")</f>
        <v>889</v>
      </c>
      <c r="U791" s="21">
        <f t="shared" si="25"/>
        <v>248</v>
      </c>
      <c r="V791" s="9">
        <f>MIN(IF(SUM(W791,AD791:AG791,AI791,AJ791:AM791,AP791:AS791,AC791,AO791,AU791,AV791:BC791)=0,0,1)+IF(O791="Smoothing ramp",1,0)+IF(SUM(W791,X791:AA791)=0,0,1),1)</f>
        <v>1</v>
      </c>
      <c r="W791" s="42" t="s">
        <v>40</v>
      </c>
      <c r="X791" s="16" t="s">
        <v>40</v>
      </c>
      <c r="Y791" s="21" t="s">
        <v>40</v>
      </c>
      <c r="Z791" s="45" t="s">
        <v>40</v>
      </c>
      <c r="AA791" s="16" t="s">
        <v>40</v>
      </c>
      <c r="AB791" s="21" t="s">
        <v>40</v>
      </c>
      <c r="AC791" s="16" t="s">
        <v>40</v>
      </c>
      <c r="AD791" s="16" t="s">
        <v>40</v>
      </c>
      <c r="AE791" s="21" t="s">
        <v>40</v>
      </c>
      <c r="AF791" s="58" t="s">
        <v>40</v>
      </c>
      <c r="AG791" s="16" t="s">
        <v>40</v>
      </c>
      <c r="AH791" s="21" t="s">
        <v>40</v>
      </c>
      <c r="AI791" s="16" t="s">
        <v>40</v>
      </c>
      <c r="AJ791" s="16" t="s">
        <v>40</v>
      </c>
      <c r="AK791" s="16" t="s">
        <v>40</v>
      </c>
      <c r="AL791" s="16" t="s">
        <v>40</v>
      </c>
      <c r="AM791" s="16" t="s">
        <v>40</v>
      </c>
      <c r="AN791" s="16" t="s">
        <v>40</v>
      </c>
      <c r="AO791" s="63" t="s">
        <v>40</v>
      </c>
      <c r="AP791" s="63" t="s">
        <v>40</v>
      </c>
      <c r="AQ791" s="9" t="s">
        <v>40</v>
      </c>
      <c r="AR791" s="63" t="s">
        <v>40</v>
      </c>
      <c r="AS791" s="9" t="s">
        <v>40</v>
      </c>
      <c r="AT791" s="9" t="s">
        <v>40</v>
      </c>
      <c r="AU791" s="63">
        <v>-10000</v>
      </c>
      <c r="AV791" s="63" t="s">
        <v>42</v>
      </c>
      <c r="AW791" s="66">
        <v>-10000</v>
      </c>
      <c r="AX791" s="63" t="s">
        <v>42</v>
      </c>
      <c r="AY791" s="63" t="s">
        <v>40</v>
      </c>
      <c r="AZ791" s="63" t="s">
        <v>40</v>
      </c>
      <c r="BA791" s="63">
        <v>-10000</v>
      </c>
      <c r="BB791" s="63" t="s">
        <v>42</v>
      </c>
      <c r="BC791" s="66" t="s">
        <v>40</v>
      </c>
      <c r="BD791" s="66" t="s">
        <v>40</v>
      </c>
    </row>
    <row r="792" spans="2:56">
      <c r="B792" s="62" t="s">
        <v>158</v>
      </c>
      <c r="C792" s="40" t="s">
        <v>147</v>
      </c>
      <c r="D792" s="41" t="s">
        <v>47</v>
      </c>
      <c r="E792" s="88"/>
      <c r="F792" s="88">
        <v>8001</v>
      </c>
      <c r="G792" s="89">
        <v>699</v>
      </c>
      <c r="H792" s="64"/>
      <c r="I792" s="45">
        <v>8001</v>
      </c>
      <c r="J792" s="45">
        <v>699</v>
      </c>
      <c r="K792" s="64">
        <v>0</v>
      </c>
      <c r="L792" s="45">
        <v>0</v>
      </c>
      <c r="M792" s="63">
        <v>248</v>
      </c>
      <c r="N792" s="42" t="s">
        <v>44</v>
      </c>
      <c r="O792" s="21" t="s">
        <v>39</v>
      </c>
      <c r="P792" s="42">
        <f t="shared" si="24"/>
        <v>0</v>
      </c>
      <c r="Q792" s="42" t="str">
        <f>IF(AND(ISNUMBER(E792),ISNUMBER(H792),ISBLANK(F792)),E792-H792,"NA")</f>
        <v>NA</v>
      </c>
      <c r="R792" s="21">
        <f>IF(AND(ISNUMBER(F792),ISNUMBER(I792),ISBLANK(E792)),F792-I792,"NA")</f>
        <v>0</v>
      </c>
      <c r="S792" s="16">
        <f>IF(AND(ISNUMBER(G792),ISNUMBER(J792),ISBLANK(E792)),G792-J792,"NA")</f>
        <v>0</v>
      </c>
      <c r="T792" s="45">
        <f>IF(AND(ISNUMBER(R792),ISNUMBER(S792),ISBLANK(E792)),R792+S792,"NA")</f>
        <v>0</v>
      </c>
      <c r="U792" s="21">
        <f t="shared" si="25"/>
        <v>248</v>
      </c>
      <c r="V792" s="9">
        <f>MIN(IF(SUM(W792,AD792:AG792,AI792,AJ792:AM792,AP792:AS792,AC792,AO792,AU792,AV792:BC792)=0,0,1)+IF(O792="Smoothing ramp",1,0)+IF(SUM(W792,X792:AA792)=0,0,1),1)</f>
        <v>1</v>
      </c>
      <c r="W792" s="42" t="s">
        <v>40</v>
      </c>
      <c r="X792" s="16" t="s">
        <v>40</v>
      </c>
      <c r="Y792" s="21" t="s">
        <v>40</v>
      </c>
      <c r="Z792" s="45" t="s">
        <v>40</v>
      </c>
      <c r="AA792" s="16" t="s">
        <v>40</v>
      </c>
      <c r="AB792" s="21" t="s">
        <v>40</v>
      </c>
      <c r="AC792" s="16" t="s">
        <v>40</v>
      </c>
      <c r="AD792" s="16" t="s">
        <v>40</v>
      </c>
      <c r="AE792" s="21" t="s">
        <v>40</v>
      </c>
      <c r="AF792" s="58" t="s">
        <v>40</v>
      </c>
      <c r="AG792" s="16" t="s">
        <v>40</v>
      </c>
      <c r="AH792" s="21" t="s">
        <v>40</v>
      </c>
      <c r="AI792" s="16" t="s">
        <v>40</v>
      </c>
      <c r="AJ792" s="16" t="s">
        <v>40</v>
      </c>
      <c r="AK792" s="16" t="s">
        <v>40</v>
      </c>
      <c r="AL792" s="16" t="s">
        <v>40</v>
      </c>
      <c r="AM792" s="16" t="s">
        <v>40</v>
      </c>
      <c r="AN792" s="16" t="s">
        <v>40</v>
      </c>
      <c r="AO792" s="63" t="s">
        <v>40</v>
      </c>
      <c r="AP792" s="63" t="s">
        <v>40</v>
      </c>
      <c r="AQ792" s="9" t="s">
        <v>40</v>
      </c>
      <c r="AR792" s="63" t="s">
        <v>40</v>
      </c>
      <c r="AS792" s="9" t="s">
        <v>40</v>
      </c>
      <c r="AT792" s="9" t="s">
        <v>40</v>
      </c>
      <c r="AU792" s="63">
        <v>-10000</v>
      </c>
      <c r="AV792" s="63" t="s">
        <v>42</v>
      </c>
      <c r="AW792" s="66">
        <v>-10000</v>
      </c>
      <c r="AX792" s="63" t="s">
        <v>42</v>
      </c>
      <c r="AY792" s="63" t="s">
        <v>40</v>
      </c>
      <c r="AZ792" s="63" t="s">
        <v>40</v>
      </c>
      <c r="BA792" s="63">
        <v>-10000</v>
      </c>
      <c r="BB792" s="63" t="s">
        <v>42</v>
      </c>
      <c r="BC792" s="66" t="s">
        <v>40</v>
      </c>
      <c r="BD792" s="66" t="s">
        <v>40</v>
      </c>
    </row>
    <row r="793" spans="2:56">
      <c r="B793" s="62" t="s">
        <v>158</v>
      </c>
      <c r="C793" s="40" t="s">
        <v>147</v>
      </c>
      <c r="D793" s="41" t="s">
        <v>48</v>
      </c>
      <c r="E793" s="88"/>
      <c r="F793" s="88">
        <v>8675</v>
      </c>
      <c r="G793" s="89">
        <v>345</v>
      </c>
      <c r="H793" s="64"/>
      <c r="I793" s="45">
        <v>8675</v>
      </c>
      <c r="J793" s="45">
        <v>344</v>
      </c>
      <c r="K793" s="64">
        <v>0</v>
      </c>
      <c r="L793" s="45">
        <v>0</v>
      </c>
      <c r="M793" s="63">
        <v>248</v>
      </c>
      <c r="N793" s="42" t="s">
        <v>44</v>
      </c>
      <c r="O793" s="21" t="s">
        <v>44</v>
      </c>
      <c r="P793" s="42">
        <f t="shared" si="24"/>
        <v>0</v>
      </c>
      <c r="Q793" s="42" t="str">
        <f>IF(AND(ISNUMBER(E793),ISNUMBER(H793),ISBLANK(F793)),E793-H793,"NA")</f>
        <v>NA</v>
      </c>
      <c r="R793" s="21">
        <f>IF(AND(ISNUMBER(F793),ISNUMBER(I793),ISBLANK(E793)),F793-I793,"NA")</f>
        <v>0</v>
      </c>
      <c r="S793" s="16">
        <f>IF(AND(ISNUMBER(G793),ISNUMBER(J793),ISBLANK(E793)),G793-J793,"NA")</f>
        <v>1</v>
      </c>
      <c r="T793" s="45">
        <f>IF(AND(ISNUMBER(R793),ISNUMBER(S793),ISBLANK(E793)),R793+S793,"NA")</f>
        <v>1</v>
      </c>
      <c r="U793" s="21">
        <f t="shared" si="25"/>
        <v>248</v>
      </c>
      <c r="V793" s="9">
        <f>MIN(IF(SUM(W793,AD793:AG793,AI793,AJ793:AM793,AP793:AS793,AC793,AO793,AU793,AV793:BC793)=0,0,1)+IF(O793="Smoothing ramp",1,0)+IF(SUM(W793,X793:AA793)=0,0,1),1)</f>
        <v>0</v>
      </c>
      <c r="W793" s="64" t="s">
        <v>40</v>
      </c>
      <c r="X793" s="16" t="s">
        <v>40</v>
      </c>
      <c r="Y793" s="21" t="s">
        <v>40</v>
      </c>
      <c r="Z793" s="45" t="s">
        <v>40</v>
      </c>
      <c r="AA793" s="16" t="s">
        <v>40</v>
      </c>
      <c r="AB793" s="21" t="s">
        <v>40</v>
      </c>
      <c r="AC793" s="16" t="s">
        <v>40</v>
      </c>
      <c r="AD793" s="16" t="s">
        <v>40</v>
      </c>
      <c r="AE793" s="21" t="s">
        <v>40</v>
      </c>
      <c r="AF793" s="58" t="s">
        <v>40</v>
      </c>
      <c r="AG793" s="16" t="s">
        <v>40</v>
      </c>
      <c r="AH793" s="21" t="s">
        <v>40</v>
      </c>
      <c r="AI793" s="16" t="s">
        <v>40</v>
      </c>
      <c r="AJ793" s="16" t="s">
        <v>40</v>
      </c>
      <c r="AK793" s="16" t="s">
        <v>40</v>
      </c>
      <c r="AL793" s="16" t="s">
        <v>40</v>
      </c>
      <c r="AM793" s="16" t="s">
        <v>40</v>
      </c>
      <c r="AN793" s="16" t="s">
        <v>40</v>
      </c>
      <c r="AO793" s="63" t="s">
        <v>40</v>
      </c>
      <c r="AP793" s="63" t="s">
        <v>40</v>
      </c>
      <c r="AQ793" s="9" t="s">
        <v>40</v>
      </c>
      <c r="AR793" s="63" t="s">
        <v>40</v>
      </c>
      <c r="AS793" s="9" t="s">
        <v>40</v>
      </c>
      <c r="AT793" s="9" t="s">
        <v>40</v>
      </c>
      <c r="AU793" s="63" t="s">
        <v>40</v>
      </c>
      <c r="AV793" s="63" t="s">
        <v>40</v>
      </c>
      <c r="AW793" s="66" t="s">
        <v>40</v>
      </c>
      <c r="AX793" s="63" t="s">
        <v>40</v>
      </c>
      <c r="AY793" s="63" t="s">
        <v>40</v>
      </c>
      <c r="AZ793" s="63" t="s">
        <v>40</v>
      </c>
      <c r="BA793" s="63" t="s">
        <v>40</v>
      </c>
      <c r="BB793" s="63" t="s">
        <v>40</v>
      </c>
      <c r="BC793" s="66" t="s">
        <v>40</v>
      </c>
      <c r="BD793" s="66" t="s">
        <v>40</v>
      </c>
    </row>
    <row r="794" spans="2:56">
      <c r="B794" s="62" t="s">
        <v>158</v>
      </c>
      <c r="C794" s="40" t="s">
        <v>147</v>
      </c>
      <c r="D794" s="41" t="s">
        <v>49</v>
      </c>
      <c r="E794" s="88">
        <v>8773</v>
      </c>
      <c r="F794" s="88"/>
      <c r="G794" s="89"/>
      <c r="H794" s="64">
        <v>8773</v>
      </c>
      <c r="I794" s="45"/>
      <c r="J794" s="45"/>
      <c r="K794" s="64">
        <v>-4874</v>
      </c>
      <c r="L794" s="45">
        <v>-4874</v>
      </c>
      <c r="M794" s="63">
        <v>248</v>
      </c>
      <c r="N794" s="42" t="s">
        <v>50</v>
      </c>
      <c r="O794" s="21" t="s">
        <v>44</v>
      </c>
      <c r="P794" s="42">
        <f t="shared" si="24"/>
        <v>0</v>
      </c>
      <c r="Q794" s="42">
        <f>IF(AND(ISNUMBER(E794),ISNUMBER(H794),ISBLANK(F794)),E794-H794,"NA")</f>
        <v>0</v>
      </c>
      <c r="R794" s="21" t="str">
        <f>IF(AND(ISNUMBER(F794),ISNUMBER(I794),ISBLANK(E794)),F794-I794,"NA")</f>
        <v>NA</v>
      </c>
      <c r="S794" s="16" t="str">
        <f>IF(AND(ISNUMBER(G794),ISNUMBER(J794),ISBLANK(E794)),G794-J794,"NA")</f>
        <v>NA</v>
      </c>
      <c r="T794" s="45" t="str">
        <f>IF(AND(ISNUMBER(R794),ISNUMBER(S794),ISBLANK(E794)),R794+S794,"NA")</f>
        <v>NA</v>
      </c>
      <c r="U794" s="21">
        <f t="shared" si="25"/>
        <v>248</v>
      </c>
      <c r="V794" s="9">
        <f>MIN(IF(SUM(W794,AD794:AG794,AI794,AJ794:AM794,AP794:AS794,AC794,AO794,AU794,AV794:BC794)=0,0,1)+IF(O794="Smoothing ramp",1,0)+IF(SUM(W794,X794:AA794)=0,0,1),1)</f>
        <v>0</v>
      </c>
      <c r="W794" s="42" t="s">
        <v>40</v>
      </c>
      <c r="X794" s="16" t="s">
        <v>40</v>
      </c>
      <c r="Y794" s="21" t="s">
        <v>40</v>
      </c>
      <c r="Z794" s="45" t="s">
        <v>40</v>
      </c>
      <c r="AA794" s="16" t="s">
        <v>40</v>
      </c>
      <c r="AB794" s="21" t="s">
        <v>40</v>
      </c>
      <c r="AC794" s="16" t="s">
        <v>40</v>
      </c>
      <c r="AD794" s="16" t="s">
        <v>40</v>
      </c>
      <c r="AE794" s="21" t="s">
        <v>40</v>
      </c>
      <c r="AF794" s="58" t="s">
        <v>40</v>
      </c>
      <c r="AG794" s="16" t="s">
        <v>40</v>
      </c>
      <c r="AH794" s="21" t="s">
        <v>40</v>
      </c>
      <c r="AI794" s="42" t="s">
        <v>40</v>
      </c>
      <c r="AJ794" s="16" t="s">
        <v>40</v>
      </c>
      <c r="AK794" s="16" t="s">
        <v>40</v>
      </c>
      <c r="AL794" s="16" t="s">
        <v>40</v>
      </c>
      <c r="AM794" s="16" t="s">
        <v>40</v>
      </c>
      <c r="AN794" s="16" t="s">
        <v>40</v>
      </c>
      <c r="AO794" s="63" t="s">
        <v>40</v>
      </c>
      <c r="AP794" s="63" t="s">
        <v>40</v>
      </c>
      <c r="AQ794" s="66" t="s">
        <v>40</v>
      </c>
      <c r="AR794" s="63" t="s">
        <v>40</v>
      </c>
      <c r="AS794" s="66" t="s">
        <v>40</v>
      </c>
      <c r="AT794" s="66" t="s">
        <v>40</v>
      </c>
      <c r="AU794" s="63" t="s">
        <v>40</v>
      </c>
      <c r="AV794" s="63" t="s">
        <v>40</v>
      </c>
      <c r="AW794" s="66" t="s">
        <v>40</v>
      </c>
      <c r="AX794" s="63" t="s">
        <v>40</v>
      </c>
      <c r="AY794" s="63" t="s">
        <v>40</v>
      </c>
      <c r="AZ794" s="63" t="s">
        <v>40</v>
      </c>
      <c r="BA794" s="63" t="s">
        <v>40</v>
      </c>
      <c r="BB794" s="63" t="s">
        <v>40</v>
      </c>
      <c r="BC794" s="66" t="s">
        <v>40</v>
      </c>
      <c r="BD794" s="66" t="s">
        <v>40</v>
      </c>
    </row>
    <row r="795" spans="2:56">
      <c r="B795" s="62" t="s">
        <v>158</v>
      </c>
      <c r="C795" s="40" t="s">
        <v>147</v>
      </c>
      <c r="D795" s="41" t="s">
        <v>51</v>
      </c>
      <c r="E795" s="88">
        <v>8773</v>
      </c>
      <c r="F795" s="88"/>
      <c r="G795" s="89"/>
      <c r="H795" s="64">
        <v>8773</v>
      </c>
      <c r="I795" s="45"/>
      <c r="J795" s="45"/>
      <c r="K795" s="64">
        <v>-4874</v>
      </c>
      <c r="L795" s="45">
        <v>-4874</v>
      </c>
      <c r="M795" s="63">
        <v>248</v>
      </c>
      <c r="N795" s="42" t="s">
        <v>50</v>
      </c>
      <c r="O795" s="21" t="s">
        <v>44</v>
      </c>
      <c r="P795" s="42">
        <f t="shared" si="24"/>
        <v>0</v>
      </c>
      <c r="Q795" s="42">
        <f>IF(AND(ISNUMBER(E795),ISNUMBER(H795),ISBLANK(F795)),E795-H795,"NA")</f>
        <v>0</v>
      </c>
      <c r="R795" s="21" t="str">
        <f>IF(AND(ISNUMBER(F795),ISNUMBER(I795),ISBLANK(E795)),F795-I795,"NA")</f>
        <v>NA</v>
      </c>
      <c r="S795" s="16" t="str">
        <f>IF(AND(ISNUMBER(G795),ISNUMBER(J795),ISBLANK(E795)),G795-J795,"NA")</f>
        <v>NA</v>
      </c>
      <c r="T795" s="45" t="str">
        <f>IF(AND(ISNUMBER(R795),ISNUMBER(S795),ISBLANK(E795)),R795+S795,"NA")</f>
        <v>NA</v>
      </c>
      <c r="U795" s="21">
        <f t="shared" si="25"/>
        <v>248</v>
      </c>
      <c r="V795" s="9">
        <f>MIN(IF(SUM(W795,AD795:AG795,AI795,AJ795:AM795,AP795:AS795,AC795,AO795,AU795,AV795:BC795)=0,0,1)+IF(O795="Smoothing ramp",1,0)+IF(SUM(W795,X795:AA795)=0,0,1),1)</f>
        <v>0</v>
      </c>
      <c r="W795" s="42" t="s">
        <v>40</v>
      </c>
      <c r="X795" s="16" t="s">
        <v>40</v>
      </c>
      <c r="Y795" s="21" t="s">
        <v>40</v>
      </c>
      <c r="Z795" s="45" t="s">
        <v>40</v>
      </c>
      <c r="AA795" s="16" t="s">
        <v>40</v>
      </c>
      <c r="AB795" s="21" t="s">
        <v>40</v>
      </c>
      <c r="AC795" s="16" t="s">
        <v>40</v>
      </c>
      <c r="AD795" s="16" t="s">
        <v>40</v>
      </c>
      <c r="AE795" s="21" t="s">
        <v>40</v>
      </c>
      <c r="AF795" s="58" t="s">
        <v>40</v>
      </c>
      <c r="AG795" s="16" t="s">
        <v>40</v>
      </c>
      <c r="AH795" s="21" t="s">
        <v>40</v>
      </c>
      <c r="AI795" s="42" t="s">
        <v>40</v>
      </c>
      <c r="AJ795" s="16" t="s">
        <v>40</v>
      </c>
      <c r="AK795" s="16" t="s">
        <v>40</v>
      </c>
      <c r="AL795" s="16" t="s">
        <v>40</v>
      </c>
      <c r="AM795" s="16" t="s">
        <v>40</v>
      </c>
      <c r="AN795" s="16" t="s">
        <v>40</v>
      </c>
      <c r="AO795" s="63" t="s">
        <v>40</v>
      </c>
      <c r="AP795" s="63" t="s">
        <v>40</v>
      </c>
      <c r="AQ795" s="66" t="s">
        <v>40</v>
      </c>
      <c r="AR795" s="63" t="s">
        <v>40</v>
      </c>
      <c r="AS795" s="66" t="s">
        <v>40</v>
      </c>
      <c r="AT795" s="66" t="s">
        <v>40</v>
      </c>
      <c r="AU795" s="63" t="s">
        <v>40</v>
      </c>
      <c r="AV795" s="63" t="s">
        <v>40</v>
      </c>
      <c r="AW795" s="66" t="s">
        <v>40</v>
      </c>
      <c r="AX795" s="63" t="s">
        <v>40</v>
      </c>
      <c r="AY795" s="63" t="s">
        <v>40</v>
      </c>
      <c r="AZ795" s="63" t="s">
        <v>40</v>
      </c>
      <c r="BA795" s="63" t="s">
        <v>40</v>
      </c>
      <c r="BB795" s="63" t="s">
        <v>40</v>
      </c>
      <c r="BC795" s="66" t="s">
        <v>40</v>
      </c>
      <c r="BD795" s="66" t="s">
        <v>40</v>
      </c>
    </row>
    <row r="796" spans="2:56">
      <c r="B796" s="62" t="s">
        <v>158</v>
      </c>
      <c r="C796" s="40" t="s">
        <v>147</v>
      </c>
      <c r="D796" s="41" t="s">
        <v>52</v>
      </c>
      <c r="E796" s="88">
        <v>9283</v>
      </c>
      <c r="F796" s="88"/>
      <c r="G796" s="89"/>
      <c r="H796" s="64">
        <v>9283</v>
      </c>
      <c r="I796" s="45"/>
      <c r="J796" s="45"/>
      <c r="K796" s="64">
        <v>-5478</v>
      </c>
      <c r="L796" s="45">
        <v>-5478</v>
      </c>
      <c r="M796" s="63">
        <v>248</v>
      </c>
      <c r="N796" s="42" t="s">
        <v>44</v>
      </c>
      <c r="O796" s="21" t="s">
        <v>44</v>
      </c>
      <c r="P796" s="42">
        <f t="shared" si="24"/>
        <v>0</v>
      </c>
      <c r="Q796" s="42">
        <f>IF(AND(ISNUMBER(E796),ISNUMBER(H796),ISBLANK(F796)),E796-H796,"NA")</f>
        <v>0</v>
      </c>
      <c r="R796" s="21" t="str">
        <f>IF(AND(ISNUMBER(F796),ISNUMBER(I796),ISBLANK(E796)),F796-I796,"NA")</f>
        <v>NA</v>
      </c>
      <c r="S796" s="16" t="str">
        <f>IF(AND(ISNUMBER(G796),ISNUMBER(J796),ISBLANK(E796)),G796-J796,"NA")</f>
        <v>NA</v>
      </c>
      <c r="T796" s="45" t="str">
        <f>IF(AND(ISNUMBER(R796),ISNUMBER(S796),ISBLANK(E796)),R796+S796,"NA")</f>
        <v>NA</v>
      </c>
      <c r="U796" s="21">
        <f t="shared" si="25"/>
        <v>248</v>
      </c>
      <c r="V796" s="9">
        <f>MIN(IF(SUM(W796,AD796:AG796,AI796,AJ796:AM796,AP796:AS796,AC796,AO796,AU796,AV796:BC796)=0,0,1)+IF(O796="Smoothing ramp",1,0)+IF(SUM(W796,X796:AA796)=0,0,1),1)</f>
        <v>0</v>
      </c>
      <c r="W796" s="42" t="s">
        <v>40</v>
      </c>
      <c r="X796" s="16" t="s">
        <v>40</v>
      </c>
      <c r="Y796" s="21" t="s">
        <v>40</v>
      </c>
      <c r="Z796" s="45" t="s">
        <v>40</v>
      </c>
      <c r="AA796" s="16" t="s">
        <v>40</v>
      </c>
      <c r="AB796" s="21" t="s">
        <v>40</v>
      </c>
      <c r="AC796" s="16" t="s">
        <v>40</v>
      </c>
      <c r="AD796" s="16" t="s">
        <v>40</v>
      </c>
      <c r="AE796" s="21" t="s">
        <v>40</v>
      </c>
      <c r="AF796" s="58" t="s">
        <v>40</v>
      </c>
      <c r="AG796" s="16" t="s">
        <v>40</v>
      </c>
      <c r="AH796" s="21" t="s">
        <v>40</v>
      </c>
      <c r="AI796" s="42" t="s">
        <v>40</v>
      </c>
      <c r="AJ796" s="16" t="s">
        <v>40</v>
      </c>
      <c r="AK796" s="16" t="s">
        <v>40</v>
      </c>
      <c r="AL796" s="16" t="s">
        <v>40</v>
      </c>
      <c r="AM796" s="16" t="s">
        <v>40</v>
      </c>
      <c r="AN796" s="16" t="s">
        <v>40</v>
      </c>
      <c r="AO796" s="63" t="s">
        <v>40</v>
      </c>
      <c r="AP796" s="63" t="s">
        <v>40</v>
      </c>
      <c r="AQ796" s="66" t="s">
        <v>40</v>
      </c>
      <c r="AR796" s="63" t="s">
        <v>40</v>
      </c>
      <c r="AS796" s="66" t="s">
        <v>40</v>
      </c>
      <c r="AT796" s="66" t="s">
        <v>40</v>
      </c>
      <c r="AU796" s="63" t="s">
        <v>40</v>
      </c>
      <c r="AV796" s="63" t="s">
        <v>40</v>
      </c>
      <c r="AW796" s="66" t="s">
        <v>40</v>
      </c>
      <c r="AX796" s="63" t="s">
        <v>40</v>
      </c>
      <c r="AY796" s="63" t="s">
        <v>40</v>
      </c>
      <c r="AZ796" s="63" t="s">
        <v>40</v>
      </c>
      <c r="BA796" s="63" t="s">
        <v>40</v>
      </c>
      <c r="BB796" s="63" t="s">
        <v>40</v>
      </c>
      <c r="BC796" s="66" t="s">
        <v>40</v>
      </c>
      <c r="BD796" s="66" t="s">
        <v>40</v>
      </c>
    </row>
    <row r="797" spans="2:56">
      <c r="B797" s="62" t="s">
        <v>158</v>
      </c>
      <c r="C797" s="40" t="s">
        <v>147</v>
      </c>
      <c r="D797" s="41" t="s">
        <v>53</v>
      </c>
      <c r="E797" s="88">
        <v>9083</v>
      </c>
      <c r="F797" s="88"/>
      <c r="G797" s="89"/>
      <c r="H797" s="64">
        <v>9081</v>
      </c>
      <c r="I797" s="45"/>
      <c r="J797" s="45"/>
      <c r="K797" s="64">
        <v>-3517</v>
      </c>
      <c r="L797" s="45">
        <v>-3517</v>
      </c>
      <c r="M797" s="63">
        <v>248</v>
      </c>
      <c r="N797" s="42" t="s">
        <v>50</v>
      </c>
      <c r="O797" s="21" t="s">
        <v>50</v>
      </c>
      <c r="P797" s="42">
        <f t="shared" si="24"/>
        <v>0</v>
      </c>
      <c r="Q797" s="42">
        <f>IF(AND(ISNUMBER(E797),ISNUMBER(H797),ISBLANK(F797)),E797-H797,"NA")</f>
        <v>2</v>
      </c>
      <c r="R797" s="21" t="str">
        <f>IF(AND(ISNUMBER(F797),ISNUMBER(I797),ISBLANK(E797)),F797-I797,"NA")</f>
        <v>NA</v>
      </c>
      <c r="S797" s="16" t="str">
        <f>IF(AND(ISNUMBER(G797),ISNUMBER(J797),ISBLANK(E797)),G797-J797,"NA")</f>
        <v>NA</v>
      </c>
      <c r="T797" s="45" t="str">
        <f>IF(AND(ISNUMBER(R797),ISNUMBER(S797),ISBLANK(E797)),R797+S797,"NA")</f>
        <v>NA</v>
      </c>
      <c r="U797" s="21">
        <f t="shared" si="25"/>
        <v>248</v>
      </c>
      <c r="V797" s="9">
        <f>MIN(IF(SUM(W797,AD797:AG797,AI797,AJ797:AM797,AP797:AS797,AC797,AO797,AU797,AV797:BC797)=0,0,1)+IF(O797="Smoothing ramp",1,0)+IF(SUM(W797,X797:AA797)=0,0,1),1)</f>
        <v>0</v>
      </c>
      <c r="W797" s="42" t="s">
        <v>40</v>
      </c>
      <c r="X797" s="16" t="s">
        <v>40</v>
      </c>
      <c r="Y797" s="21" t="s">
        <v>40</v>
      </c>
      <c r="Z797" s="45" t="s">
        <v>40</v>
      </c>
      <c r="AA797" s="16" t="s">
        <v>40</v>
      </c>
      <c r="AB797" s="21" t="s">
        <v>40</v>
      </c>
      <c r="AC797" s="16" t="s">
        <v>40</v>
      </c>
      <c r="AD797" s="16" t="s">
        <v>40</v>
      </c>
      <c r="AE797" s="21" t="s">
        <v>40</v>
      </c>
      <c r="AF797" s="58" t="s">
        <v>40</v>
      </c>
      <c r="AG797" s="16" t="s">
        <v>40</v>
      </c>
      <c r="AH797" s="21" t="s">
        <v>40</v>
      </c>
      <c r="AI797" s="42" t="s">
        <v>40</v>
      </c>
      <c r="AJ797" s="16" t="s">
        <v>40</v>
      </c>
      <c r="AK797" s="16" t="s">
        <v>40</v>
      </c>
      <c r="AL797" s="16" t="s">
        <v>40</v>
      </c>
      <c r="AM797" s="16" t="s">
        <v>40</v>
      </c>
      <c r="AN797" s="16" t="s">
        <v>40</v>
      </c>
      <c r="AO797" s="63" t="s">
        <v>40</v>
      </c>
      <c r="AP797" s="63" t="s">
        <v>40</v>
      </c>
      <c r="AQ797" s="66" t="s">
        <v>40</v>
      </c>
      <c r="AR797" s="63" t="s">
        <v>40</v>
      </c>
      <c r="AS797" s="66" t="s">
        <v>40</v>
      </c>
      <c r="AT797" s="66" t="s">
        <v>40</v>
      </c>
      <c r="AU797" s="63" t="s">
        <v>40</v>
      </c>
      <c r="AV797" s="63" t="s">
        <v>40</v>
      </c>
      <c r="AW797" s="66" t="s">
        <v>40</v>
      </c>
      <c r="AX797" s="63" t="s">
        <v>40</v>
      </c>
      <c r="AY797" s="63" t="s">
        <v>40</v>
      </c>
      <c r="AZ797" s="63" t="s">
        <v>40</v>
      </c>
      <c r="BA797" s="63" t="s">
        <v>40</v>
      </c>
      <c r="BB797" s="63" t="s">
        <v>40</v>
      </c>
      <c r="BC797" s="66" t="s">
        <v>40</v>
      </c>
      <c r="BD797" s="66" t="s">
        <v>40</v>
      </c>
    </row>
    <row r="798" spans="2:56">
      <c r="B798" s="62" t="s">
        <v>158</v>
      </c>
      <c r="C798" s="40" t="s">
        <v>147</v>
      </c>
      <c r="D798" s="41" t="s">
        <v>56</v>
      </c>
      <c r="E798" s="88">
        <v>9083</v>
      </c>
      <c r="F798" s="88"/>
      <c r="G798" s="89"/>
      <c r="H798" s="64">
        <v>9081</v>
      </c>
      <c r="I798" s="45"/>
      <c r="J798" s="45"/>
      <c r="K798" s="64">
        <v>-3517</v>
      </c>
      <c r="L798" s="45">
        <v>-3517</v>
      </c>
      <c r="M798" s="63">
        <v>248</v>
      </c>
      <c r="N798" s="42" t="s">
        <v>50</v>
      </c>
      <c r="O798" s="21" t="s">
        <v>50</v>
      </c>
      <c r="P798" s="42">
        <f t="shared" si="24"/>
        <v>0</v>
      </c>
      <c r="Q798" s="42">
        <f>IF(AND(ISNUMBER(E798),ISNUMBER(H798),ISBLANK(F798)),E798-H798,"NA")</f>
        <v>2</v>
      </c>
      <c r="R798" s="21" t="str">
        <f>IF(AND(ISNUMBER(F798),ISNUMBER(I798),ISBLANK(E798)),F798-I798,"NA")</f>
        <v>NA</v>
      </c>
      <c r="S798" s="16" t="str">
        <f>IF(AND(ISNUMBER(G798),ISNUMBER(J798),ISBLANK(E798)),G798-J798,"NA")</f>
        <v>NA</v>
      </c>
      <c r="T798" s="45" t="str">
        <f>IF(AND(ISNUMBER(R798),ISNUMBER(S798),ISBLANK(E798)),R798+S798,"NA")</f>
        <v>NA</v>
      </c>
      <c r="U798" s="21">
        <f t="shared" si="25"/>
        <v>248</v>
      </c>
      <c r="V798" s="9">
        <f>MIN(IF(SUM(W798,AD798:AG798,AI798,AJ798:AM798,AP798:AS798,AC798,AO798,AU798,AV798:BC798)=0,0,1)+IF(O798="Smoothing ramp",1,0)+IF(SUM(W798,X798:AA798)=0,0,1),1)</f>
        <v>0</v>
      </c>
      <c r="W798" s="42" t="s">
        <v>40</v>
      </c>
      <c r="X798" s="16" t="s">
        <v>40</v>
      </c>
      <c r="Y798" s="21" t="s">
        <v>40</v>
      </c>
      <c r="Z798" s="45" t="s">
        <v>40</v>
      </c>
      <c r="AA798" s="16" t="s">
        <v>40</v>
      </c>
      <c r="AB798" s="21" t="s">
        <v>40</v>
      </c>
      <c r="AC798" s="16" t="s">
        <v>40</v>
      </c>
      <c r="AD798" s="16" t="s">
        <v>40</v>
      </c>
      <c r="AE798" s="21" t="s">
        <v>40</v>
      </c>
      <c r="AF798" s="58" t="s">
        <v>40</v>
      </c>
      <c r="AG798" s="16" t="s">
        <v>40</v>
      </c>
      <c r="AH798" s="21" t="s">
        <v>40</v>
      </c>
      <c r="AI798" s="42" t="s">
        <v>40</v>
      </c>
      <c r="AJ798" s="16" t="s">
        <v>40</v>
      </c>
      <c r="AK798" s="16" t="s">
        <v>40</v>
      </c>
      <c r="AL798" s="16" t="s">
        <v>40</v>
      </c>
      <c r="AM798" s="16" t="s">
        <v>40</v>
      </c>
      <c r="AN798" s="16" t="s">
        <v>40</v>
      </c>
      <c r="AO798" s="63" t="s">
        <v>40</v>
      </c>
      <c r="AP798" s="63" t="s">
        <v>40</v>
      </c>
      <c r="AQ798" s="66" t="s">
        <v>40</v>
      </c>
      <c r="AR798" s="63" t="s">
        <v>40</v>
      </c>
      <c r="AS798" s="66" t="s">
        <v>40</v>
      </c>
      <c r="AT798" s="66" t="s">
        <v>40</v>
      </c>
      <c r="AU798" s="63" t="s">
        <v>40</v>
      </c>
      <c r="AV798" s="63" t="s">
        <v>40</v>
      </c>
      <c r="AW798" s="66" t="s">
        <v>40</v>
      </c>
      <c r="AX798" s="63" t="s">
        <v>40</v>
      </c>
      <c r="AY798" s="63" t="s">
        <v>40</v>
      </c>
      <c r="AZ798" s="63" t="s">
        <v>40</v>
      </c>
      <c r="BA798" s="63" t="s">
        <v>40</v>
      </c>
      <c r="BB798" s="63" t="s">
        <v>40</v>
      </c>
      <c r="BC798" s="66" t="s">
        <v>40</v>
      </c>
      <c r="BD798" s="66" t="s">
        <v>40</v>
      </c>
    </row>
    <row r="799" spans="2:56" ht="15" thickBot="1">
      <c r="B799" s="68" t="s">
        <v>158</v>
      </c>
      <c r="C799" s="47" t="s">
        <v>147</v>
      </c>
      <c r="D799" s="48" t="s">
        <v>57</v>
      </c>
      <c r="E799" s="133">
        <v>8268</v>
      </c>
      <c r="F799" s="133"/>
      <c r="G799" s="134"/>
      <c r="H799" s="71">
        <v>8266</v>
      </c>
      <c r="I799" s="69"/>
      <c r="J799" s="69"/>
      <c r="K799" s="71">
        <v>-2770</v>
      </c>
      <c r="L799" s="69">
        <v>-2770</v>
      </c>
      <c r="M799" s="70">
        <v>248</v>
      </c>
      <c r="N799" s="50" t="s">
        <v>50</v>
      </c>
      <c r="O799" s="22" t="s">
        <v>50</v>
      </c>
      <c r="P799" s="50">
        <f t="shared" si="24"/>
        <v>0</v>
      </c>
      <c r="Q799" s="50">
        <f>IF(AND(ISNUMBER(E799),ISNUMBER(H799),ISBLANK(F799)),E799-H799,"NA")</f>
        <v>2</v>
      </c>
      <c r="R799" s="22" t="str">
        <f>IF(AND(ISNUMBER(F799),ISNUMBER(I799),ISBLANK(E799)),F799-I799,"NA")</f>
        <v>NA</v>
      </c>
      <c r="S799" s="16" t="str">
        <f>IF(AND(ISNUMBER(G799),ISNUMBER(J799),ISBLANK(E799)),G799-J799,"NA")</f>
        <v>NA</v>
      </c>
      <c r="T799" s="45" t="str">
        <f>IF(AND(ISNUMBER(R799),ISNUMBER(S799),ISBLANK(E799)),R799+S799,"NA")</f>
        <v>NA</v>
      </c>
      <c r="U799" s="22">
        <f t="shared" si="25"/>
        <v>248</v>
      </c>
      <c r="V799" s="9">
        <f>MIN(IF(SUM(W799,AD799:AG799,AI799,AJ799:AM799,AP799:AS799,AC799,AO799,AU799,AV799:BC799)=0,0,1)+IF(O799="Smoothing ramp",1,0)+IF(SUM(W799,X799:AA799)=0,0,1),1)</f>
        <v>0</v>
      </c>
      <c r="W799" s="50" t="s">
        <v>40</v>
      </c>
      <c r="X799" s="49" t="s">
        <v>40</v>
      </c>
      <c r="Y799" s="22" t="s">
        <v>40</v>
      </c>
      <c r="Z799" s="69" t="s">
        <v>40</v>
      </c>
      <c r="AA799" s="49" t="s">
        <v>40</v>
      </c>
      <c r="AB799" s="22" t="s">
        <v>40</v>
      </c>
      <c r="AC799" s="49" t="s">
        <v>40</v>
      </c>
      <c r="AD799" s="49" t="s">
        <v>40</v>
      </c>
      <c r="AE799" s="22" t="s">
        <v>40</v>
      </c>
      <c r="AF799" s="78" t="s">
        <v>40</v>
      </c>
      <c r="AG799" s="49" t="s">
        <v>40</v>
      </c>
      <c r="AH799" s="22" t="s">
        <v>40</v>
      </c>
      <c r="AI799" s="50" t="s">
        <v>40</v>
      </c>
      <c r="AJ799" s="49" t="s">
        <v>40</v>
      </c>
      <c r="AK799" s="49" t="s">
        <v>40</v>
      </c>
      <c r="AL799" s="49" t="s">
        <v>40</v>
      </c>
      <c r="AM799" s="49" t="s">
        <v>40</v>
      </c>
      <c r="AN799" s="49" t="s">
        <v>40</v>
      </c>
      <c r="AO799" s="70" t="s">
        <v>40</v>
      </c>
      <c r="AP799" s="70" t="s">
        <v>40</v>
      </c>
      <c r="AQ799" s="72" t="s">
        <v>40</v>
      </c>
      <c r="AR799" s="70" t="s">
        <v>40</v>
      </c>
      <c r="AS799" s="72" t="s">
        <v>40</v>
      </c>
      <c r="AT799" s="72" t="s">
        <v>40</v>
      </c>
      <c r="AU799" s="70" t="s">
        <v>40</v>
      </c>
      <c r="AV799" s="70" t="s">
        <v>40</v>
      </c>
      <c r="AW799" s="72" t="s">
        <v>40</v>
      </c>
      <c r="AX799" s="70" t="s">
        <v>40</v>
      </c>
      <c r="AY799" s="70" t="s">
        <v>40</v>
      </c>
      <c r="AZ799" s="70" t="s">
        <v>40</v>
      </c>
      <c r="BA799" s="70" t="s">
        <v>40</v>
      </c>
      <c r="BB799" s="70" t="s">
        <v>40</v>
      </c>
      <c r="BC799" s="72" t="s">
        <v>40</v>
      </c>
      <c r="BD799" s="72" t="s">
        <v>40</v>
      </c>
    </row>
    <row r="800" spans="2:56">
      <c r="B800" s="62" t="s">
        <v>159</v>
      </c>
      <c r="C800" s="52" t="s">
        <v>147</v>
      </c>
      <c r="D800" s="53" t="s">
        <v>37</v>
      </c>
      <c r="E800" s="135">
        <v>5891</v>
      </c>
      <c r="F800" s="135"/>
      <c r="G800" s="136"/>
      <c r="H800" s="75">
        <v>5185</v>
      </c>
      <c r="I800" s="65"/>
      <c r="J800" s="65"/>
      <c r="K800" s="75">
        <v>-5661</v>
      </c>
      <c r="L800" s="65">
        <v>-5661</v>
      </c>
      <c r="M800" s="74">
        <v>-5133</v>
      </c>
      <c r="N800" s="44" t="s">
        <v>50</v>
      </c>
      <c r="O800" s="20" t="s">
        <v>39</v>
      </c>
      <c r="P800" s="44">
        <f t="shared" si="24"/>
        <v>0</v>
      </c>
      <c r="Q800" s="44">
        <f>IF(AND(ISNUMBER(E800),ISNUMBER(H800),ISBLANK(F800)),E800-H800,"NA")</f>
        <v>706</v>
      </c>
      <c r="R800" s="20" t="str">
        <f>IF(AND(ISNUMBER(F800),ISNUMBER(I800),ISBLANK(E800)),F800-I800,"NA")</f>
        <v>NA</v>
      </c>
      <c r="S800" s="16" t="str">
        <f>IF(AND(ISNUMBER(G800),ISNUMBER(J800),ISBLANK(E800)),G800-J800,"NA")</f>
        <v>NA</v>
      </c>
      <c r="T800" s="45" t="str">
        <f>IF(AND(ISNUMBER(R800),ISNUMBER(S800),ISBLANK(E800)),R800+S800,"NA")</f>
        <v>NA</v>
      </c>
      <c r="U800" s="20">
        <f t="shared" si="25"/>
        <v>0</v>
      </c>
      <c r="V800" s="9">
        <f>MIN(IF(SUM(W800,AD800:AG800,AI800,AJ800:AM800,AP800:AS800,AC800,AO800,AU800,AV800:BC800)=0,0,1)+IF(O800="Smoothing ramp",1,0)+IF(SUM(W800,X800:AA800)=0,0,1),1)</f>
        <v>1</v>
      </c>
      <c r="W800" s="75">
        <v>164</v>
      </c>
      <c r="X800" s="43" t="s">
        <v>40</v>
      </c>
      <c r="Y800" s="20" t="s">
        <v>41</v>
      </c>
      <c r="Z800" s="65" t="s">
        <v>40</v>
      </c>
      <c r="AA800" s="43" t="s">
        <v>40</v>
      </c>
      <c r="AB800" s="20" t="s">
        <v>40</v>
      </c>
      <c r="AC800" s="43" t="s">
        <v>40</v>
      </c>
      <c r="AD800" s="43">
        <v>5519</v>
      </c>
      <c r="AE800" s="20" t="s">
        <v>160</v>
      </c>
      <c r="AF800" s="76" t="s">
        <v>40</v>
      </c>
      <c r="AG800" s="43" t="s">
        <v>40</v>
      </c>
      <c r="AH800" s="20" t="s">
        <v>40</v>
      </c>
      <c r="AI800" s="43" t="s">
        <v>40</v>
      </c>
      <c r="AJ800" s="43" t="s">
        <v>40</v>
      </c>
      <c r="AK800" s="43" t="s">
        <v>40</v>
      </c>
      <c r="AL800" s="43" t="s">
        <v>40</v>
      </c>
      <c r="AM800" s="43" t="s">
        <v>40</v>
      </c>
      <c r="AN800" s="43" t="s">
        <v>40</v>
      </c>
      <c r="AO800" s="74" t="s">
        <v>40</v>
      </c>
      <c r="AP800" s="74" t="s">
        <v>40</v>
      </c>
      <c r="AQ800" s="6" t="s">
        <v>40</v>
      </c>
      <c r="AR800" s="74" t="s">
        <v>40</v>
      </c>
      <c r="AS800" s="6" t="s">
        <v>40</v>
      </c>
      <c r="AT800" s="6" t="s">
        <v>40</v>
      </c>
      <c r="AU800" s="74">
        <v>-10000</v>
      </c>
      <c r="AV800" s="74" t="s">
        <v>42</v>
      </c>
      <c r="AW800" s="77">
        <v>-10000</v>
      </c>
      <c r="AX800" s="74" t="s">
        <v>42</v>
      </c>
      <c r="AY800" s="74">
        <v>-10000</v>
      </c>
      <c r="AZ800" s="74" t="s">
        <v>42</v>
      </c>
      <c r="BA800" s="74">
        <v>-10000</v>
      </c>
      <c r="BB800" s="74" t="s">
        <v>42</v>
      </c>
      <c r="BC800" s="77" t="s">
        <v>40</v>
      </c>
      <c r="BD800" s="77" t="s">
        <v>40</v>
      </c>
    </row>
    <row r="801" spans="2:56">
      <c r="B801" s="62" t="s">
        <v>159</v>
      </c>
      <c r="C801" s="40" t="s">
        <v>147</v>
      </c>
      <c r="D801" s="41" t="s">
        <v>43</v>
      </c>
      <c r="E801" s="88">
        <v>5891</v>
      </c>
      <c r="F801" s="88"/>
      <c r="G801" s="89"/>
      <c r="H801" s="64">
        <v>5623</v>
      </c>
      <c r="I801" s="45"/>
      <c r="J801" s="45"/>
      <c r="K801" s="64">
        <v>-5661</v>
      </c>
      <c r="L801" s="45">
        <v>-5661</v>
      </c>
      <c r="M801" s="63">
        <v>-5453</v>
      </c>
      <c r="N801" s="42" t="s">
        <v>50</v>
      </c>
      <c r="O801" s="21" t="s">
        <v>39</v>
      </c>
      <c r="P801" s="42">
        <f t="shared" si="24"/>
        <v>0</v>
      </c>
      <c r="Q801" s="42">
        <f>IF(AND(ISNUMBER(E801),ISNUMBER(H801),ISBLANK(F801)),E801-H801,"NA")</f>
        <v>268</v>
      </c>
      <c r="R801" s="21" t="str">
        <f>IF(AND(ISNUMBER(F801),ISNUMBER(I801),ISBLANK(E801)),F801-I801,"NA")</f>
        <v>NA</v>
      </c>
      <c r="S801" s="16" t="str">
        <f>IF(AND(ISNUMBER(G801),ISNUMBER(J801),ISBLANK(E801)),G801-J801,"NA")</f>
        <v>NA</v>
      </c>
      <c r="T801" s="45" t="str">
        <f>IF(AND(ISNUMBER(R801),ISNUMBER(S801),ISBLANK(E801)),R801+S801,"NA")</f>
        <v>NA</v>
      </c>
      <c r="U801" s="21">
        <f t="shared" si="25"/>
        <v>0</v>
      </c>
      <c r="V801" s="9">
        <f>MIN(IF(SUM(W801,AD801:AG801,AI801,AJ801:AM801,AP801:AS801,AC801,AO801,AU801,AV801:BC801)=0,0,1)+IF(O801="Smoothing ramp",1,0)+IF(SUM(W801,X801:AA801)=0,0,1),1)</f>
        <v>1</v>
      </c>
      <c r="W801" s="64">
        <v>164</v>
      </c>
      <c r="X801" s="16" t="s">
        <v>40</v>
      </c>
      <c r="Y801" s="21" t="s">
        <v>41</v>
      </c>
      <c r="Z801" s="45">
        <v>250</v>
      </c>
      <c r="AA801" s="16" t="s">
        <v>40</v>
      </c>
      <c r="AB801" s="21" t="s">
        <v>41</v>
      </c>
      <c r="AC801" s="16" t="s">
        <v>40</v>
      </c>
      <c r="AD801" s="16" t="s">
        <v>40</v>
      </c>
      <c r="AE801" s="21" t="s">
        <v>40</v>
      </c>
      <c r="AF801" s="58" t="s">
        <v>40</v>
      </c>
      <c r="AG801" s="16" t="s">
        <v>40</v>
      </c>
      <c r="AH801" s="21" t="s">
        <v>40</v>
      </c>
      <c r="AI801" s="16" t="s">
        <v>40</v>
      </c>
      <c r="AJ801" s="16" t="s">
        <v>40</v>
      </c>
      <c r="AK801" s="16" t="s">
        <v>40</v>
      </c>
      <c r="AL801" s="16" t="s">
        <v>40</v>
      </c>
      <c r="AM801" s="16" t="s">
        <v>40</v>
      </c>
      <c r="AN801" s="16" t="s">
        <v>40</v>
      </c>
      <c r="AO801" s="63" t="s">
        <v>40</v>
      </c>
      <c r="AP801" s="63" t="s">
        <v>40</v>
      </c>
      <c r="AQ801" s="9" t="s">
        <v>40</v>
      </c>
      <c r="AR801" s="63" t="s">
        <v>40</v>
      </c>
      <c r="AS801" s="9" t="s">
        <v>40</v>
      </c>
      <c r="AT801" s="9" t="s">
        <v>40</v>
      </c>
      <c r="AU801" s="63">
        <v>-10000</v>
      </c>
      <c r="AV801" s="63" t="s">
        <v>42</v>
      </c>
      <c r="AW801" s="66">
        <v>-10000</v>
      </c>
      <c r="AX801" s="63" t="s">
        <v>42</v>
      </c>
      <c r="AY801" s="63">
        <v>-10000</v>
      </c>
      <c r="AZ801" s="63" t="s">
        <v>42</v>
      </c>
      <c r="BA801" s="63">
        <v>-10000</v>
      </c>
      <c r="BB801" s="63" t="s">
        <v>42</v>
      </c>
      <c r="BC801" s="66" t="s">
        <v>40</v>
      </c>
      <c r="BD801" s="66" t="s">
        <v>40</v>
      </c>
    </row>
    <row r="802" spans="2:56">
      <c r="B802" s="62" t="s">
        <v>159</v>
      </c>
      <c r="C802" s="40" t="s">
        <v>147</v>
      </c>
      <c r="D802" s="41" t="s">
        <v>45</v>
      </c>
      <c r="E802" s="88">
        <v>5891</v>
      </c>
      <c r="F802" s="88"/>
      <c r="G802" s="89"/>
      <c r="H802" s="64">
        <v>5185</v>
      </c>
      <c r="I802" s="45"/>
      <c r="J802" s="45"/>
      <c r="K802" s="64">
        <v>-5661</v>
      </c>
      <c r="L802" s="45">
        <v>-5661</v>
      </c>
      <c r="M802" s="63">
        <v>-5133</v>
      </c>
      <c r="N802" s="42" t="s">
        <v>50</v>
      </c>
      <c r="O802" s="21" t="s">
        <v>39</v>
      </c>
      <c r="P802" s="42">
        <f t="shared" si="24"/>
        <v>0</v>
      </c>
      <c r="Q802" s="42">
        <f>IF(AND(ISNUMBER(E802),ISNUMBER(H802),ISBLANK(F802)),E802-H802,"NA")</f>
        <v>706</v>
      </c>
      <c r="R802" s="21" t="str">
        <f>IF(AND(ISNUMBER(F802),ISNUMBER(I802),ISBLANK(E802)),F802-I802,"NA")</f>
        <v>NA</v>
      </c>
      <c r="S802" s="16" t="str">
        <f>IF(AND(ISNUMBER(G802),ISNUMBER(J802),ISBLANK(E802)),G802-J802,"NA")</f>
        <v>NA</v>
      </c>
      <c r="T802" s="45" t="str">
        <f>IF(AND(ISNUMBER(R802),ISNUMBER(S802),ISBLANK(E802)),R802+S802,"NA")</f>
        <v>NA</v>
      </c>
      <c r="U802" s="21">
        <f t="shared" si="25"/>
        <v>0</v>
      </c>
      <c r="V802" s="9">
        <f>MIN(IF(SUM(W802,AD802:AG802,AI802,AJ802:AM802,AP802:AS802,AC802,AO802,AU802,AV802:BC802)=0,0,1)+IF(O802="Smoothing ramp",1,0)+IF(SUM(W802,X802:AA802)=0,0,1),1)</f>
        <v>1</v>
      </c>
      <c r="W802" s="64">
        <v>164</v>
      </c>
      <c r="X802" s="16" t="s">
        <v>40</v>
      </c>
      <c r="Y802" s="21" t="s">
        <v>41</v>
      </c>
      <c r="Z802" s="45">
        <v>250</v>
      </c>
      <c r="AA802" s="16" t="s">
        <v>40</v>
      </c>
      <c r="AB802" s="21" t="s">
        <v>41</v>
      </c>
      <c r="AC802" s="16" t="s">
        <v>40</v>
      </c>
      <c r="AD802" s="16" t="s">
        <v>40</v>
      </c>
      <c r="AE802" s="21" t="s">
        <v>40</v>
      </c>
      <c r="AF802" s="58" t="s">
        <v>40</v>
      </c>
      <c r="AG802" s="16" t="s">
        <v>40</v>
      </c>
      <c r="AH802" s="21" t="s">
        <v>40</v>
      </c>
      <c r="AI802" s="16" t="s">
        <v>40</v>
      </c>
      <c r="AJ802" s="16" t="s">
        <v>40</v>
      </c>
      <c r="AK802" s="16" t="s">
        <v>40</v>
      </c>
      <c r="AL802" s="16" t="s">
        <v>40</v>
      </c>
      <c r="AM802" s="16" t="s">
        <v>40</v>
      </c>
      <c r="AN802" s="16" t="s">
        <v>40</v>
      </c>
      <c r="AO802" s="63" t="s">
        <v>40</v>
      </c>
      <c r="AP802" s="63" t="s">
        <v>40</v>
      </c>
      <c r="AQ802" s="9" t="s">
        <v>40</v>
      </c>
      <c r="AR802" s="63" t="s">
        <v>40</v>
      </c>
      <c r="AS802" s="9" t="s">
        <v>40</v>
      </c>
      <c r="AT802" s="9" t="s">
        <v>40</v>
      </c>
      <c r="AU802" s="63">
        <v>-10000</v>
      </c>
      <c r="AV802" s="63" t="s">
        <v>42</v>
      </c>
      <c r="AW802" s="66">
        <v>-10000</v>
      </c>
      <c r="AX802" s="63" t="s">
        <v>42</v>
      </c>
      <c r="AY802" s="63">
        <v>-10000</v>
      </c>
      <c r="AZ802" s="63" t="s">
        <v>42</v>
      </c>
      <c r="BA802" s="63">
        <v>-10000</v>
      </c>
      <c r="BB802" s="63" t="s">
        <v>42</v>
      </c>
      <c r="BC802" s="66" t="s">
        <v>40</v>
      </c>
      <c r="BD802" s="66" t="s">
        <v>40</v>
      </c>
    </row>
    <row r="803" spans="2:56">
      <c r="B803" s="62" t="s">
        <v>159</v>
      </c>
      <c r="C803" s="40" t="s">
        <v>147</v>
      </c>
      <c r="D803" s="41" t="s">
        <v>46</v>
      </c>
      <c r="E803" s="88">
        <v>8591</v>
      </c>
      <c r="F803" s="88"/>
      <c r="G803" s="89"/>
      <c r="H803" s="64">
        <v>6779</v>
      </c>
      <c r="I803" s="45"/>
      <c r="J803" s="45"/>
      <c r="K803" s="64">
        <v>-2343</v>
      </c>
      <c r="L803" s="45">
        <v>-2343</v>
      </c>
      <c r="M803" s="63">
        <v>-418</v>
      </c>
      <c r="N803" s="42" t="s">
        <v>50</v>
      </c>
      <c r="O803" s="21" t="s">
        <v>39</v>
      </c>
      <c r="P803" s="42">
        <f t="shared" si="24"/>
        <v>0</v>
      </c>
      <c r="Q803" s="42">
        <f>IF(AND(ISNUMBER(E803),ISNUMBER(H803),ISBLANK(F803)),E803-H803,"NA")</f>
        <v>1812</v>
      </c>
      <c r="R803" s="21" t="str">
        <f>IF(AND(ISNUMBER(F803),ISNUMBER(I803),ISBLANK(E803)),F803-I803,"NA")</f>
        <v>NA</v>
      </c>
      <c r="S803" s="16" t="str">
        <f>IF(AND(ISNUMBER(G803),ISNUMBER(J803),ISBLANK(E803)),G803-J803,"NA")</f>
        <v>NA</v>
      </c>
      <c r="T803" s="45" t="str">
        <f>IF(AND(ISNUMBER(R803),ISNUMBER(S803),ISBLANK(E803)),R803+S803,"NA")</f>
        <v>NA</v>
      </c>
      <c r="U803" s="21">
        <f t="shared" si="25"/>
        <v>0</v>
      </c>
      <c r="V803" s="9">
        <f>MIN(IF(SUM(W803,AD803:AG803,AI803,AJ803:AM803,AP803:AS803,AC803,AO803,AU803,AV803:BC803)=0,0,1)+IF(O803="Smoothing ramp",1,0)+IF(SUM(W803,X803:AA803)=0,0,1),1)</f>
        <v>1</v>
      </c>
      <c r="W803" s="64">
        <v>164</v>
      </c>
      <c r="X803" s="16" t="s">
        <v>40</v>
      </c>
      <c r="Y803" s="21" t="s">
        <v>41</v>
      </c>
      <c r="Z803" s="45">
        <v>284</v>
      </c>
      <c r="AA803" s="16" t="s">
        <v>40</v>
      </c>
      <c r="AB803" s="21" t="s">
        <v>41</v>
      </c>
      <c r="AC803" s="16" t="s">
        <v>40</v>
      </c>
      <c r="AD803" s="16" t="s">
        <v>40</v>
      </c>
      <c r="AE803" s="16" t="s">
        <v>40</v>
      </c>
      <c r="AF803" s="58" t="s">
        <v>40</v>
      </c>
      <c r="AG803" s="16" t="s">
        <v>40</v>
      </c>
      <c r="AH803" s="16" t="s">
        <v>40</v>
      </c>
      <c r="AI803" s="16" t="s">
        <v>40</v>
      </c>
      <c r="AJ803" s="16" t="s">
        <v>40</v>
      </c>
      <c r="AK803" s="16" t="s">
        <v>40</v>
      </c>
      <c r="AL803" s="16" t="s">
        <v>40</v>
      </c>
      <c r="AM803" s="16" t="s">
        <v>40</v>
      </c>
      <c r="AN803" s="16" t="s">
        <v>40</v>
      </c>
      <c r="AO803" s="63" t="s">
        <v>40</v>
      </c>
      <c r="AP803" s="63" t="s">
        <v>40</v>
      </c>
      <c r="AQ803" s="9" t="s">
        <v>40</v>
      </c>
      <c r="AR803" s="63" t="s">
        <v>40</v>
      </c>
      <c r="AS803" s="9" t="s">
        <v>40</v>
      </c>
      <c r="AT803" s="9" t="s">
        <v>40</v>
      </c>
      <c r="AU803" s="63" t="s">
        <v>40</v>
      </c>
      <c r="AV803" s="63" t="s">
        <v>40</v>
      </c>
      <c r="AW803" s="66">
        <v>-10000</v>
      </c>
      <c r="AX803" s="63" t="s">
        <v>42</v>
      </c>
      <c r="AY803" s="63">
        <v>-10000</v>
      </c>
      <c r="AZ803" s="63" t="s">
        <v>42</v>
      </c>
      <c r="BA803" s="63">
        <v>-10000</v>
      </c>
      <c r="BB803" s="63" t="s">
        <v>42</v>
      </c>
      <c r="BC803" s="66" t="s">
        <v>40</v>
      </c>
      <c r="BD803" s="66" t="s">
        <v>40</v>
      </c>
    </row>
    <row r="804" spans="2:56">
      <c r="B804" s="62" t="s">
        <v>159</v>
      </c>
      <c r="C804" s="40" t="s">
        <v>147</v>
      </c>
      <c r="D804" s="41" t="s">
        <v>47</v>
      </c>
      <c r="E804" s="88">
        <v>8591</v>
      </c>
      <c r="F804" s="88"/>
      <c r="G804" s="89"/>
      <c r="H804" s="64">
        <v>8498</v>
      </c>
      <c r="I804" s="45"/>
      <c r="J804" s="45"/>
      <c r="K804" s="64">
        <v>-2289</v>
      </c>
      <c r="L804" s="45">
        <v>-2289</v>
      </c>
      <c r="M804" s="63">
        <v>-2177</v>
      </c>
      <c r="N804" s="42" t="s">
        <v>50</v>
      </c>
      <c r="O804" s="21" t="s">
        <v>39</v>
      </c>
      <c r="P804" s="42">
        <f t="shared" si="24"/>
        <v>0</v>
      </c>
      <c r="Q804" s="42">
        <f>IF(AND(ISNUMBER(E804),ISNUMBER(H804),ISBLANK(F804)),E804-H804,"NA")</f>
        <v>93</v>
      </c>
      <c r="R804" s="21" t="str">
        <f>IF(AND(ISNUMBER(F804),ISNUMBER(I804),ISBLANK(E804)),F804-I804,"NA")</f>
        <v>NA</v>
      </c>
      <c r="S804" s="16" t="str">
        <f>IF(AND(ISNUMBER(G804),ISNUMBER(J804),ISBLANK(E804)),G804-J804,"NA")</f>
        <v>NA</v>
      </c>
      <c r="T804" s="45" t="str">
        <f>IF(AND(ISNUMBER(R804),ISNUMBER(S804),ISBLANK(E804)),R804+S804,"NA")</f>
        <v>NA</v>
      </c>
      <c r="U804" s="21">
        <f t="shared" si="25"/>
        <v>0</v>
      </c>
      <c r="V804" s="9">
        <f>MIN(IF(SUM(W804,AD804:AG804,AI804,AJ804:AM804,AP804:AS804,AC804,AO804,AU804,AV804:BC804)=0,0,1)+IF(O804="Smoothing ramp",1,0)+IF(SUM(W804,X804:AA804)=0,0,1),1)</f>
        <v>1</v>
      </c>
      <c r="W804" s="64">
        <v>164</v>
      </c>
      <c r="X804" s="16" t="s">
        <v>40</v>
      </c>
      <c r="Y804" s="21" t="s">
        <v>41</v>
      </c>
      <c r="Z804" s="45">
        <v>347</v>
      </c>
      <c r="AA804" s="16" t="s">
        <v>40</v>
      </c>
      <c r="AB804" s="21" t="s">
        <v>41</v>
      </c>
      <c r="AC804" s="16" t="s">
        <v>40</v>
      </c>
      <c r="AD804" s="16" t="s">
        <v>40</v>
      </c>
      <c r="AE804" s="16" t="s">
        <v>40</v>
      </c>
      <c r="AF804" s="58" t="s">
        <v>40</v>
      </c>
      <c r="AG804" s="16" t="s">
        <v>40</v>
      </c>
      <c r="AH804" s="16" t="s">
        <v>40</v>
      </c>
      <c r="AI804" s="16" t="s">
        <v>40</v>
      </c>
      <c r="AJ804" s="16" t="s">
        <v>40</v>
      </c>
      <c r="AK804" s="16" t="s">
        <v>40</v>
      </c>
      <c r="AL804" s="16" t="s">
        <v>40</v>
      </c>
      <c r="AM804" s="16" t="s">
        <v>40</v>
      </c>
      <c r="AN804" s="16" t="s">
        <v>40</v>
      </c>
      <c r="AO804" s="63" t="s">
        <v>40</v>
      </c>
      <c r="AP804" s="63" t="s">
        <v>40</v>
      </c>
      <c r="AQ804" s="9" t="s">
        <v>40</v>
      </c>
      <c r="AR804" s="63" t="s">
        <v>40</v>
      </c>
      <c r="AS804" s="9" t="s">
        <v>40</v>
      </c>
      <c r="AT804" s="9" t="s">
        <v>40</v>
      </c>
      <c r="AU804" s="63">
        <v>-10000</v>
      </c>
      <c r="AV804" s="63" t="s">
        <v>42</v>
      </c>
      <c r="AW804" s="66">
        <v>-10000</v>
      </c>
      <c r="AX804" s="63" t="s">
        <v>42</v>
      </c>
      <c r="AY804" s="63">
        <v>-10000</v>
      </c>
      <c r="AZ804" s="63" t="s">
        <v>42</v>
      </c>
      <c r="BA804" s="63">
        <v>-10000</v>
      </c>
      <c r="BB804" s="63" t="s">
        <v>42</v>
      </c>
      <c r="BC804" s="66" t="s">
        <v>40</v>
      </c>
      <c r="BD804" s="66" t="s">
        <v>40</v>
      </c>
    </row>
    <row r="805" spans="2:56">
      <c r="B805" s="62" t="s">
        <v>159</v>
      </c>
      <c r="C805" s="40" t="s">
        <v>147</v>
      </c>
      <c r="D805" s="41" t="s">
        <v>48</v>
      </c>
      <c r="E805" s="88">
        <v>8811</v>
      </c>
      <c r="F805" s="88"/>
      <c r="G805" s="89"/>
      <c r="H805" s="64">
        <v>8811</v>
      </c>
      <c r="I805" s="45"/>
      <c r="J805" s="45"/>
      <c r="K805" s="64">
        <v>-2538</v>
      </c>
      <c r="L805" s="45">
        <v>-2538</v>
      </c>
      <c r="M805" s="63">
        <v>-2538</v>
      </c>
      <c r="N805" s="42" t="s">
        <v>44</v>
      </c>
      <c r="O805" s="21" t="s">
        <v>44</v>
      </c>
      <c r="P805" s="42">
        <f t="shared" si="24"/>
        <v>0</v>
      </c>
      <c r="Q805" s="42">
        <f>IF(AND(ISNUMBER(E805),ISNUMBER(H805),ISBLANK(F805)),E805-H805,"NA")</f>
        <v>0</v>
      </c>
      <c r="R805" s="21" t="str">
        <f>IF(AND(ISNUMBER(F805),ISNUMBER(I805),ISBLANK(E805)),F805-I805,"NA")</f>
        <v>NA</v>
      </c>
      <c r="S805" s="16" t="str">
        <f>IF(AND(ISNUMBER(G805),ISNUMBER(J805),ISBLANK(E805)),G805-J805,"NA")</f>
        <v>NA</v>
      </c>
      <c r="T805" s="45" t="str">
        <f>IF(AND(ISNUMBER(R805),ISNUMBER(S805),ISBLANK(E805)),R805+S805,"NA")</f>
        <v>NA</v>
      </c>
      <c r="U805" s="21">
        <f t="shared" si="25"/>
        <v>0</v>
      </c>
      <c r="V805" s="9">
        <f>MIN(IF(SUM(W805,AD805:AG805,AI805,AJ805:AM805,AP805:AS805,AC805,AO805,AU805,AV805:BC805)=0,0,1)+IF(O805="Smoothing ramp",1,0)+IF(SUM(W805,X805:AA805)=0,0,1),1)</f>
        <v>1</v>
      </c>
      <c r="W805" s="64">
        <v>164</v>
      </c>
      <c r="X805" s="16" t="s">
        <v>40</v>
      </c>
      <c r="Y805" s="21" t="s">
        <v>40</v>
      </c>
      <c r="Z805" s="45">
        <v>350</v>
      </c>
      <c r="AA805" s="16" t="s">
        <v>40</v>
      </c>
      <c r="AB805" s="21" t="s">
        <v>40</v>
      </c>
      <c r="AC805" s="16" t="s">
        <v>40</v>
      </c>
      <c r="AD805" s="16" t="s">
        <v>40</v>
      </c>
      <c r="AE805" s="16" t="s">
        <v>40</v>
      </c>
      <c r="AF805" s="58" t="s">
        <v>40</v>
      </c>
      <c r="AG805" s="16" t="s">
        <v>40</v>
      </c>
      <c r="AH805" s="16" t="s">
        <v>40</v>
      </c>
      <c r="AI805" s="16" t="s">
        <v>40</v>
      </c>
      <c r="AJ805" s="16" t="s">
        <v>40</v>
      </c>
      <c r="AK805" s="16" t="s">
        <v>40</v>
      </c>
      <c r="AL805" s="16" t="s">
        <v>40</v>
      </c>
      <c r="AM805" s="16" t="s">
        <v>40</v>
      </c>
      <c r="AN805" s="16" t="s">
        <v>40</v>
      </c>
      <c r="AO805" s="63" t="s">
        <v>40</v>
      </c>
      <c r="AP805" s="63" t="s">
        <v>40</v>
      </c>
      <c r="AQ805" s="9" t="s">
        <v>40</v>
      </c>
      <c r="AR805" s="63" t="s">
        <v>40</v>
      </c>
      <c r="AS805" s="9" t="s">
        <v>40</v>
      </c>
      <c r="AT805" s="9" t="s">
        <v>40</v>
      </c>
      <c r="AU805" s="63" t="s">
        <v>40</v>
      </c>
      <c r="AV805" s="63" t="s">
        <v>40</v>
      </c>
      <c r="AW805" s="66" t="s">
        <v>40</v>
      </c>
      <c r="AX805" s="63" t="s">
        <v>40</v>
      </c>
      <c r="AY805" s="63" t="s">
        <v>40</v>
      </c>
      <c r="AZ805" s="63" t="s">
        <v>40</v>
      </c>
      <c r="BA805" s="63" t="s">
        <v>40</v>
      </c>
      <c r="BB805" s="63" t="s">
        <v>40</v>
      </c>
      <c r="BC805" s="66" t="s">
        <v>40</v>
      </c>
      <c r="BD805" s="66" t="s">
        <v>40</v>
      </c>
    </row>
    <row r="806" spans="2:56">
      <c r="B806" s="62" t="s">
        <v>159</v>
      </c>
      <c r="C806" s="40" t="s">
        <v>147</v>
      </c>
      <c r="D806" s="41" t="s">
        <v>49</v>
      </c>
      <c r="E806" s="88">
        <v>9893</v>
      </c>
      <c r="F806" s="88"/>
      <c r="G806" s="89"/>
      <c r="H806" s="64">
        <v>9875</v>
      </c>
      <c r="I806" s="45"/>
      <c r="J806" s="45"/>
      <c r="K806" s="64">
        <v>-3805</v>
      </c>
      <c r="L806" s="45">
        <v>-3805</v>
      </c>
      <c r="M806" s="63">
        <v>-3794</v>
      </c>
      <c r="N806" s="42" t="s">
        <v>50</v>
      </c>
      <c r="O806" s="21" t="s">
        <v>50</v>
      </c>
      <c r="P806" s="42">
        <f t="shared" si="24"/>
        <v>0</v>
      </c>
      <c r="Q806" s="42">
        <f>IF(AND(ISNUMBER(E806),ISNUMBER(H806),ISBLANK(F806)),E806-H806,"NA")</f>
        <v>18</v>
      </c>
      <c r="R806" s="21" t="str">
        <f>IF(AND(ISNUMBER(F806),ISNUMBER(I806),ISBLANK(E806)),F806-I806,"NA")</f>
        <v>NA</v>
      </c>
      <c r="S806" s="16" t="str">
        <f>IF(AND(ISNUMBER(G806),ISNUMBER(J806),ISBLANK(E806)),G806-J806,"NA")</f>
        <v>NA</v>
      </c>
      <c r="T806" s="45" t="str">
        <f>IF(AND(ISNUMBER(R806),ISNUMBER(S806),ISBLANK(E806)),R806+S806,"NA")</f>
        <v>NA</v>
      </c>
      <c r="U806" s="21">
        <f t="shared" si="25"/>
        <v>0</v>
      </c>
      <c r="V806" s="9">
        <f>MIN(IF(SUM(W806,AD806:AG806,AI806,AJ806:AM806,AP806:AS806,AC806,AO806,AU806,AV806:BC806)=0,0,1)+IF(O806="Smoothing ramp",1,0)+IF(SUM(W806,X806:AA806)=0,0,1),1)</f>
        <v>1</v>
      </c>
      <c r="W806" s="64">
        <v>164</v>
      </c>
      <c r="X806" s="16" t="s">
        <v>40</v>
      </c>
      <c r="Y806" s="21" t="s">
        <v>59</v>
      </c>
      <c r="Z806" s="45">
        <v>365</v>
      </c>
      <c r="AA806" s="16" t="s">
        <v>40</v>
      </c>
      <c r="AB806" s="21" t="s">
        <v>59</v>
      </c>
      <c r="AC806" s="16" t="s">
        <v>40</v>
      </c>
      <c r="AD806" s="16" t="s">
        <v>40</v>
      </c>
      <c r="AE806" s="16" t="s">
        <v>40</v>
      </c>
      <c r="AF806" s="58" t="s">
        <v>40</v>
      </c>
      <c r="AG806" s="16" t="s">
        <v>40</v>
      </c>
      <c r="AH806" s="16" t="s">
        <v>40</v>
      </c>
      <c r="AI806" s="16" t="s">
        <v>40</v>
      </c>
      <c r="AJ806" s="16" t="s">
        <v>40</v>
      </c>
      <c r="AK806" s="16" t="s">
        <v>40</v>
      </c>
      <c r="AL806" s="16">
        <v>3000</v>
      </c>
      <c r="AM806" s="16" t="s">
        <v>40</v>
      </c>
      <c r="AN806" s="16" t="s">
        <v>161</v>
      </c>
      <c r="AO806" s="63" t="s">
        <v>40</v>
      </c>
      <c r="AP806" s="63" t="s">
        <v>40</v>
      </c>
      <c r="AQ806" s="9" t="s">
        <v>40</v>
      </c>
      <c r="AR806" s="63" t="s">
        <v>40</v>
      </c>
      <c r="AS806" s="9" t="s">
        <v>40</v>
      </c>
      <c r="AT806" s="9" t="s">
        <v>40</v>
      </c>
      <c r="AU806" s="63" t="s">
        <v>40</v>
      </c>
      <c r="AV806" s="63" t="s">
        <v>40</v>
      </c>
      <c r="AW806" s="66" t="s">
        <v>40</v>
      </c>
      <c r="AX806" s="63" t="s">
        <v>40</v>
      </c>
      <c r="AY806" s="63" t="s">
        <v>40</v>
      </c>
      <c r="AZ806" s="63" t="s">
        <v>40</v>
      </c>
      <c r="BA806" s="63" t="s">
        <v>40</v>
      </c>
      <c r="BB806" s="63" t="s">
        <v>40</v>
      </c>
      <c r="BC806" s="66" t="s">
        <v>40</v>
      </c>
      <c r="BD806" s="66" t="s">
        <v>40</v>
      </c>
    </row>
    <row r="807" spans="2:56">
      <c r="B807" s="62" t="s">
        <v>159</v>
      </c>
      <c r="C807" s="40" t="s">
        <v>147</v>
      </c>
      <c r="D807" s="41" t="s">
        <v>51</v>
      </c>
      <c r="E807" s="88">
        <v>9893</v>
      </c>
      <c r="F807" s="88"/>
      <c r="G807" s="89"/>
      <c r="H807" s="64">
        <v>9875</v>
      </c>
      <c r="I807" s="45"/>
      <c r="J807" s="45"/>
      <c r="K807" s="64">
        <v>-3805</v>
      </c>
      <c r="L807" s="45">
        <v>-3805</v>
      </c>
      <c r="M807" s="63">
        <v>-3794</v>
      </c>
      <c r="N807" s="42" t="s">
        <v>50</v>
      </c>
      <c r="O807" s="21" t="s">
        <v>50</v>
      </c>
      <c r="P807" s="42">
        <f t="shared" si="24"/>
        <v>0</v>
      </c>
      <c r="Q807" s="42">
        <f>IF(AND(ISNUMBER(E807),ISNUMBER(H807),ISBLANK(F807)),E807-H807,"NA")</f>
        <v>18</v>
      </c>
      <c r="R807" s="21" t="str">
        <f>IF(AND(ISNUMBER(F807),ISNUMBER(I807),ISBLANK(E807)),F807-I807,"NA")</f>
        <v>NA</v>
      </c>
      <c r="S807" s="16" t="str">
        <f>IF(AND(ISNUMBER(G807),ISNUMBER(J807),ISBLANK(E807)),G807-J807,"NA")</f>
        <v>NA</v>
      </c>
      <c r="T807" s="45" t="str">
        <f>IF(AND(ISNUMBER(R807),ISNUMBER(S807),ISBLANK(E807)),R807+S807,"NA")</f>
        <v>NA</v>
      </c>
      <c r="U807" s="21">
        <f t="shared" si="25"/>
        <v>0</v>
      </c>
      <c r="V807" s="9">
        <f>MIN(IF(SUM(W807,AD807:AG807,AI807,AJ807:AM807,AP807:AS807,AC807,AO807,AU807,AV807:BC807)=0,0,1)+IF(O807="Smoothing ramp",1,0)+IF(SUM(W807,X807:AA807)=0,0,1),1)</f>
        <v>1</v>
      </c>
      <c r="W807" s="42">
        <v>164</v>
      </c>
      <c r="X807" s="16" t="s">
        <v>40</v>
      </c>
      <c r="Y807" s="21" t="s">
        <v>59</v>
      </c>
      <c r="Z807" s="45">
        <v>365</v>
      </c>
      <c r="AA807" s="16" t="s">
        <v>40</v>
      </c>
      <c r="AB807" s="21" t="s">
        <v>59</v>
      </c>
      <c r="AC807" s="16" t="s">
        <v>40</v>
      </c>
      <c r="AD807" s="16" t="s">
        <v>40</v>
      </c>
      <c r="AE807" s="16" t="s">
        <v>40</v>
      </c>
      <c r="AF807" s="58" t="s">
        <v>40</v>
      </c>
      <c r="AG807" s="16" t="s">
        <v>40</v>
      </c>
      <c r="AH807" s="16" t="s">
        <v>40</v>
      </c>
      <c r="AI807" s="16" t="s">
        <v>40</v>
      </c>
      <c r="AJ807" s="16" t="s">
        <v>40</v>
      </c>
      <c r="AK807" s="16" t="s">
        <v>40</v>
      </c>
      <c r="AL807" s="16" t="s">
        <v>40</v>
      </c>
      <c r="AM807" s="16" t="s">
        <v>40</v>
      </c>
      <c r="AN807" s="16" t="s">
        <v>40</v>
      </c>
      <c r="AO807" s="63" t="s">
        <v>40</v>
      </c>
      <c r="AP807" s="63" t="s">
        <v>40</v>
      </c>
      <c r="AQ807" s="66" t="s">
        <v>40</v>
      </c>
      <c r="AR807" s="63" t="s">
        <v>40</v>
      </c>
      <c r="AS807" s="66" t="s">
        <v>40</v>
      </c>
      <c r="AT807" s="66" t="s">
        <v>40</v>
      </c>
      <c r="AU807" s="63" t="s">
        <v>40</v>
      </c>
      <c r="AV807" s="63" t="s">
        <v>40</v>
      </c>
      <c r="AW807" s="66" t="s">
        <v>40</v>
      </c>
      <c r="AX807" s="63" t="s">
        <v>40</v>
      </c>
      <c r="AY807" s="63" t="s">
        <v>40</v>
      </c>
      <c r="AZ807" s="63" t="s">
        <v>40</v>
      </c>
      <c r="BA807" s="63" t="s">
        <v>40</v>
      </c>
      <c r="BB807" s="63" t="s">
        <v>40</v>
      </c>
      <c r="BC807" s="66" t="s">
        <v>40</v>
      </c>
      <c r="BD807" s="66" t="s">
        <v>40</v>
      </c>
    </row>
    <row r="808" spans="2:56">
      <c r="B808" s="62" t="s">
        <v>159</v>
      </c>
      <c r="C808" s="40" t="s">
        <v>147</v>
      </c>
      <c r="D808" s="41" t="s">
        <v>52</v>
      </c>
      <c r="E808" s="88">
        <v>9893</v>
      </c>
      <c r="F808" s="88"/>
      <c r="G808" s="89"/>
      <c r="H808" s="64">
        <v>9875</v>
      </c>
      <c r="I808" s="45"/>
      <c r="J808" s="45"/>
      <c r="K808" s="64">
        <v>-3805</v>
      </c>
      <c r="L808" s="45">
        <v>-3805</v>
      </c>
      <c r="M808" s="63">
        <v>-3794</v>
      </c>
      <c r="N808" s="42" t="s">
        <v>50</v>
      </c>
      <c r="O808" s="21" t="s">
        <v>50</v>
      </c>
      <c r="P808" s="42">
        <f t="shared" si="24"/>
        <v>0</v>
      </c>
      <c r="Q808" s="42">
        <f>IF(AND(ISNUMBER(E808),ISNUMBER(H808),ISBLANK(F808)),E808-H808,"NA")</f>
        <v>18</v>
      </c>
      <c r="R808" s="21" t="str">
        <f>IF(AND(ISNUMBER(F808),ISNUMBER(I808),ISBLANK(E808)),F808-I808,"NA")</f>
        <v>NA</v>
      </c>
      <c r="S808" s="16" t="str">
        <f>IF(AND(ISNUMBER(G808),ISNUMBER(J808),ISBLANK(E808)),G808-J808,"NA")</f>
        <v>NA</v>
      </c>
      <c r="T808" s="45" t="str">
        <f>IF(AND(ISNUMBER(R808),ISNUMBER(S808),ISBLANK(E808)),R808+S808,"NA")</f>
        <v>NA</v>
      </c>
      <c r="U808" s="21">
        <f t="shared" si="25"/>
        <v>0</v>
      </c>
      <c r="V808" s="9">
        <f>MIN(IF(SUM(W808,AD808:AG808,AI808,AJ808:AM808,AP808:AS808,AC808,AO808,AU808,AV808:BC808)=0,0,1)+IF(O808="Smoothing ramp",1,0)+IF(SUM(W808,X808:AA808)=0,0,1),1)</f>
        <v>1</v>
      </c>
      <c r="W808" s="42">
        <v>164</v>
      </c>
      <c r="X808" s="16" t="s">
        <v>40</v>
      </c>
      <c r="Y808" s="21" t="s">
        <v>59</v>
      </c>
      <c r="Z808" s="45">
        <v>365</v>
      </c>
      <c r="AA808" s="16" t="s">
        <v>40</v>
      </c>
      <c r="AB808" s="21" t="s">
        <v>59</v>
      </c>
      <c r="AC808" s="16" t="s">
        <v>40</v>
      </c>
      <c r="AD808" s="16" t="s">
        <v>40</v>
      </c>
      <c r="AE808" s="16" t="s">
        <v>40</v>
      </c>
      <c r="AF808" s="58" t="s">
        <v>40</v>
      </c>
      <c r="AG808" s="16" t="s">
        <v>40</v>
      </c>
      <c r="AH808" s="16" t="s">
        <v>40</v>
      </c>
      <c r="AI808" s="16" t="s">
        <v>40</v>
      </c>
      <c r="AJ808" s="16" t="s">
        <v>40</v>
      </c>
      <c r="AK808" s="16" t="s">
        <v>40</v>
      </c>
      <c r="AL808" s="16" t="s">
        <v>40</v>
      </c>
      <c r="AM808" s="16" t="s">
        <v>40</v>
      </c>
      <c r="AN808" s="16" t="s">
        <v>40</v>
      </c>
      <c r="AO808" s="63" t="s">
        <v>40</v>
      </c>
      <c r="AP808" s="63" t="s">
        <v>40</v>
      </c>
      <c r="AQ808" s="66" t="s">
        <v>40</v>
      </c>
      <c r="AR808" s="63" t="s">
        <v>40</v>
      </c>
      <c r="AS808" s="66" t="s">
        <v>40</v>
      </c>
      <c r="AT808" s="66" t="s">
        <v>40</v>
      </c>
      <c r="AU808" s="63" t="s">
        <v>40</v>
      </c>
      <c r="AV808" s="63" t="s">
        <v>40</v>
      </c>
      <c r="AW808" s="66" t="s">
        <v>40</v>
      </c>
      <c r="AX808" s="63" t="s">
        <v>40</v>
      </c>
      <c r="AY808" s="63" t="s">
        <v>40</v>
      </c>
      <c r="AZ808" s="63" t="s">
        <v>40</v>
      </c>
      <c r="BA808" s="63" t="s">
        <v>40</v>
      </c>
      <c r="BB808" s="63" t="s">
        <v>40</v>
      </c>
      <c r="BC808" s="66" t="s">
        <v>40</v>
      </c>
      <c r="BD808" s="66" t="s">
        <v>40</v>
      </c>
    </row>
    <row r="809" spans="2:56">
      <c r="B809" s="62" t="s">
        <v>159</v>
      </c>
      <c r="C809" s="40" t="s">
        <v>147</v>
      </c>
      <c r="D809" s="41" t="s">
        <v>53</v>
      </c>
      <c r="E809" s="88">
        <v>9387</v>
      </c>
      <c r="F809" s="88"/>
      <c r="G809" s="89"/>
      <c r="H809" s="64">
        <v>9387</v>
      </c>
      <c r="I809" s="45"/>
      <c r="J809" s="45"/>
      <c r="K809" s="64">
        <v>0</v>
      </c>
      <c r="L809" s="45">
        <v>0</v>
      </c>
      <c r="M809" s="63">
        <v>0</v>
      </c>
      <c r="N809" s="42" t="s">
        <v>44</v>
      </c>
      <c r="O809" s="21" t="s">
        <v>44</v>
      </c>
      <c r="P809" s="42">
        <f t="shared" si="24"/>
        <v>0</v>
      </c>
      <c r="Q809" s="42">
        <f>IF(AND(ISNUMBER(E809),ISNUMBER(H809),ISBLANK(F809)),E809-H809,"NA")</f>
        <v>0</v>
      </c>
      <c r="R809" s="21" t="str">
        <f>IF(AND(ISNUMBER(F809),ISNUMBER(I809),ISBLANK(E809)),F809-I809,"NA")</f>
        <v>NA</v>
      </c>
      <c r="S809" s="16" t="str">
        <f>IF(AND(ISNUMBER(G809),ISNUMBER(J809),ISBLANK(E809)),G809-J809,"NA")</f>
        <v>NA</v>
      </c>
      <c r="T809" s="45" t="str">
        <f>IF(AND(ISNUMBER(R809),ISNUMBER(S809),ISBLANK(E809)),R809+S809,"NA")</f>
        <v>NA</v>
      </c>
      <c r="U809" s="21">
        <f t="shared" si="25"/>
        <v>0</v>
      </c>
      <c r="V809" s="9">
        <f>MIN(IF(SUM(W809,AD809:AG809,AI809,AJ809:AM809,AP809:AS809,AC809,AO809,AU809,AV809:BC809)=0,0,1)+IF(O809="Smoothing ramp",1,0)+IF(SUM(W809,X809:AA809)=0,0,1),1)</f>
        <v>1</v>
      </c>
      <c r="W809" s="42">
        <v>164</v>
      </c>
      <c r="X809" s="16" t="s">
        <v>40</v>
      </c>
      <c r="Y809" s="21" t="s">
        <v>40</v>
      </c>
      <c r="Z809" s="45">
        <v>365</v>
      </c>
      <c r="AA809" s="16" t="s">
        <v>40</v>
      </c>
      <c r="AB809" s="21" t="s">
        <v>40</v>
      </c>
      <c r="AC809" s="16" t="s">
        <v>40</v>
      </c>
      <c r="AD809" s="16" t="s">
        <v>40</v>
      </c>
      <c r="AE809" s="21" t="s">
        <v>40</v>
      </c>
      <c r="AF809" s="58" t="s">
        <v>40</v>
      </c>
      <c r="AG809" s="16" t="s">
        <v>40</v>
      </c>
      <c r="AH809" s="21" t="s">
        <v>40</v>
      </c>
      <c r="AI809" s="42" t="s">
        <v>40</v>
      </c>
      <c r="AJ809" s="16" t="s">
        <v>40</v>
      </c>
      <c r="AK809" s="16" t="s">
        <v>40</v>
      </c>
      <c r="AL809" s="16">
        <v>3000</v>
      </c>
      <c r="AM809" s="16" t="s">
        <v>40</v>
      </c>
      <c r="AN809" s="16" t="s">
        <v>162</v>
      </c>
      <c r="AO809" s="63" t="s">
        <v>40</v>
      </c>
      <c r="AP809" s="63" t="s">
        <v>40</v>
      </c>
      <c r="AQ809" s="66" t="s">
        <v>40</v>
      </c>
      <c r="AR809" s="63" t="s">
        <v>40</v>
      </c>
      <c r="AS809" s="66" t="s">
        <v>40</v>
      </c>
      <c r="AT809" s="66" t="s">
        <v>40</v>
      </c>
      <c r="AU809" s="63" t="s">
        <v>40</v>
      </c>
      <c r="AV809" s="63" t="s">
        <v>40</v>
      </c>
      <c r="AW809" s="66" t="s">
        <v>40</v>
      </c>
      <c r="AX809" s="63" t="s">
        <v>40</v>
      </c>
      <c r="AY809" s="63" t="s">
        <v>40</v>
      </c>
      <c r="AZ809" s="63" t="s">
        <v>40</v>
      </c>
      <c r="BA809" s="63" t="s">
        <v>40</v>
      </c>
      <c r="BB809" s="63" t="s">
        <v>40</v>
      </c>
      <c r="BC809" s="66" t="s">
        <v>40</v>
      </c>
      <c r="BD809" s="66" t="s">
        <v>40</v>
      </c>
    </row>
    <row r="810" spans="2:56">
      <c r="B810" s="62" t="s">
        <v>159</v>
      </c>
      <c r="C810" s="40" t="s">
        <v>147</v>
      </c>
      <c r="D810" s="41" t="s">
        <v>56</v>
      </c>
      <c r="E810" s="88">
        <v>9387</v>
      </c>
      <c r="F810" s="88"/>
      <c r="G810" s="89"/>
      <c r="H810" s="64">
        <v>9387</v>
      </c>
      <c r="I810" s="45"/>
      <c r="J810" s="45"/>
      <c r="K810" s="64">
        <v>0</v>
      </c>
      <c r="L810" s="45">
        <v>0</v>
      </c>
      <c r="M810" s="63">
        <v>0</v>
      </c>
      <c r="N810" s="42" t="s">
        <v>44</v>
      </c>
      <c r="O810" s="21" t="s">
        <v>44</v>
      </c>
      <c r="P810" s="42">
        <f t="shared" si="24"/>
        <v>0</v>
      </c>
      <c r="Q810" s="42">
        <f>IF(AND(ISNUMBER(E810),ISNUMBER(H810),ISBLANK(F810)),E810-H810,"NA")</f>
        <v>0</v>
      </c>
      <c r="R810" s="21" t="str">
        <f>IF(AND(ISNUMBER(F810),ISNUMBER(I810),ISBLANK(E810)),F810-I810,"NA")</f>
        <v>NA</v>
      </c>
      <c r="S810" s="16" t="str">
        <f>IF(AND(ISNUMBER(G810),ISNUMBER(J810),ISBLANK(E810)),G810-J810,"NA")</f>
        <v>NA</v>
      </c>
      <c r="T810" s="45" t="str">
        <f>IF(AND(ISNUMBER(R810),ISNUMBER(S810),ISBLANK(E810)),R810+S810,"NA")</f>
        <v>NA</v>
      </c>
      <c r="U810" s="21">
        <f t="shared" si="25"/>
        <v>0</v>
      </c>
      <c r="V810" s="9">
        <f>MIN(IF(SUM(W810,AD810:AG810,AI810,AJ810:AM810,AP810:AS810,AC810,AO810,AU810,AV810:BC810)=0,0,1)+IF(O810="Smoothing ramp",1,0)+IF(SUM(W810,X810:AA810)=0,0,1),1)</f>
        <v>1</v>
      </c>
      <c r="W810" s="42">
        <v>164</v>
      </c>
      <c r="X810" s="16" t="s">
        <v>40</v>
      </c>
      <c r="Y810" s="21" t="s">
        <v>40</v>
      </c>
      <c r="Z810" s="45">
        <v>365</v>
      </c>
      <c r="AA810" s="16" t="s">
        <v>40</v>
      </c>
      <c r="AB810" s="21" t="s">
        <v>40</v>
      </c>
      <c r="AC810" s="16" t="s">
        <v>40</v>
      </c>
      <c r="AD810" s="16" t="s">
        <v>40</v>
      </c>
      <c r="AE810" s="21" t="s">
        <v>40</v>
      </c>
      <c r="AF810" s="58" t="s">
        <v>40</v>
      </c>
      <c r="AG810" s="16" t="s">
        <v>40</v>
      </c>
      <c r="AH810" s="21" t="s">
        <v>40</v>
      </c>
      <c r="AI810" s="42" t="s">
        <v>40</v>
      </c>
      <c r="AJ810" s="16" t="s">
        <v>40</v>
      </c>
      <c r="AK810" s="16" t="s">
        <v>40</v>
      </c>
      <c r="AL810" s="16">
        <v>3000</v>
      </c>
      <c r="AM810" s="16" t="s">
        <v>40</v>
      </c>
      <c r="AN810" s="16" t="s">
        <v>162</v>
      </c>
      <c r="AO810" s="63" t="s">
        <v>40</v>
      </c>
      <c r="AP810" s="63" t="s">
        <v>40</v>
      </c>
      <c r="AQ810" s="66" t="s">
        <v>40</v>
      </c>
      <c r="AR810" s="63" t="s">
        <v>40</v>
      </c>
      <c r="AS810" s="66" t="s">
        <v>40</v>
      </c>
      <c r="AT810" s="66" t="s">
        <v>40</v>
      </c>
      <c r="AU810" s="63" t="s">
        <v>40</v>
      </c>
      <c r="AV810" s="63" t="s">
        <v>40</v>
      </c>
      <c r="AW810" s="66" t="s">
        <v>40</v>
      </c>
      <c r="AX810" s="63" t="s">
        <v>40</v>
      </c>
      <c r="AY810" s="63" t="s">
        <v>40</v>
      </c>
      <c r="AZ810" s="63" t="s">
        <v>40</v>
      </c>
      <c r="BA810" s="63" t="s">
        <v>40</v>
      </c>
      <c r="BB810" s="63" t="s">
        <v>40</v>
      </c>
      <c r="BC810" s="66" t="s">
        <v>40</v>
      </c>
      <c r="BD810" s="66" t="s">
        <v>40</v>
      </c>
    </row>
    <row r="811" spans="2:56" ht="15" thickBot="1">
      <c r="B811" s="62" t="s">
        <v>159</v>
      </c>
      <c r="C811" s="47" t="s">
        <v>147</v>
      </c>
      <c r="D811" s="48" t="s">
        <v>57</v>
      </c>
      <c r="E811" s="133">
        <v>9387</v>
      </c>
      <c r="F811" s="133"/>
      <c r="G811" s="134"/>
      <c r="H811" s="71">
        <v>9387</v>
      </c>
      <c r="I811" s="69"/>
      <c r="J811" s="69"/>
      <c r="K811" s="71">
        <v>0</v>
      </c>
      <c r="L811" s="69">
        <v>0</v>
      </c>
      <c r="M811" s="70">
        <v>0</v>
      </c>
      <c r="N811" s="50" t="s">
        <v>44</v>
      </c>
      <c r="O811" s="22" t="s">
        <v>44</v>
      </c>
      <c r="P811" s="50">
        <f t="shared" si="24"/>
        <v>0</v>
      </c>
      <c r="Q811" s="50">
        <f>IF(AND(ISNUMBER(E811),ISNUMBER(H811),ISBLANK(F811)),E811-H811,"NA")</f>
        <v>0</v>
      </c>
      <c r="R811" s="22" t="str">
        <f>IF(AND(ISNUMBER(F811),ISNUMBER(I811),ISBLANK(E811)),F811-I811,"NA")</f>
        <v>NA</v>
      </c>
      <c r="S811" s="16" t="str">
        <f>IF(AND(ISNUMBER(G811),ISNUMBER(J811),ISBLANK(E811)),G811-J811,"NA")</f>
        <v>NA</v>
      </c>
      <c r="T811" s="45" t="str">
        <f>IF(AND(ISNUMBER(R811),ISNUMBER(S811),ISBLANK(E811)),R811+S811,"NA")</f>
        <v>NA</v>
      </c>
      <c r="U811" s="22">
        <f t="shared" si="25"/>
        <v>0</v>
      </c>
      <c r="V811" s="9">
        <f>MIN(IF(SUM(W811,AD811:AG811,AI811,AJ811:AM811,AP811:AS811,AC811,AO811,AU811,AV811:BC811)=0,0,1)+IF(O811="Smoothing ramp",1,0)+IF(SUM(W811,X811:AA811)=0,0,1),1)</f>
        <v>1</v>
      </c>
      <c r="W811" s="71">
        <v>164</v>
      </c>
      <c r="X811" s="49" t="s">
        <v>40</v>
      </c>
      <c r="Y811" s="22" t="s">
        <v>40</v>
      </c>
      <c r="Z811" s="69">
        <v>365</v>
      </c>
      <c r="AA811" s="49" t="s">
        <v>40</v>
      </c>
      <c r="AB811" s="22" t="s">
        <v>40</v>
      </c>
      <c r="AC811" s="49" t="s">
        <v>40</v>
      </c>
      <c r="AD811" s="49" t="s">
        <v>40</v>
      </c>
      <c r="AE811" s="22" t="s">
        <v>40</v>
      </c>
      <c r="AF811" s="78" t="s">
        <v>40</v>
      </c>
      <c r="AG811" s="49" t="s">
        <v>40</v>
      </c>
      <c r="AH811" s="22" t="s">
        <v>40</v>
      </c>
      <c r="AI811" s="50" t="s">
        <v>40</v>
      </c>
      <c r="AJ811" s="49" t="s">
        <v>40</v>
      </c>
      <c r="AK811" s="49" t="s">
        <v>40</v>
      </c>
      <c r="AL811" s="49">
        <v>3000</v>
      </c>
      <c r="AM811" s="49" t="s">
        <v>40</v>
      </c>
      <c r="AN811" s="49" t="s">
        <v>163</v>
      </c>
      <c r="AO811" s="70" t="s">
        <v>40</v>
      </c>
      <c r="AP811" s="70" t="s">
        <v>40</v>
      </c>
      <c r="AQ811" s="7" t="s">
        <v>40</v>
      </c>
      <c r="AR811" s="70" t="s">
        <v>40</v>
      </c>
      <c r="AS811" s="7" t="s">
        <v>40</v>
      </c>
      <c r="AT811" s="7" t="s">
        <v>40</v>
      </c>
      <c r="AU811" s="70" t="s">
        <v>40</v>
      </c>
      <c r="AV811" s="70" t="s">
        <v>40</v>
      </c>
      <c r="AW811" s="72" t="s">
        <v>40</v>
      </c>
      <c r="AX811" s="70" t="s">
        <v>40</v>
      </c>
      <c r="AY811" s="70" t="s">
        <v>40</v>
      </c>
      <c r="AZ811" s="70" t="s">
        <v>40</v>
      </c>
      <c r="BA811" s="70" t="s">
        <v>40</v>
      </c>
      <c r="BB811" s="70" t="s">
        <v>40</v>
      </c>
      <c r="BC811" s="72" t="s">
        <v>40</v>
      </c>
      <c r="BD811" s="72" t="s">
        <v>40</v>
      </c>
    </row>
    <row r="812" spans="2:56">
      <c r="B812" s="73" t="s">
        <v>164</v>
      </c>
      <c r="C812" s="52" t="s">
        <v>147</v>
      </c>
      <c r="D812" s="53" t="s">
        <v>37</v>
      </c>
      <c r="E812" s="135">
        <v>6333</v>
      </c>
      <c r="F812" s="135"/>
      <c r="G812" s="136"/>
      <c r="H812" s="75">
        <v>6333</v>
      </c>
      <c r="I812" s="65"/>
      <c r="J812" s="65"/>
      <c r="K812" s="75">
        <v>-5467</v>
      </c>
      <c r="L812" s="65">
        <v>-5467</v>
      </c>
      <c r="M812" s="74">
        <v>-5467</v>
      </c>
      <c r="N812" s="44" t="s">
        <v>44</v>
      </c>
      <c r="O812" s="20" t="s">
        <v>39</v>
      </c>
      <c r="P812" s="44">
        <f t="shared" si="24"/>
        <v>0</v>
      </c>
      <c r="Q812" s="44">
        <f>IF(AND(ISNUMBER(E812),ISNUMBER(H812),ISBLANK(F812)),E812-H812,"NA")</f>
        <v>0</v>
      </c>
      <c r="R812" s="20" t="str">
        <f>IF(AND(ISNUMBER(F812),ISNUMBER(I812),ISBLANK(E812)),F812-I812,"NA")</f>
        <v>NA</v>
      </c>
      <c r="S812" s="16" t="str">
        <f>IF(AND(ISNUMBER(G812),ISNUMBER(J812),ISBLANK(E812)),G812-J812,"NA")</f>
        <v>NA</v>
      </c>
      <c r="T812" s="45" t="str">
        <f>IF(AND(ISNUMBER(R812),ISNUMBER(S812),ISBLANK(E812)),R812+S812,"NA")</f>
        <v>NA</v>
      </c>
      <c r="U812" s="20">
        <f t="shared" si="25"/>
        <v>0</v>
      </c>
      <c r="V812" s="9">
        <f>MIN(IF(SUM(W812,AD812:AG812,AI812,AJ812:AM812,AP812:AS812,AC812,AO812,AU812,AV812:BC812)=0,0,1)+IF(O812="Smoothing ramp",1,0)+IF(SUM(W812,X812:AA812)=0,0,1),1)</f>
        <v>1</v>
      </c>
      <c r="W812" s="75">
        <v>120</v>
      </c>
      <c r="X812" s="43" t="s">
        <v>40</v>
      </c>
      <c r="Y812" s="20" t="s">
        <v>41</v>
      </c>
      <c r="Z812" s="65">
        <v>292</v>
      </c>
      <c r="AA812" s="43" t="s">
        <v>40</v>
      </c>
      <c r="AB812" s="20" t="s">
        <v>41</v>
      </c>
      <c r="AC812" s="43" t="s">
        <v>40</v>
      </c>
      <c r="AD812" s="43" t="s">
        <v>40</v>
      </c>
      <c r="AE812" s="20" t="s">
        <v>40</v>
      </c>
      <c r="AF812" s="76" t="s">
        <v>40</v>
      </c>
      <c r="AG812" s="43" t="s">
        <v>40</v>
      </c>
      <c r="AH812" s="20" t="s">
        <v>40</v>
      </c>
      <c r="AI812" s="43" t="s">
        <v>40</v>
      </c>
      <c r="AJ812" s="43" t="s">
        <v>40</v>
      </c>
      <c r="AK812" s="43" t="s">
        <v>40</v>
      </c>
      <c r="AL812" s="43">
        <v>3000</v>
      </c>
      <c r="AM812" s="16" t="s">
        <v>40</v>
      </c>
      <c r="AN812" s="43" t="s">
        <v>141</v>
      </c>
      <c r="AO812" s="74" t="s">
        <v>40</v>
      </c>
      <c r="AP812" s="74" t="s">
        <v>40</v>
      </c>
      <c r="AQ812" s="6" t="s">
        <v>40</v>
      </c>
      <c r="AR812" s="74" t="s">
        <v>40</v>
      </c>
      <c r="AS812" s="6" t="s">
        <v>40</v>
      </c>
      <c r="AT812" s="6" t="s">
        <v>40</v>
      </c>
      <c r="AU812" s="74" t="s">
        <v>40</v>
      </c>
      <c r="AV812" s="74" t="s">
        <v>40</v>
      </c>
      <c r="AW812" s="77">
        <v>-10000</v>
      </c>
      <c r="AX812" s="74" t="s">
        <v>42</v>
      </c>
      <c r="AY812" s="74">
        <v>-10000</v>
      </c>
      <c r="AZ812" s="74" t="s">
        <v>42</v>
      </c>
      <c r="BA812" s="74">
        <v>-10000</v>
      </c>
      <c r="BB812" s="74" t="s">
        <v>42</v>
      </c>
      <c r="BC812" s="77" t="s">
        <v>40</v>
      </c>
      <c r="BD812" s="77" t="s">
        <v>40</v>
      </c>
    </row>
    <row r="813" spans="2:56">
      <c r="B813" s="62" t="s">
        <v>164</v>
      </c>
      <c r="C813" s="40" t="s">
        <v>147</v>
      </c>
      <c r="D813" s="41" t="s">
        <v>43</v>
      </c>
      <c r="E813" s="88">
        <v>6333</v>
      </c>
      <c r="F813" s="88"/>
      <c r="G813" s="89"/>
      <c r="H813" s="64">
        <v>6333</v>
      </c>
      <c r="I813" s="45"/>
      <c r="J813" s="45"/>
      <c r="K813" s="64">
        <v>-5467</v>
      </c>
      <c r="L813" s="45">
        <v>-5467</v>
      </c>
      <c r="M813" s="63">
        <v>-5467</v>
      </c>
      <c r="N813" s="42" t="s">
        <v>44</v>
      </c>
      <c r="O813" s="21" t="s">
        <v>39</v>
      </c>
      <c r="P813" s="42">
        <f t="shared" si="24"/>
        <v>0</v>
      </c>
      <c r="Q813" s="42">
        <f>IF(AND(ISNUMBER(E813),ISNUMBER(H813),ISBLANK(F813)),E813-H813,"NA")</f>
        <v>0</v>
      </c>
      <c r="R813" s="21" t="str">
        <f>IF(AND(ISNUMBER(F813),ISNUMBER(I813),ISBLANK(E813)),F813-I813,"NA")</f>
        <v>NA</v>
      </c>
      <c r="S813" s="16" t="str">
        <f>IF(AND(ISNUMBER(G813),ISNUMBER(J813),ISBLANK(E813)),G813-J813,"NA")</f>
        <v>NA</v>
      </c>
      <c r="T813" s="45" t="str">
        <f>IF(AND(ISNUMBER(R813),ISNUMBER(S813),ISBLANK(E813)),R813+S813,"NA")</f>
        <v>NA</v>
      </c>
      <c r="U813" s="21">
        <f t="shared" si="25"/>
        <v>0</v>
      </c>
      <c r="V813" s="9">
        <f>MIN(IF(SUM(W813,AD813:AG813,AI813,AJ813:AM813,AP813:AS813,AC813,AO813,AU813,AV813:BC813)=0,0,1)+IF(O813="Smoothing ramp",1,0)+IF(SUM(W813,X813:AA813)=0,0,1),1)</f>
        <v>1</v>
      </c>
      <c r="W813" s="64">
        <v>120</v>
      </c>
      <c r="X813" s="16" t="s">
        <v>40</v>
      </c>
      <c r="Y813" s="21" t="s">
        <v>41</v>
      </c>
      <c r="Z813" s="45">
        <v>292</v>
      </c>
      <c r="AA813" s="16" t="s">
        <v>40</v>
      </c>
      <c r="AB813" s="21" t="s">
        <v>41</v>
      </c>
      <c r="AC813" s="16" t="s">
        <v>40</v>
      </c>
      <c r="AD813" s="16" t="s">
        <v>40</v>
      </c>
      <c r="AE813" s="21" t="s">
        <v>40</v>
      </c>
      <c r="AF813" s="58" t="s">
        <v>40</v>
      </c>
      <c r="AG813" s="16" t="s">
        <v>40</v>
      </c>
      <c r="AH813" s="21" t="s">
        <v>40</v>
      </c>
      <c r="AI813" s="16" t="s">
        <v>40</v>
      </c>
      <c r="AJ813" s="16" t="s">
        <v>40</v>
      </c>
      <c r="AK813" s="16" t="s">
        <v>40</v>
      </c>
      <c r="AL813" s="16">
        <v>3000</v>
      </c>
      <c r="AM813" s="16" t="s">
        <v>40</v>
      </c>
      <c r="AN813" s="16" t="s">
        <v>141</v>
      </c>
      <c r="AO813" s="63" t="s">
        <v>40</v>
      </c>
      <c r="AP813" s="63" t="s">
        <v>40</v>
      </c>
      <c r="AQ813" s="9" t="s">
        <v>40</v>
      </c>
      <c r="AR813" s="63" t="s">
        <v>40</v>
      </c>
      <c r="AS813" s="9" t="s">
        <v>40</v>
      </c>
      <c r="AT813" s="9" t="s">
        <v>40</v>
      </c>
      <c r="AU813" s="63" t="s">
        <v>40</v>
      </c>
      <c r="AV813" s="63" t="s">
        <v>40</v>
      </c>
      <c r="AW813" s="66" t="s">
        <v>40</v>
      </c>
      <c r="AX813" s="63" t="s">
        <v>40</v>
      </c>
      <c r="AY813" s="63">
        <v>-10000</v>
      </c>
      <c r="AZ813" s="63" t="s">
        <v>42</v>
      </c>
      <c r="BA813" s="63">
        <v>-10000</v>
      </c>
      <c r="BB813" s="63" t="s">
        <v>42</v>
      </c>
      <c r="BC813" s="66" t="s">
        <v>40</v>
      </c>
      <c r="BD813" s="66" t="s">
        <v>40</v>
      </c>
    </row>
    <row r="814" spans="2:56">
      <c r="B814" s="62" t="s">
        <v>164</v>
      </c>
      <c r="C814" s="40" t="s">
        <v>147</v>
      </c>
      <c r="D814" s="41" t="s">
        <v>45</v>
      </c>
      <c r="E814" s="88">
        <v>6333</v>
      </c>
      <c r="F814" s="88"/>
      <c r="G814" s="89"/>
      <c r="H814" s="64">
        <v>6333</v>
      </c>
      <c r="I814" s="45"/>
      <c r="J814" s="45"/>
      <c r="K814" s="64">
        <v>-5467</v>
      </c>
      <c r="L814" s="45">
        <v>-5467</v>
      </c>
      <c r="M814" s="63">
        <v>-5467</v>
      </c>
      <c r="N814" s="42" t="s">
        <v>44</v>
      </c>
      <c r="O814" s="21" t="s">
        <v>39</v>
      </c>
      <c r="P814" s="42">
        <f t="shared" si="24"/>
        <v>0</v>
      </c>
      <c r="Q814" s="42">
        <f>IF(AND(ISNUMBER(E814),ISNUMBER(H814),ISBLANK(F814)),E814-H814,"NA")</f>
        <v>0</v>
      </c>
      <c r="R814" s="21" t="str">
        <f>IF(AND(ISNUMBER(F814),ISNUMBER(I814),ISBLANK(E814)),F814-I814,"NA")</f>
        <v>NA</v>
      </c>
      <c r="S814" s="16" t="str">
        <f>IF(AND(ISNUMBER(G814),ISNUMBER(J814),ISBLANK(E814)),G814-J814,"NA")</f>
        <v>NA</v>
      </c>
      <c r="T814" s="45" t="str">
        <f>IF(AND(ISNUMBER(R814),ISNUMBER(S814),ISBLANK(E814)),R814+S814,"NA")</f>
        <v>NA</v>
      </c>
      <c r="U814" s="21">
        <f t="shared" si="25"/>
        <v>0</v>
      </c>
      <c r="V814" s="9">
        <f>MIN(IF(SUM(W814,AD814:AG814,AI814,AJ814:AM814,AP814:AS814,AC814,AO814,AU814,AV814:BC814)=0,0,1)+IF(O814="Smoothing ramp",1,0)+IF(SUM(W814,X814:AA814)=0,0,1),1)</f>
        <v>1</v>
      </c>
      <c r="W814" s="64">
        <v>120</v>
      </c>
      <c r="X814" s="16" t="s">
        <v>40</v>
      </c>
      <c r="Y814" s="21" t="s">
        <v>41</v>
      </c>
      <c r="Z814" s="45">
        <v>292</v>
      </c>
      <c r="AA814" s="16" t="s">
        <v>40</v>
      </c>
      <c r="AB814" s="21" t="s">
        <v>41</v>
      </c>
      <c r="AC814" s="16" t="s">
        <v>40</v>
      </c>
      <c r="AD814" s="16" t="s">
        <v>40</v>
      </c>
      <c r="AE814" s="21" t="s">
        <v>40</v>
      </c>
      <c r="AF814" s="58" t="s">
        <v>40</v>
      </c>
      <c r="AG814" s="16" t="s">
        <v>40</v>
      </c>
      <c r="AH814" s="21" t="s">
        <v>40</v>
      </c>
      <c r="AI814" s="16" t="s">
        <v>40</v>
      </c>
      <c r="AJ814" s="16" t="s">
        <v>40</v>
      </c>
      <c r="AK814" s="16" t="s">
        <v>40</v>
      </c>
      <c r="AL814" s="16">
        <v>3000</v>
      </c>
      <c r="AM814" s="16" t="s">
        <v>40</v>
      </c>
      <c r="AN814" s="16" t="s">
        <v>141</v>
      </c>
      <c r="AO814" s="63" t="s">
        <v>40</v>
      </c>
      <c r="AP814" s="63" t="s">
        <v>40</v>
      </c>
      <c r="AQ814" s="9" t="s">
        <v>40</v>
      </c>
      <c r="AR814" s="63" t="s">
        <v>40</v>
      </c>
      <c r="AS814" s="9" t="s">
        <v>40</v>
      </c>
      <c r="AT814" s="9" t="s">
        <v>40</v>
      </c>
      <c r="AU814" s="63" t="s">
        <v>40</v>
      </c>
      <c r="AV814" s="63" t="s">
        <v>40</v>
      </c>
      <c r="AW814" s="66" t="s">
        <v>40</v>
      </c>
      <c r="AX814" s="63" t="s">
        <v>40</v>
      </c>
      <c r="AY814" s="63">
        <v>-10000</v>
      </c>
      <c r="AZ814" s="63" t="s">
        <v>42</v>
      </c>
      <c r="BA814" s="63">
        <v>-10000</v>
      </c>
      <c r="BB814" s="63" t="s">
        <v>42</v>
      </c>
      <c r="BC814" s="66" t="s">
        <v>40</v>
      </c>
      <c r="BD814" s="66" t="s">
        <v>40</v>
      </c>
    </row>
    <row r="815" spans="2:56">
      <c r="B815" s="62" t="s">
        <v>164</v>
      </c>
      <c r="C815" s="40" t="s">
        <v>147</v>
      </c>
      <c r="D815" s="41" t="s">
        <v>46</v>
      </c>
      <c r="E815" s="88"/>
      <c r="F815" s="88">
        <v>6778</v>
      </c>
      <c r="G815" s="89">
        <v>780</v>
      </c>
      <c r="H815" s="64"/>
      <c r="I815" s="45">
        <v>6778</v>
      </c>
      <c r="J815" s="45">
        <v>622</v>
      </c>
      <c r="K815" s="64">
        <v>0</v>
      </c>
      <c r="L815" s="45">
        <v>0</v>
      </c>
      <c r="M815" s="63">
        <v>0</v>
      </c>
      <c r="N815" s="42" t="s">
        <v>44</v>
      </c>
      <c r="O815" s="21" t="s">
        <v>44</v>
      </c>
      <c r="P815" s="42">
        <f t="shared" si="24"/>
        <v>0</v>
      </c>
      <c r="Q815" s="42" t="str">
        <f>IF(AND(ISNUMBER(E815),ISNUMBER(H815),ISBLANK(F815)),E815-H815,"NA")</f>
        <v>NA</v>
      </c>
      <c r="R815" s="21">
        <f>IF(AND(ISNUMBER(F815),ISNUMBER(I815),ISBLANK(E815)),F815-I815,"NA")</f>
        <v>0</v>
      </c>
      <c r="S815" s="16">
        <f>IF(AND(ISNUMBER(G815),ISNUMBER(J815),ISBLANK(E815)),G815-J815,"NA")</f>
        <v>158</v>
      </c>
      <c r="T815" s="45">
        <f>IF(AND(ISNUMBER(R815),ISNUMBER(S815),ISBLANK(E815)),R815+S815,"NA")</f>
        <v>158</v>
      </c>
      <c r="U815" s="21">
        <f t="shared" si="25"/>
        <v>0</v>
      </c>
      <c r="V815" s="9">
        <f>MIN(IF(SUM(W815,AD815:AG815,AI815,AJ815:AM815,AP815:AS815,AC815,AO815,AU815,AV815:BC815)=0,0,1)+IF(O815="Smoothing ramp",1,0)+IF(SUM(W815,X815:AA815)=0,0,1),1)</f>
        <v>1</v>
      </c>
      <c r="W815" s="64">
        <v>111</v>
      </c>
      <c r="X815" s="16" t="s">
        <v>40</v>
      </c>
      <c r="Y815" s="21" t="s">
        <v>59</v>
      </c>
      <c r="Z815" s="45">
        <v>385</v>
      </c>
      <c r="AA815" s="16" t="s">
        <v>40</v>
      </c>
      <c r="AB815" s="21" t="s">
        <v>59</v>
      </c>
      <c r="AC815" s="16" t="s">
        <v>40</v>
      </c>
      <c r="AD815" s="16" t="s">
        <v>40</v>
      </c>
      <c r="AE815" s="21" t="s">
        <v>40</v>
      </c>
      <c r="AF815" s="58" t="s">
        <v>40</v>
      </c>
      <c r="AG815" s="16" t="s">
        <v>40</v>
      </c>
      <c r="AH815" s="21" t="s">
        <v>40</v>
      </c>
      <c r="AI815" s="42" t="s">
        <v>40</v>
      </c>
      <c r="AJ815" s="16" t="s">
        <v>40</v>
      </c>
      <c r="AK815" s="16" t="s">
        <v>40</v>
      </c>
      <c r="AL815" s="16">
        <v>3000</v>
      </c>
      <c r="AM815" s="16" t="s">
        <v>40</v>
      </c>
      <c r="AN815" s="16" t="s">
        <v>40</v>
      </c>
      <c r="AO815" s="63" t="s">
        <v>40</v>
      </c>
      <c r="AP815" s="63" t="s">
        <v>40</v>
      </c>
      <c r="AQ815" s="9" t="s">
        <v>40</v>
      </c>
      <c r="AR815" s="63" t="s">
        <v>40</v>
      </c>
      <c r="AS815" s="9" t="s">
        <v>40</v>
      </c>
      <c r="AT815" s="9" t="s">
        <v>40</v>
      </c>
      <c r="AU815" s="63" t="s">
        <v>40</v>
      </c>
      <c r="AV815" s="63" t="s">
        <v>40</v>
      </c>
      <c r="AW815" s="66" t="s">
        <v>40</v>
      </c>
      <c r="AX815" s="63" t="s">
        <v>40</v>
      </c>
      <c r="AY815" s="63" t="s">
        <v>40</v>
      </c>
      <c r="AZ815" s="63" t="s">
        <v>40</v>
      </c>
      <c r="BA815" s="63" t="s">
        <v>40</v>
      </c>
      <c r="BB815" s="63" t="s">
        <v>40</v>
      </c>
      <c r="BC815" s="66" t="s">
        <v>40</v>
      </c>
      <c r="BD815" s="66" t="s">
        <v>40</v>
      </c>
    </row>
    <row r="816" spans="2:56">
      <c r="B816" s="62" t="s">
        <v>164</v>
      </c>
      <c r="C816" s="40" t="s">
        <v>147</v>
      </c>
      <c r="D816" s="41" t="s">
        <v>47</v>
      </c>
      <c r="E816" s="88"/>
      <c r="F816" s="88">
        <v>7139</v>
      </c>
      <c r="G816" s="89">
        <v>843</v>
      </c>
      <c r="H816" s="64"/>
      <c r="I816" s="45">
        <v>7149</v>
      </c>
      <c r="J816" s="45">
        <v>843</v>
      </c>
      <c r="K816" s="64">
        <v>0</v>
      </c>
      <c r="L816" s="45">
        <v>0</v>
      </c>
      <c r="M816" s="63">
        <v>0</v>
      </c>
      <c r="N816" s="42" t="s">
        <v>44</v>
      </c>
      <c r="O816" s="21" t="s">
        <v>44</v>
      </c>
      <c r="P816" s="42">
        <f t="shared" si="24"/>
        <v>0</v>
      </c>
      <c r="Q816" s="42" t="str">
        <f>IF(AND(ISNUMBER(E816),ISNUMBER(H816),ISBLANK(F816)),E816-H816,"NA")</f>
        <v>NA</v>
      </c>
      <c r="R816" s="21">
        <f>IF(AND(ISNUMBER(F816),ISNUMBER(I816),ISBLANK(E816)),F816-I816,"NA")</f>
        <v>-10</v>
      </c>
      <c r="S816" s="16">
        <f>IF(AND(ISNUMBER(G816),ISNUMBER(J816),ISBLANK(E816)),G816-J816,"NA")</f>
        <v>0</v>
      </c>
      <c r="T816" s="45">
        <f>IF(AND(ISNUMBER(R816),ISNUMBER(S816),ISBLANK(E816)),R816+S816,"NA")</f>
        <v>-10</v>
      </c>
      <c r="U816" s="21">
        <f t="shared" si="25"/>
        <v>0</v>
      </c>
      <c r="V816" s="9">
        <f>MIN(IF(SUM(W816,AD816:AG816,AI816,AJ816:AM816,AP816:AS816,AC816,AO816,AU816,AV816:BC816)=0,0,1)+IF(O816="Smoothing ramp",1,0)+IF(SUM(W816,X816:AA816)=0,0,1),1)</f>
        <v>1</v>
      </c>
      <c r="W816" s="64">
        <v>120</v>
      </c>
      <c r="X816" s="16" t="s">
        <v>40</v>
      </c>
      <c r="Y816" s="21" t="s">
        <v>40</v>
      </c>
      <c r="Z816" s="45">
        <v>376</v>
      </c>
      <c r="AA816" s="16" t="s">
        <v>40</v>
      </c>
      <c r="AB816" s="21" t="s">
        <v>40</v>
      </c>
      <c r="AC816" s="16" t="s">
        <v>40</v>
      </c>
      <c r="AD816" s="16" t="s">
        <v>40</v>
      </c>
      <c r="AE816" s="21" t="s">
        <v>40</v>
      </c>
      <c r="AF816" s="58" t="s">
        <v>40</v>
      </c>
      <c r="AG816" s="16" t="s">
        <v>40</v>
      </c>
      <c r="AH816" s="21" t="s">
        <v>40</v>
      </c>
      <c r="AI816" s="42" t="s">
        <v>40</v>
      </c>
      <c r="AJ816" s="16" t="s">
        <v>40</v>
      </c>
      <c r="AK816" s="16" t="s">
        <v>40</v>
      </c>
      <c r="AL816" s="16">
        <v>3000</v>
      </c>
      <c r="AM816" s="16" t="s">
        <v>40</v>
      </c>
      <c r="AN816" s="16" t="s">
        <v>40</v>
      </c>
      <c r="AO816" s="63" t="s">
        <v>40</v>
      </c>
      <c r="AP816" s="63" t="s">
        <v>40</v>
      </c>
      <c r="AQ816" s="9" t="s">
        <v>40</v>
      </c>
      <c r="AR816" s="63" t="s">
        <v>40</v>
      </c>
      <c r="AS816" s="9" t="s">
        <v>40</v>
      </c>
      <c r="AT816" s="9" t="s">
        <v>40</v>
      </c>
      <c r="AU816" s="63" t="s">
        <v>40</v>
      </c>
      <c r="AV816" s="63" t="s">
        <v>40</v>
      </c>
      <c r="AW816" s="66" t="s">
        <v>40</v>
      </c>
      <c r="AX816" s="63" t="s">
        <v>40</v>
      </c>
      <c r="AY816" s="63" t="s">
        <v>40</v>
      </c>
      <c r="AZ816" s="63" t="s">
        <v>40</v>
      </c>
      <c r="BA816" s="63" t="s">
        <v>40</v>
      </c>
      <c r="BB816" s="63" t="s">
        <v>40</v>
      </c>
      <c r="BC816" s="66" t="s">
        <v>40</v>
      </c>
      <c r="BD816" s="66" t="s">
        <v>40</v>
      </c>
    </row>
    <row r="817" spans="2:56">
      <c r="B817" s="62" t="s">
        <v>164</v>
      </c>
      <c r="C817" s="40" t="s">
        <v>147</v>
      </c>
      <c r="D817" s="41" t="s">
        <v>48</v>
      </c>
      <c r="E817" s="88"/>
      <c r="F817" s="88">
        <v>6352</v>
      </c>
      <c r="G817" s="89">
        <v>843</v>
      </c>
      <c r="H817" s="64"/>
      <c r="I817" s="45">
        <v>6371</v>
      </c>
      <c r="J817" s="45">
        <v>843</v>
      </c>
      <c r="K817" s="64">
        <v>0</v>
      </c>
      <c r="L817" s="45">
        <v>0</v>
      </c>
      <c r="M817" s="63">
        <v>0</v>
      </c>
      <c r="N817" s="42" t="s">
        <v>44</v>
      </c>
      <c r="O817" s="21" t="s">
        <v>44</v>
      </c>
      <c r="P817" s="42">
        <f t="shared" ref="P817:P880" si="26">IFERROR(K817-L817,0)</f>
        <v>0</v>
      </c>
      <c r="Q817" s="42" t="str">
        <f>IF(AND(ISNUMBER(E817),ISNUMBER(H817),ISBLANK(F817)),E817-H817,"NA")</f>
        <v>NA</v>
      </c>
      <c r="R817" s="21">
        <f>IF(AND(ISNUMBER(F817),ISNUMBER(I817),ISBLANK(E817)),F817-I817,"NA")</f>
        <v>-19</v>
      </c>
      <c r="S817" s="16">
        <f>IF(AND(ISNUMBER(G817),ISNUMBER(J817),ISBLANK(E817)),G817-J817,"NA")</f>
        <v>0</v>
      </c>
      <c r="T817" s="45">
        <f>IF(AND(ISNUMBER(R817),ISNUMBER(S817),ISBLANK(E817)),R817+S817,"NA")</f>
        <v>-19</v>
      </c>
      <c r="U817" s="21">
        <f t="shared" si="25"/>
        <v>0</v>
      </c>
      <c r="V817" s="9">
        <f>MIN(IF(SUM(W817,AD817:AG817,AI817,AJ817:AM817,AP817:AS817,AC817,AO817,AU817,AV817:BC817)=0,0,1)+IF(O817="Smoothing ramp",1,0)+IF(SUM(W817,X817:AA817)=0,0,1),1)</f>
        <v>1</v>
      </c>
      <c r="W817" s="64">
        <v>120</v>
      </c>
      <c r="X817" s="16" t="s">
        <v>40</v>
      </c>
      <c r="Y817" s="21" t="s">
        <v>59</v>
      </c>
      <c r="Z817" s="45">
        <v>385</v>
      </c>
      <c r="AA817" s="16" t="s">
        <v>40</v>
      </c>
      <c r="AB817" s="21" t="s">
        <v>59</v>
      </c>
      <c r="AC817" s="16" t="s">
        <v>40</v>
      </c>
      <c r="AD817" s="16" t="s">
        <v>40</v>
      </c>
      <c r="AE817" s="21" t="s">
        <v>40</v>
      </c>
      <c r="AF817" s="58" t="s">
        <v>40</v>
      </c>
      <c r="AG817" s="16" t="s">
        <v>40</v>
      </c>
      <c r="AH817" s="21" t="s">
        <v>40</v>
      </c>
      <c r="AI817" s="42" t="s">
        <v>40</v>
      </c>
      <c r="AJ817" s="16" t="s">
        <v>40</v>
      </c>
      <c r="AK817" s="16" t="s">
        <v>40</v>
      </c>
      <c r="AL817" s="16">
        <v>3000</v>
      </c>
      <c r="AM817" s="16" t="s">
        <v>40</v>
      </c>
      <c r="AN817" s="16" t="s">
        <v>40</v>
      </c>
      <c r="AO817" s="63" t="s">
        <v>40</v>
      </c>
      <c r="AP817" s="63" t="s">
        <v>40</v>
      </c>
      <c r="AQ817" s="9" t="s">
        <v>40</v>
      </c>
      <c r="AR817" s="63" t="s">
        <v>40</v>
      </c>
      <c r="AS817" s="9" t="s">
        <v>40</v>
      </c>
      <c r="AT817" s="9" t="s">
        <v>40</v>
      </c>
      <c r="AU817" s="63" t="s">
        <v>40</v>
      </c>
      <c r="AV817" s="63" t="s">
        <v>40</v>
      </c>
      <c r="AW817" s="66" t="s">
        <v>40</v>
      </c>
      <c r="AX817" s="63" t="s">
        <v>40</v>
      </c>
      <c r="AY817" s="63" t="s">
        <v>40</v>
      </c>
      <c r="AZ817" s="63" t="s">
        <v>40</v>
      </c>
      <c r="BA817" s="63" t="s">
        <v>40</v>
      </c>
      <c r="BB817" s="63" t="s">
        <v>40</v>
      </c>
      <c r="BC817" s="66" t="s">
        <v>40</v>
      </c>
      <c r="BD817" s="66" t="s">
        <v>40</v>
      </c>
    </row>
    <row r="818" spans="2:56">
      <c r="B818" s="62" t="s">
        <v>164</v>
      </c>
      <c r="C818" s="40" t="s">
        <v>147</v>
      </c>
      <c r="D818" s="41" t="s">
        <v>49</v>
      </c>
      <c r="E818" s="88"/>
      <c r="F818" s="88">
        <v>6622</v>
      </c>
      <c r="G818" s="89">
        <v>843</v>
      </c>
      <c r="H818" s="64"/>
      <c r="I818" s="45">
        <v>6622</v>
      </c>
      <c r="J818" s="45">
        <v>843</v>
      </c>
      <c r="K818" s="64">
        <v>-5195</v>
      </c>
      <c r="L818" s="45">
        <v>-5195</v>
      </c>
      <c r="M818" s="63">
        <v>-5195</v>
      </c>
      <c r="N818" s="42" t="s">
        <v>44</v>
      </c>
      <c r="O818" s="21" t="s">
        <v>39</v>
      </c>
      <c r="P818" s="42">
        <f t="shared" si="26"/>
        <v>0</v>
      </c>
      <c r="Q818" s="42" t="str">
        <f>IF(AND(ISNUMBER(E818),ISNUMBER(H818),ISBLANK(F818)),E818-H818,"NA")</f>
        <v>NA</v>
      </c>
      <c r="R818" s="21">
        <f>IF(AND(ISNUMBER(F818),ISNUMBER(I818),ISBLANK(E818)),F818-I818,"NA")</f>
        <v>0</v>
      </c>
      <c r="S818" s="16">
        <f>IF(AND(ISNUMBER(G818),ISNUMBER(J818),ISBLANK(E818)),G818-J818,"NA")</f>
        <v>0</v>
      </c>
      <c r="T818" s="45">
        <f>IF(AND(ISNUMBER(R818),ISNUMBER(S818),ISBLANK(E818)),R818+S818,"NA")</f>
        <v>0</v>
      </c>
      <c r="U818" s="21">
        <f t="shared" si="25"/>
        <v>0</v>
      </c>
      <c r="V818" s="9">
        <f>MIN(IF(SUM(W818,AD818:AG818,AI818,AJ818:AM818,AP818:AS818,AC818,AO818,AU818,AV818:BC818)=0,0,1)+IF(O818="Smoothing ramp",1,0)+IF(SUM(W818,X818:AA818)=0,0,1),1)</f>
        <v>1</v>
      </c>
      <c r="W818" s="42">
        <v>120</v>
      </c>
      <c r="X818" s="16" t="s">
        <v>40</v>
      </c>
      <c r="Y818" s="21" t="s">
        <v>41</v>
      </c>
      <c r="Z818" s="45">
        <v>134</v>
      </c>
      <c r="AA818" s="16" t="s">
        <v>40</v>
      </c>
      <c r="AB818" s="21" t="s">
        <v>41</v>
      </c>
      <c r="AC818" s="16" t="s">
        <v>40</v>
      </c>
      <c r="AD818" s="16" t="s">
        <v>40</v>
      </c>
      <c r="AE818" s="21" t="s">
        <v>40</v>
      </c>
      <c r="AF818" s="58" t="s">
        <v>40</v>
      </c>
      <c r="AG818" s="16" t="s">
        <v>40</v>
      </c>
      <c r="AH818" s="21" t="s">
        <v>40</v>
      </c>
      <c r="AI818" s="42" t="s">
        <v>40</v>
      </c>
      <c r="AJ818" s="16" t="s">
        <v>40</v>
      </c>
      <c r="AK818" s="16" t="s">
        <v>40</v>
      </c>
      <c r="AL818" s="16" t="s">
        <v>40</v>
      </c>
      <c r="AM818" s="16" t="s">
        <v>40</v>
      </c>
      <c r="AN818" s="16" t="s">
        <v>40</v>
      </c>
      <c r="AO818" s="63" t="s">
        <v>40</v>
      </c>
      <c r="AP818" s="63" t="s">
        <v>40</v>
      </c>
      <c r="AQ818" s="66" t="s">
        <v>40</v>
      </c>
      <c r="AR818" s="63" t="s">
        <v>40</v>
      </c>
      <c r="AS818" s="66" t="s">
        <v>40</v>
      </c>
      <c r="AT818" s="66" t="s">
        <v>40</v>
      </c>
      <c r="AU818" s="63">
        <v>-10000</v>
      </c>
      <c r="AV818" s="63" t="s">
        <v>42</v>
      </c>
      <c r="AW818" s="66">
        <v>-10000</v>
      </c>
      <c r="AX818" s="63" t="s">
        <v>42</v>
      </c>
      <c r="AY818" s="63">
        <v>-10000</v>
      </c>
      <c r="AZ818" s="63" t="s">
        <v>42</v>
      </c>
      <c r="BA818" s="63">
        <v>-10000</v>
      </c>
      <c r="BB818" s="63" t="s">
        <v>42</v>
      </c>
      <c r="BC818" s="66" t="s">
        <v>40</v>
      </c>
      <c r="BD818" s="66" t="s">
        <v>40</v>
      </c>
    </row>
    <row r="819" spans="2:56">
      <c r="B819" s="62" t="s">
        <v>164</v>
      </c>
      <c r="C819" s="40" t="s">
        <v>147</v>
      </c>
      <c r="D819" s="41" t="s">
        <v>51</v>
      </c>
      <c r="E819" s="88"/>
      <c r="F819" s="88">
        <v>6514</v>
      </c>
      <c r="G819" s="89">
        <v>843</v>
      </c>
      <c r="H819" s="64"/>
      <c r="I819" s="45">
        <v>6513</v>
      </c>
      <c r="J819" s="45">
        <v>843</v>
      </c>
      <c r="K819" s="64">
        <v>-5168</v>
      </c>
      <c r="L819" s="45">
        <v>-5168</v>
      </c>
      <c r="M819" s="63">
        <v>-5168</v>
      </c>
      <c r="N819" s="42" t="s">
        <v>44</v>
      </c>
      <c r="O819" s="21" t="s">
        <v>39</v>
      </c>
      <c r="P819" s="42">
        <f t="shared" si="26"/>
        <v>0</v>
      </c>
      <c r="Q819" s="42" t="str">
        <f>IF(AND(ISNUMBER(E819),ISNUMBER(H819),ISBLANK(F819)),E819-H819,"NA")</f>
        <v>NA</v>
      </c>
      <c r="R819" s="21">
        <f>IF(AND(ISNUMBER(F819),ISNUMBER(I819),ISBLANK(E819)),F819-I819,"NA")</f>
        <v>1</v>
      </c>
      <c r="S819" s="16">
        <f>IF(AND(ISNUMBER(G819),ISNUMBER(J819),ISBLANK(E819)),G819-J819,"NA")</f>
        <v>0</v>
      </c>
      <c r="T819" s="45">
        <f>IF(AND(ISNUMBER(R819),ISNUMBER(S819),ISBLANK(E819)),R819+S819,"NA")</f>
        <v>1</v>
      </c>
      <c r="U819" s="21">
        <f t="shared" si="25"/>
        <v>0</v>
      </c>
      <c r="V819" s="9">
        <f>MIN(IF(SUM(W819,AD819:AG819,AI819,AJ819:AM819,AP819:AS819,AC819,AO819,AU819,AV819:BC819)=0,0,1)+IF(O819="Smoothing ramp",1,0)+IF(SUM(W819,X819:AA819)=0,0,1),1)</f>
        <v>1</v>
      </c>
      <c r="W819" s="42">
        <v>22</v>
      </c>
      <c r="X819" s="16" t="s">
        <v>40</v>
      </c>
      <c r="Y819" s="21" t="s">
        <v>41</v>
      </c>
      <c r="Z819" s="45">
        <v>158</v>
      </c>
      <c r="AA819" s="16" t="s">
        <v>40</v>
      </c>
      <c r="AB819" s="21" t="s">
        <v>41</v>
      </c>
      <c r="AC819" s="16" t="s">
        <v>40</v>
      </c>
      <c r="AD819" s="16" t="s">
        <v>40</v>
      </c>
      <c r="AE819" s="21" t="s">
        <v>40</v>
      </c>
      <c r="AF819" s="58" t="s">
        <v>40</v>
      </c>
      <c r="AG819" s="16" t="s">
        <v>40</v>
      </c>
      <c r="AH819" s="21" t="s">
        <v>40</v>
      </c>
      <c r="AI819" s="42" t="s">
        <v>40</v>
      </c>
      <c r="AJ819" s="16" t="s">
        <v>40</v>
      </c>
      <c r="AK819" s="16" t="s">
        <v>40</v>
      </c>
      <c r="AL819" s="16" t="s">
        <v>40</v>
      </c>
      <c r="AM819" s="16" t="s">
        <v>40</v>
      </c>
      <c r="AN819" s="16" t="s">
        <v>40</v>
      </c>
      <c r="AO819" s="63" t="s">
        <v>40</v>
      </c>
      <c r="AP819" s="63" t="s">
        <v>40</v>
      </c>
      <c r="AQ819" s="66" t="s">
        <v>40</v>
      </c>
      <c r="AR819" s="63" t="s">
        <v>40</v>
      </c>
      <c r="AS819" s="66" t="s">
        <v>40</v>
      </c>
      <c r="AT819" s="66" t="s">
        <v>40</v>
      </c>
      <c r="AU819" s="63">
        <v>-10000</v>
      </c>
      <c r="AV819" s="63" t="s">
        <v>42</v>
      </c>
      <c r="AW819" s="66">
        <v>-10000</v>
      </c>
      <c r="AX819" s="63" t="s">
        <v>42</v>
      </c>
      <c r="AY819" s="63">
        <v>-10000</v>
      </c>
      <c r="AZ819" s="63" t="s">
        <v>42</v>
      </c>
      <c r="BA819" s="63">
        <v>-10000</v>
      </c>
      <c r="BB819" s="63" t="s">
        <v>42</v>
      </c>
      <c r="BC819" s="66" t="s">
        <v>40</v>
      </c>
      <c r="BD819" s="66" t="s">
        <v>40</v>
      </c>
    </row>
    <row r="820" spans="2:56">
      <c r="B820" s="62" t="s">
        <v>164</v>
      </c>
      <c r="C820" s="40" t="s">
        <v>147</v>
      </c>
      <c r="D820" s="41" t="s">
        <v>52</v>
      </c>
      <c r="E820" s="88"/>
      <c r="F820" s="88">
        <v>5899</v>
      </c>
      <c r="G820" s="89">
        <v>843</v>
      </c>
      <c r="H820" s="64"/>
      <c r="I820" s="45">
        <v>5815</v>
      </c>
      <c r="J820" s="45">
        <v>843</v>
      </c>
      <c r="K820" s="64">
        <v>-4816</v>
      </c>
      <c r="L820" s="45">
        <v>-4816</v>
      </c>
      <c r="M820" s="63">
        <v>-4816</v>
      </c>
      <c r="N820" s="42" t="s">
        <v>44</v>
      </c>
      <c r="O820" s="21" t="s">
        <v>44</v>
      </c>
      <c r="P820" s="42">
        <f t="shared" si="26"/>
        <v>0</v>
      </c>
      <c r="Q820" s="42" t="str">
        <f>IF(AND(ISNUMBER(E820),ISNUMBER(H820),ISBLANK(F820)),E820-H820,"NA")</f>
        <v>NA</v>
      </c>
      <c r="R820" s="21">
        <f>IF(AND(ISNUMBER(F820),ISNUMBER(I820),ISBLANK(E820)),F820-I820,"NA")</f>
        <v>84</v>
      </c>
      <c r="S820" s="16">
        <f>IF(AND(ISNUMBER(G820),ISNUMBER(J820),ISBLANK(E820)),G820-J820,"NA")</f>
        <v>0</v>
      </c>
      <c r="T820" s="45">
        <f>IF(AND(ISNUMBER(R820),ISNUMBER(S820),ISBLANK(E820)),R820+S820,"NA")</f>
        <v>84</v>
      </c>
      <c r="U820" s="21">
        <f t="shared" si="25"/>
        <v>0</v>
      </c>
      <c r="V820" s="9">
        <f>MIN(IF(SUM(W820,AD820:AG820,AI820,AJ820:AM820,AP820:AS820,AC820,AO820,AU820,AV820:BC820)=0,0,1)+IF(O820="Smoothing ramp",1,0)+IF(SUM(W820,X820:AA820)=0,0,1),1)</f>
        <v>1</v>
      </c>
      <c r="W820" s="42">
        <v>120</v>
      </c>
      <c r="X820" s="16" t="s">
        <v>40</v>
      </c>
      <c r="Y820" s="21" t="s">
        <v>40</v>
      </c>
      <c r="Z820" s="45">
        <v>359</v>
      </c>
      <c r="AA820" s="16" t="s">
        <v>40</v>
      </c>
      <c r="AB820" s="21" t="s">
        <v>40</v>
      </c>
      <c r="AC820" s="16" t="s">
        <v>40</v>
      </c>
      <c r="AD820" s="16" t="s">
        <v>40</v>
      </c>
      <c r="AE820" s="21" t="s">
        <v>40</v>
      </c>
      <c r="AF820" s="58" t="s">
        <v>40</v>
      </c>
      <c r="AG820" s="16" t="s">
        <v>40</v>
      </c>
      <c r="AH820" s="21" t="s">
        <v>40</v>
      </c>
      <c r="AI820" s="42" t="s">
        <v>40</v>
      </c>
      <c r="AJ820" s="16" t="s">
        <v>40</v>
      </c>
      <c r="AK820" s="16" t="s">
        <v>40</v>
      </c>
      <c r="AL820" s="16" t="s">
        <v>40</v>
      </c>
      <c r="AM820" s="16" t="s">
        <v>40</v>
      </c>
      <c r="AN820" s="16" t="s">
        <v>40</v>
      </c>
      <c r="AO820" s="63" t="s">
        <v>40</v>
      </c>
      <c r="AP820" s="63" t="s">
        <v>40</v>
      </c>
      <c r="AQ820" s="66" t="s">
        <v>40</v>
      </c>
      <c r="AR820" s="63" t="s">
        <v>40</v>
      </c>
      <c r="AS820" s="66" t="s">
        <v>40</v>
      </c>
      <c r="AT820" s="66" t="s">
        <v>40</v>
      </c>
      <c r="AU820" s="63" t="s">
        <v>40</v>
      </c>
      <c r="AV820" s="63" t="s">
        <v>40</v>
      </c>
      <c r="AW820" s="66" t="s">
        <v>40</v>
      </c>
      <c r="AX820" s="63" t="s">
        <v>40</v>
      </c>
      <c r="AY820" s="63" t="s">
        <v>40</v>
      </c>
      <c r="AZ820" s="63" t="s">
        <v>40</v>
      </c>
      <c r="BA820" s="63" t="s">
        <v>40</v>
      </c>
      <c r="BB820" s="63" t="s">
        <v>40</v>
      </c>
      <c r="BC820" s="66" t="s">
        <v>40</v>
      </c>
      <c r="BD820" s="66" t="s">
        <v>40</v>
      </c>
    </row>
    <row r="821" spans="2:56">
      <c r="B821" s="62" t="s">
        <v>164</v>
      </c>
      <c r="C821" s="40" t="s">
        <v>147</v>
      </c>
      <c r="D821" s="41" t="s">
        <v>53</v>
      </c>
      <c r="E821" s="88">
        <v>8842</v>
      </c>
      <c r="F821" s="88"/>
      <c r="G821" s="89"/>
      <c r="H821" s="64">
        <v>8427</v>
      </c>
      <c r="I821" s="45"/>
      <c r="J821" s="45"/>
      <c r="K821" s="64">
        <v>-4999</v>
      </c>
      <c r="L821" s="45">
        <v>-4999</v>
      </c>
      <c r="M821" s="63">
        <v>-4583</v>
      </c>
      <c r="N821" s="42" t="s">
        <v>50</v>
      </c>
      <c r="O821" s="21" t="s">
        <v>44</v>
      </c>
      <c r="P821" s="42">
        <f t="shared" si="26"/>
        <v>0</v>
      </c>
      <c r="Q821" s="42">
        <f>IF(AND(ISNUMBER(E821),ISNUMBER(H821),ISBLANK(F821)),E821-H821,"NA")</f>
        <v>415</v>
      </c>
      <c r="R821" s="21" t="str">
        <f>IF(AND(ISNUMBER(F821),ISNUMBER(I821),ISBLANK(E821)),F821-I821,"NA")</f>
        <v>NA</v>
      </c>
      <c r="S821" s="16" t="str">
        <f>IF(AND(ISNUMBER(G821),ISNUMBER(J821),ISBLANK(E821)),G821-J821,"NA")</f>
        <v>NA</v>
      </c>
      <c r="T821" s="45" t="str">
        <f>IF(AND(ISNUMBER(R821),ISNUMBER(S821),ISBLANK(E821)),R821+S821,"NA")</f>
        <v>NA</v>
      </c>
      <c r="U821" s="21">
        <f t="shared" si="25"/>
        <v>0</v>
      </c>
      <c r="V821" s="9">
        <f>MIN(IF(SUM(W821,AD821:AG821,AI821,AJ821:AM821,AP821:AS821,AC821,AO821,AU821,AV821:BC821)=0,0,1)+IF(O821="Smoothing ramp",1,0)+IF(SUM(W821,X821:AA821)=0,0,1),1)</f>
        <v>1</v>
      </c>
      <c r="W821" s="64">
        <v>120</v>
      </c>
      <c r="X821" s="16" t="s">
        <v>40</v>
      </c>
      <c r="Y821" s="21" t="s">
        <v>40</v>
      </c>
      <c r="Z821" s="45">
        <v>370</v>
      </c>
      <c r="AA821" s="16" t="s">
        <v>40</v>
      </c>
      <c r="AB821" s="21" t="s">
        <v>40</v>
      </c>
      <c r="AC821" s="16" t="s">
        <v>40</v>
      </c>
      <c r="AD821" s="16" t="s">
        <v>40</v>
      </c>
      <c r="AE821" s="21" t="s">
        <v>40</v>
      </c>
      <c r="AF821" s="58" t="s">
        <v>40</v>
      </c>
      <c r="AG821" s="16" t="s">
        <v>40</v>
      </c>
      <c r="AH821" s="21" t="s">
        <v>40</v>
      </c>
      <c r="AI821" s="42" t="s">
        <v>40</v>
      </c>
      <c r="AJ821" s="16" t="s">
        <v>40</v>
      </c>
      <c r="AK821" s="16" t="s">
        <v>40</v>
      </c>
      <c r="AL821" s="16">
        <v>3000</v>
      </c>
      <c r="AM821" s="16" t="s">
        <v>40</v>
      </c>
      <c r="AN821" s="16" t="s">
        <v>165</v>
      </c>
      <c r="AO821" s="63" t="s">
        <v>40</v>
      </c>
      <c r="AP821" s="63" t="s">
        <v>40</v>
      </c>
      <c r="AQ821" s="9" t="s">
        <v>40</v>
      </c>
      <c r="AR821" s="63" t="s">
        <v>40</v>
      </c>
      <c r="AS821" s="9" t="s">
        <v>40</v>
      </c>
      <c r="AT821" s="9" t="s">
        <v>40</v>
      </c>
      <c r="AU821" s="63" t="s">
        <v>40</v>
      </c>
      <c r="AV821" s="63" t="s">
        <v>40</v>
      </c>
      <c r="AW821" s="66" t="s">
        <v>40</v>
      </c>
      <c r="AX821" s="63" t="s">
        <v>40</v>
      </c>
      <c r="AY821" s="63" t="s">
        <v>40</v>
      </c>
      <c r="AZ821" s="63" t="s">
        <v>40</v>
      </c>
      <c r="BA821" s="63" t="s">
        <v>40</v>
      </c>
      <c r="BB821" s="63" t="s">
        <v>40</v>
      </c>
      <c r="BC821" s="66" t="s">
        <v>40</v>
      </c>
      <c r="BD821" s="66" t="s">
        <v>40</v>
      </c>
    </row>
    <row r="822" spans="2:56">
      <c r="B822" s="62" t="s">
        <v>164</v>
      </c>
      <c r="C822" s="40" t="s">
        <v>147</v>
      </c>
      <c r="D822" s="41" t="s">
        <v>56</v>
      </c>
      <c r="E822" s="88">
        <v>8842</v>
      </c>
      <c r="F822" s="88"/>
      <c r="G822" s="89"/>
      <c r="H822" s="64">
        <v>8840</v>
      </c>
      <c r="I822" s="45"/>
      <c r="J822" s="45"/>
      <c r="K822" s="64">
        <v>-4999</v>
      </c>
      <c r="L822" s="45">
        <v>-4999</v>
      </c>
      <c r="M822" s="63">
        <v>-4997</v>
      </c>
      <c r="N822" s="42" t="s">
        <v>50</v>
      </c>
      <c r="O822" s="21" t="s">
        <v>44</v>
      </c>
      <c r="P822" s="42">
        <f t="shared" si="26"/>
        <v>0</v>
      </c>
      <c r="Q822" s="42">
        <f>IF(AND(ISNUMBER(E822),ISNUMBER(H822),ISBLANK(F822)),E822-H822,"NA")</f>
        <v>2</v>
      </c>
      <c r="R822" s="21" t="str">
        <f>IF(AND(ISNUMBER(F822),ISNUMBER(I822),ISBLANK(E822)),F822-I822,"NA")</f>
        <v>NA</v>
      </c>
      <c r="S822" s="16" t="str">
        <f>IF(AND(ISNUMBER(G822),ISNUMBER(J822),ISBLANK(E822)),G822-J822,"NA")</f>
        <v>NA</v>
      </c>
      <c r="T822" s="45" t="str">
        <f>IF(AND(ISNUMBER(R822),ISNUMBER(S822),ISBLANK(E822)),R822+S822,"NA")</f>
        <v>NA</v>
      </c>
      <c r="U822" s="21">
        <f t="shared" si="25"/>
        <v>0</v>
      </c>
      <c r="V822" s="9">
        <f>MIN(IF(SUM(W822,AD822:AG822,AI822,AJ822:AM822,AP822:AS822,AC822,AO822,AU822,AV822:BC822)=0,0,1)+IF(O822="Smoothing ramp",1,0)+IF(SUM(W822,X822:AA822)=0,0,1),1)</f>
        <v>1</v>
      </c>
      <c r="W822" s="64">
        <v>120</v>
      </c>
      <c r="X822" s="16" t="s">
        <v>40</v>
      </c>
      <c r="Y822" s="21" t="s">
        <v>40</v>
      </c>
      <c r="Z822" s="45">
        <v>383</v>
      </c>
      <c r="AA822" s="16" t="s">
        <v>40</v>
      </c>
      <c r="AB822" s="21" t="s">
        <v>40</v>
      </c>
      <c r="AC822" s="16" t="s">
        <v>40</v>
      </c>
      <c r="AD822" s="16" t="s">
        <v>40</v>
      </c>
      <c r="AE822" s="21" t="s">
        <v>40</v>
      </c>
      <c r="AF822" s="58" t="s">
        <v>40</v>
      </c>
      <c r="AG822" s="16" t="s">
        <v>40</v>
      </c>
      <c r="AH822" s="21" t="s">
        <v>40</v>
      </c>
      <c r="AI822" s="42" t="s">
        <v>40</v>
      </c>
      <c r="AJ822" s="16" t="s">
        <v>40</v>
      </c>
      <c r="AK822" s="16" t="s">
        <v>40</v>
      </c>
      <c r="AL822" s="16" t="s">
        <v>40</v>
      </c>
      <c r="AM822" s="16" t="s">
        <v>40</v>
      </c>
      <c r="AN822" s="16" t="s">
        <v>40</v>
      </c>
      <c r="AO822" s="63" t="s">
        <v>40</v>
      </c>
      <c r="AP822" s="63" t="s">
        <v>40</v>
      </c>
      <c r="AQ822" s="9" t="s">
        <v>40</v>
      </c>
      <c r="AR822" s="63" t="s">
        <v>40</v>
      </c>
      <c r="AS822" s="9" t="s">
        <v>40</v>
      </c>
      <c r="AT822" s="9" t="s">
        <v>40</v>
      </c>
      <c r="AU822" s="63" t="s">
        <v>40</v>
      </c>
      <c r="AV822" s="63" t="s">
        <v>40</v>
      </c>
      <c r="AW822" s="66" t="s">
        <v>40</v>
      </c>
      <c r="AX822" s="63" t="s">
        <v>40</v>
      </c>
      <c r="AY822" s="63" t="s">
        <v>40</v>
      </c>
      <c r="AZ822" s="63" t="s">
        <v>40</v>
      </c>
      <c r="BA822" s="63" t="s">
        <v>40</v>
      </c>
      <c r="BB822" s="63" t="s">
        <v>40</v>
      </c>
      <c r="BC822" s="66" t="s">
        <v>40</v>
      </c>
      <c r="BD822" s="66" t="s">
        <v>40</v>
      </c>
    </row>
    <row r="823" spans="2:56" ht="15" thickBot="1">
      <c r="B823" s="68" t="s">
        <v>164</v>
      </c>
      <c r="C823" s="47" t="s">
        <v>147</v>
      </c>
      <c r="D823" s="48" t="s">
        <v>57</v>
      </c>
      <c r="E823" s="133">
        <v>8027</v>
      </c>
      <c r="F823" s="133"/>
      <c r="G823" s="134"/>
      <c r="H823" s="71">
        <v>8024</v>
      </c>
      <c r="I823" s="69"/>
      <c r="J823" s="69"/>
      <c r="K823" s="71">
        <v>-4184</v>
      </c>
      <c r="L823" s="69">
        <v>-4184</v>
      </c>
      <c r="M823" s="70">
        <v>-4182</v>
      </c>
      <c r="N823" s="50" t="s">
        <v>50</v>
      </c>
      <c r="O823" s="22" t="s">
        <v>50</v>
      </c>
      <c r="P823" s="50">
        <f t="shared" si="26"/>
        <v>0</v>
      </c>
      <c r="Q823" s="50">
        <f>IF(AND(ISNUMBER(E823),ISNUMBER(H823),ISBLANK(F823)),E823-H823,"NA")</f>
        <v>3</v>
      </c>
      <c r="R823" s="22" t="str">
        <f>IF(AND(ISNUMBER(F823),ISNUMBER(I823),ISBLANK(E823)),F823-I823,"NA")</f>
        <v>NA</v>
      </c>
      <c r="S823" s="16" t="str">
        <f>IF(AND(ISNUMBER(G823),ISNUMBER(J823),ISBLANK(E823)),G823-J823,"NA")</f>
        <v>NA</v>
      </c>
      <c r="T823" s="45" t="str">
        <f>IF(AND(ISNUMBER(R823),ISNUMBER(S823),ISBLANK(E823)),R823+S823,"NA")</f>
        <v>NA</v>
      </c>
      <c r="U823" s="22">
        <f t="shared" si="25"/>
        <v>0</v>
      </c>
      <c r="V823" s="9">
        <f>MIN(IF(SUM(W823,AD823:AG823,AI823,AJ823:AM823,AP823:AS823,AC823,AO823,AU823,AV823:BC823)=0,0,1)+IF(O823="Smoothing ramp",1,0)+IF(SUM(W823,X823:AA823)=0,0,1),1)</f>
        <v>1</v>
      </c>
      <c r="W823" s="71">
        <v>164</v>
      </c>
      <c r="X823" s="49" t="s">
        <v>40</v>
      </c>
      <c r="Y823" s="22" t="s">
        <v>40</v>
      </c>
      <c r="Z823" s="69">
        <v>362</v>
      </c>
      <c r="AA823" s="49" t="s">
        <v>40</v>
      </c>
      <c r="AB823" s="22" t="s">
        <v>40</v>
      </c>
      <c r="AC823" s="49" t="s">
        <v>40</v>
      </c>
      <c r="AD823" s="49" t="s">
        <v>40</v>
      </c>
      <c r="AE823" s="22" t="s">
        <v>40</v>
      </c>
      <c r="AF823" s="78" t="s">
        <v>40</v>
      </c>
      <c r="AG823" s="49" t="s">
        <v>40</v>
      </c>
      <c r="AH823" s="22" t="s">
        <v>40</v>
      </c>
      <c r="AI823" s="50" t="s">
        <v>40</v>
      </c>
      <c r="AJ823" s="49" t="s">
        <v>40</v>
      </c>
      <c r="AK823" s="49" t="s">
        <v>40</v>
      </c>
      <c r="AL823" s="49">
        <v>3000</v>
      </c>
      <c r="AM823" s="49" t="s">
        <v>40</v>
      </c>
      <c r="AN823" s="49" t="s">
        <v>165</v>
      </c>
      <c r="AO823" s="70" t="s">
        <v>40</v>
      </c>
      <c r="AP823" s="70" t="s">
        <v>40</v>
      </c>
      <c r="AQ823" s="7" t="s">
        <v>40</v>
      </c>
      <c r="AR823" s="70" t="s">
        <v>40</v>
      </c>
      <c r="AS823" s="7" t="s">
        <v>40</v>
      </c>
      <c r="AT823" s="7" t="s">
        <v>40</v>
      </c>
      <c r="AU823" s="70" t="s">
        <v>40</v>
      </c>
      <c r="AV823" s="70" t="s">
        <v>40</v>
      </c>
      <c r="AW823" s="72" t="s">
        <v>40</v>
      </c>
      <c r="AX823" s="70" t="s">
        <v>40</v>
      </c>
      <c r="AY823" s="70" t="s">
        <v>40</v>
      </c>
      <c r="AZ823" s="70" t="s">
        <v>40</v>
      </c>
      <c r="BA823" s="70" t="s">
        <v>40</v>
      </c>
      <c r="BB823" s="70" t="s">
        <v>40</v>
      </c>
      <c r="BC823" s="72" t="s">
        <v>40</v>
      </c>
      <c r="BD823" s="72" t="s">
        <v>40</v>
      </c>
    </row>
    <row r="824" spans="2:56">
      <c r="B824" s="73" t="s">
        <v>166</v>
      </c>
      <c r="C824" s="52" t="s">
        <v>147</v>
      </c>
      <c r="D824" s="53" t="s">
        <v>37</v>
      </c>
      <c r="E824" s="135">
        <v>6333</v>
      </c>
      <c r="F824" s="135"/>
      <c r="G824" s="136"/>
      <c r="H824" s="75">
        <v>6333</v>
      </c>
      <c r="I824" s="65"/>
      <c r="J824" s="65"/>
      <c r="K824" s="75">
        <v>-6088</v>
      </c>
      <c r="L824" s="65">
        <v>-6088</v>
      </c>
      <c r="M824" s="74">
        <v>-6088</v>
      </c>
      <c r="N824" s="44" t="s">
        <v>44</v>
      </c>
      <c r="O824" s="20" t="s">
        <v>44</v>
      </c>
      <c r="P824" s="44">
        <f t="shared" si="26"/>
        <v>0</v>
      </c>
      <c r="Q824" s="44">
        <f>IF(AND(ISNUMBER(E824),ISNUMBER(H824),ISBLANK(F824)),E824-H824,"NA")</f>
        <v>0</v>
      </c>
      <c r="R824" s="20" t="str">
        <f>IF(AND(ISNUMBER(F824),ISNUMBER(I824),ISBLANK(E824)),F824-I824,"NA")</f>
        <v>NA</v>
      </c>
      <c r="S824" s="16" t="str">
        <f>IF(AND(ISNUMBER(G824),ISNUMBER(J824),ISBLANK(E824)),G824-J824,"NA")</f>
        <v>NA</v>
      </c>
      <c r="T824" s="45" t="str">
        <f>IF(AND(ISNUMBER(R824),ISNUMBER(S824),ISBLANK(E824)),R824+S824,"NA")</f>
        <v>NA</v>
      </c>
      <c r="U824" s="20">
        <f t="shared" si="25"/>
        <v>0</v>
      </c>
      <c r="V824" s="9">
        <f>MIN(IF(SUM(W824,AD824:AG824,AI824,AJ824:AM824,AP824:AS824,AC824,AO824,AU824,AV824:BC824)=0,0,1)+IF(O824="Smoothing ramp",1,0)+IF(SUM(W824,X824:AA824)=0,0,1),1)</f>
        <v>0</v>
      </c>
      <c r="W824" s="75" t="s">
        <v>40</v>
      </c>
      <c r="X824" s="43" t="s">
        <v>40</v>
      </c>
      <c r="Y824" s="20" t="s">
        <v>40</v>
      </c>
      <c r="Z824" s="65" t="s">
        <v>40</v>
      </c>
      <c r="AA824" s="43" t="s">
        <v>40</v>
      </c>
      <c r="AB824" s="20" t="s">
        <v>40</v>
      </c>
      <c r="AC824" s="43" t="s">
        <v>40</v>
      </c>
      <c r="AD824" s="43" t="s">
        <v>40</v>
      </c>
      <c r="AE824" s="20" t="s">
        <v>40</v>
      </c>
      <c r="AF824" s="76" t="s">
        <v>40</v>
      </c>
      <c r="AG824" s="43" t="s">
        <v>40</v>
      </c>
      <c r="AH824" s="20" t="s">
        <v>40</v>
      </c>
      <c r="AI824" s="44" t="s">
        <v>40</v>
      </c>
      <c r="AJ824" s="43" t="s">
        <v>40</v>
      </c>
      <c r="AK824" s="43" t="s">
        <v>40</v>
      </c>
      <c r="AL824" s="43" t="s">
        <v>40</v>
      </c>
      <c r="AM824" s="43" t="s">
        <v>40</v>
      </c>
      <c r="AN824" s="43" t="s">
        <v>40</v>
      </c>
      <c r="AO824" s="74" t="s">
        <v>40</v>
      </c>
      <c r="AP824" s="74" t="s">
        <v>40</v>
      </c>
      <c r="AQ824" s="6" t="s">
        <v>40</v>
      </c>
      <c r="AR824" s="74" t="s">
        <v>40</v>
      </c>
      <c r="AS824" s="6" t="s">
        <v>40</v>
      </c>
      <c r="AT824" s="6" t="s">
        <v>40</v>
      </c>
      <c r="AU824" s="74" t="s">
        <v>40</v>
      </c>
      <c r="AV824" s="74" t="s">
        <v>40</v>
      </c>
      <c r="AW824" s="77" t="s">
        <v>40</v>
      </c>
      <c r="AX824" s="74" t="s">
        <v>40</v>
      </c>
      <c r="AY824" s="74" t="s">
        <v>40</v>
      </c>
      <c r="AZ824" s="74" t="s">
        <v>40</v>
      </c>
      <c r="BA824" s="74" t="s">
        <v>40</v>
      </c>
      <c r="BB824" s="74" t="s">
        <v>40</v>
      </c>
      <c r="BC824" s="77" t="s">
        <v>40</v>
      </c>
      <c r="BD824" s="77" t="s">
        <v>40</v>
      </c>
    </row>
    <row r="825" spans="2:56">
      <c r="B825" s="62" t="s">
        <v>166</v>
      </c>
      <c r="C825" s="40" t="s">
        <v>147</v>
      </c>
      <c r="D825" s="41" t="s">
        <v>43</v>
      </c>
      <c r="E825" s="88">
        <v>6333</v>
      </c>
      <c r="F825" s="88"/>
      <c r="G825" s="89"/>
      <c r="H825" s="64">
        <v>6333</v>
      </c>
      <c r="I825" s="45"/>
      <c r="J825" s="45"/>
      <c r="K825" s="64">
        <v>-6088</v>
      </c>
      <c r="L825" s="45">
        <v>-6088</v>
      </c>
      <c r="M825" s="63">
        <v>-6088</v>
      </c>
      <c r="N825" s="42" t="s">
        <v>44</v>
      </c>
      <c r="O825" s="21" t="s">
        <v>44</v>
      </c>
      <c r="P825" s="42">
        <f t="shared" si="26"/>
        <v>0</v>
      </c>
      <c r="Q825" s="42">
        <f>IF(AND(ISNUMBER(E825),ISNUMBER(H825),ISBLANK(F825)),E825-H825,"NA")</f>
        <v>0</v>
      </c>
      <c r="R825" s="21" t="str">
        <f>IF(AND(ISNUMBER(F825),ISNUMBER(I825),ISBLANK(E825)),F825-I825,"NA")</f>
        <v>NA</v>
      </c>
      <c r="S825" s="16" t="str">
        <f>IF(AND(ISNUMBER(G825),ISNUMBER(J825),ISBLANK(E825)),G825-J825,"NA")</f>
        <v>NA</v>
      </c>
      <c r="T825" s="45" t="str">
        <f>IF(AND(ISNUMBER(R825),ISNUMBER(S825),ISBLANK(E825)),R825+S825,"NA")</f>
        <v>NA</v>
      </c>
      <c r="U825" s="21">
        <f t="shared" si="25"/>
        <v>0</v>
      </c>
      <c r="V825" s="9">
        <f>MIN(IF(SUM(W825,AD825:AG825,AI825,AJ825:AM825,AP825:AS825,AC825,AO825,AU825,AV825:BC825)=0,0,1)+IF(O825="Smoothing ramp",1,0)+IF(SUM(W825,X825:AA825)=0,0,1),1)</f>
        <v>0</v>
      </c>
      <c r="W825" s="64" t="s">
        <v>40</v>
      </c>
      <c r="X825" s="16" t="s">
        <v>40</v>
      </c>
      <c r="Y825" s="21" t="s">
        <v>40</v>
      </c>
      <c r="Z825" s="45" t="s">
        <v>40</v>
      </c>
      <c r="AA825" s="16" t="s">
        <v>40</v>
      </c>
      <c r="AB825" s="21" t="s">
        <v>40</v>
      </c>
      <c r="AC825" s="16" t="s">
        <v>40</v>
      </c>
      <c r="AD825" s="16" t="s">
        <v>40</v>
      </c>
      <c r="AE825" s="21" t="s">
        <v>40</v>
      </c>
      <c r="AF825" s="58" t="s">
        <v>40</v>
      </c>
      <c r="AG825" s="16" t="s">
        <v>40</v>
      </c>
      <c r="AH825" s="21" t="s">
        <v>40</v>
      </c>
      <c r="AI825" s="42" t="s">
        <v>40</v>
      </c>
      <c r="AJ825" s="16" t="s">
        <v>40</v>
      </c>
      <c r="AK825" s="16" t="s">
        <v>40</v>
      </c>
      <c r="AL825" s="16" t="s">
        <v>40</v>
      </c>
      <c r="AM825" s="16" t="s">
        <v>40</v>
      </c>
      <c r="AN825" s="16" t="s">
        <v>40</v>
      </c>
      <c r="AO825" s="63" t="s">
        <v>40</v>
      </c>
      <c r="AP825" s="63" t="s">
        <v>40</v>
      </c>
      <c r="AQ825" s="9" t="s">
        <v>40</v>
      </c>
      <c r="AR825" s="63" t="s">
        <v>40</v>
      </c>
      <c r="AS825" s="9" t="s">
        <v>40</v>
      </c>
      <c r="AT825" s="9" t="s">
        <v>40</v>
      </c>
      <c r="AU825" s="63" t="s">
        <v>40</v>
      </c>
      <c r="AV825" s="63" t="s">
        <v>40</v>
      </c>
      <c r="AW825" s="66" t="s">
        <v>40</v>
      </c>
      <c r="AX825" s="63" t="s">
        <v>40</v>
      </c>
      <c r="AY825" s="63" t="s">
        <v>40</v>
      </c>
      <c r="AZ825" s="63" t="s">
        <v>40</v>
      </c>
      <c r="BA825" s="63" t="s">
        <v>40</v>
      </c>
      <c r="BB825" s="63" t="s">
        <v>40</v>
      </c>
      <c r="BC825" s="66" t="s">
        <v>40</v>
      </c>
      <c r="BD825" s="66" t="s">
        <v>40</v>
      </c>
    </row>
    <row r="826" spans="2:56">
      <c r="B826" s="62" t="s">
        <v>166</v>
      </c>
      <c r="C826" s="40" t="s">
        <v>147</v>
      </c>
      <c r="D826" s="41" t="s">
        <v>45</v>
      </c>
      <c r="E826" s="88">
        <v>6333</v>
      </c>
      <c r="F826" s="88"/>
      <c r="G826" s="89"/>
      <c r="H826" s="64">
        <v>6333</v>
      </c>
      <c r="I826" s="45"/>
      <c r="J826" s="45"/>
      <c r="K826" s="64">
        <v>-6088</v>
      </c>
      <c r="L826" s="45">
        <v>-6088</v>
      </c>
      <c r="M826" s="63">
        <v>-6088</v>
      </c>
      <c r="N826" s="42" t="s">
        <v>44</v>
      </c>
      <c r="O826" s="21" t="s">
        <v>44</v>
      </c>
      <c r="P826" s="42">
        <f t="shared" si="26"/>
        <v>0</v>
      </c>
      <c r="Q826" s="42">
        <f>IF(AND(ISNUMBER(E826),ISNUMBER(H826),ISBLANK(F826)),E826-H826,"NA")</f>
        <v>0</v>
      </c>
      <c r="R826" s="21" t="str">
        <f>IF(AND(ISNUMBER(F826),ISNUMBER(I826),ISBLANK(E826)),F826-I826,"NA")</f>
        <v>NA</v>
      </c>
      <c r="S826" s="16" t="str">
        <f>IF(AND(ISNUMBER(G826),ISNUMBER(J826),ISBLANK(E826)),G826-J826,"NA")</f>
        <v>NA</v>
      </c>
      <c r="T826" s="45" t="str">
        <f>IF(AND(ISNUMBER(R826),ISNUMBER(S826),ISBLANK(E826)),R826+S826,"NA")</f>
        <v>NA</v>
      </c>
      <c r="U826" s="21">
        <f t="shared" si="25"/>
        <v>0</v>
      </c>
      <c r="V826" s="9">
        <f>MIN(IF(SUM(W826,AD826:AG826,AI826,AJ826:AM826,AP826:AS826,AC826,AO826,AU826,AV826:BC826)=0,0,1)+IF(O826="Smoothing ramp",1,0)+IF(SUM(W826,X826:AA826)=0,0,1),1)</f>
        <v>0</v>
      </c>
      <c r="W826" s="64" t="s">
        <v>40</v>
      </c>
      <c r="X826" s="16" t="s">
        <v>40</v>
      </c>
      <c r="Y826" s="21" t="s">
        <v>40</v>
      </c>
      <c r="Z826" s="45" t="s">
        <v>40</v>
      </c>
      <c r="AA826" s="16" t="s">
        <v>40</v>
      </c>
      <c r="AB826" s="21" t="s">
        <v>40</v>
      </c>
      <c r="AC826" s="16" t="s">
        <v>40</v>
      </c>
      <c r="AD826" s="16" t="s">
        <v>40</v>
      </c>
      <c r="AE826" s="21" t="s">
        <v>40</v>
      </c>
      <c r="AF826" s="58" t="s">
        <v>40</v>
      </c>
      <c r="AG826" s="16" t="s">
        <v>40</v>
      </c>
      <c r="AH826" s="21" t="s">
        <v>40</v>
      </c>
      <c r="AI826" s="42" t="s">
        <v>40</v>
      </c>
      <c r="AJ826" s="16" t="s">
        <v>40</v>
      </c>
      <c r="AK826" s="16" t="s">
        <v>40</v>
      </c>
      <c r="AL826" s="16" t="s">
        <v>40</v>
      </c>
      <c r="AM826" s="16" t="s">
        <v>40</v>
      </c>
      <c r="AN826" s="16" t="s">
        <v>40</v>
      </c>
      <c r="AO826" s="63" t="s">
        <v>40</v>
      </c>
      <c r="AP826" s="63" t="s">
        <v>40</v>
      </c>
      <c r="AQ826" s="9" t="s">
        <v>40</v>
      </c>
      <c r="AR826" s="63" t="s">
        <v>40</v>
      </c>
      <c r="AS826" s="9" t="s">
        <v>40</v>
      </c>
      <c r="AT826" s="9" t="s">
        <v>40</v>
      </c>
      <c r="AU826" s="63" t="s">
        <v>40</v>
      </c>
      <c r="AV826" s="63" t="s">
        <v>40</v>
      </c>
      <c r="AW826" s="66" t="s">
        <v>40</v>
      </c>
      <c r="AX826" s="63" t="s">
        <v>40</v>
      </c>
      <c r="AY826" s="63" t="s">
        <v>40</v>
      </c>
      <c r="AZ826" s="63" t="s">
        <v>40</v>
      </c>
      <c r="BA826" s="63" t="s">
        <v>40</v>
      </c>
      <c r="BB826" s="63" t="s">
        <v>40</v>
      </c>
      <c r="BC826" s="66" t="s">
        <v>40</v>
      </c>
      <c r="BD826" s="66" t="s">
        <v>40</v>
      </c>
    </row>
    <row r="827" spans="2:56">
      <c r="B827" s="62" t="s">
        <v>166</v>
      </c>
      <c r="C827" s="40" t="s">
        <v>147</v>
      </c>
      <c r="D827" s="41" t="s">
        <v>46</v>
      </c>
      <c r="E827" s="88">
        <v>7833</v>
      </c>
      <c r="F827" s="88"/>
      <c r="G827" s="89"/>
      <c r="H827" s="64">
        <v>7833</v>
      </c>
      <c r="I827" s="45"/>
      <c r="J827" s="45"/>
      <c r="K827" s="64">
        <v>-4511</v>
      </c>
      <c r="L827" s="45">
        <v>-4511</v>
      </c>
      <c r="M827" s="63">
        <v>-4511</v>
      </c>
      <c r="N827" s="42" t="s">
        <v>44</v>
      </c>
      <c r="O827" s="21" t="s">
        <v>44</v>
      </c>
      <c r="P827" s="42">
        <f t="shared" si="26"/>
        <v>0</v>
      </c>
      <c r="Q827" s="42">
        <f>IF(AND(ISNUMBER(E827),ISNUMBER(H827),ISBLANK(F827)),E827-H827,"NA")</f>
        <v>0</v>
      </c>
      <c r="R827" s="21" t="str">
        <f>IF(AND(ISNUMBER(F827),ISNUMBER(I827),ISBLANK(E827)),F827-I827,"NA")</f>
        <v>NA</v>
      </c>
      <c r="S827" s="16" t="str">
        <f>IF(AND(ISNUMBER(G827),ISNUMBER(J827),ISBLANK(E827)),G827-J827,"NA")</f>
        <v>NA</v>
      </c>
      <c r="T827" s="45" t="str">
        <f>IF(AND(ISNUMBER(R827),ISNUMBER(S827),ISBLANK(E827)),R827+S827,"NA")</f>
        <v>NA</v>
      </c>
      <c r="U827" s="21">
        <f t="shared" si="25"/>
        <v>0</v>
      </c>
      <c r="V827" s="9">
        <f>MIN(IF(SUM(W827,AD827:AG827,AI827,AJ827:AM827,AP827:AS827,AC827,AO827,AU827,AV827:BC827)=0,0,1)+IF(O827="Smoothing ramp",1,0)+IF(SUM(W827,X827:AA827)=0,0,1),1)</f>
        <v>1</v>
      </c>
      <c r="W827" s="64" t="s">
        <v>40</v>
      </c>
      <c r="X827" s="16" t="s">
        <v>40</v>
      </c>
      <c r="Y827" s="21" t="s">
        <v>40</v>
      </c>
      <c r="Z827" s="45" t="s">
        <v>40</v>
      </c>
      <c r="AA827" s="16" t="s">
        <v>40</v>
      </c>
      <c r="AB827" s="21" t="s">
        <v>40</v>
      </c>
      <c r="AC827" s="16" t="s">
        <v>40</v>
      </c>
      <c r="AD827" s="16" t="s">
        <v>40</v>
      </c>
      <c r="AE827" s="21" t="s">
        <v>40</v>
      </c>
      <c r="AF827" s="58" t="s">
        <v>40</v>
      </c>
      <c r="AG827" s="16" t="s">
        <v>40</v>
      </c>
      <c r="AH827" s="21" t="s">
        <v>40</v>
      </c>
      <c r="AI827" s="42" t="s">
        <v>40</v>
      </c>
      <c r="AJ827" s="16" t="s">
        <v>40</v>
      </c>
      <c r="AK827" s="16" t="s">
        <v>40</v>
      </c>
      <c r="AL827" s="16">
        <v>2400</v>
      </c>
      <c r="AM827" s="16" t="s">
        <v>40</v>
      </c>
      <c r="AN827" s="16" t="s">
        <v>40</v>
      </c>
      <c r="AO827" s="63" t="s">
        <v>40</v>
      </c>
      <c r="AP827" s="63" t="s">
        <v>40</v>
      </c>
      <c r="AQ827" s="9" t="s">
        <v>40</v>
      </c>
      <c r="AR827" s="63" t="s">
        <v>40</v>
      </c>
      <c r="AS827" s="9" t="s">
        <v>40</v>
      </c>
      <c r="AT827" s="9" t="s">
        <v>40</v>
      </c>
      <c r="AU827" s="63" t="s">
        <v>40</v>
      </c>
      <c r="AV827" s="63" t="s">
        <v>40</v>
      </c>
      <c r="AW827" s="66" t="s">
        <v>40</v>
      </c>
      <c r="AX827" s="63" t="s">
        <v>40</v>
      </c>
      <c r="AY827" s="63" t="s">
        <v>40</v>
      </c>
      <c r="AZ827" s="63" t="s">
        <v>40</v>
      </c>
      <c r="BA827" s="63" t="s">
        <v>40</v>
      </c>
      <c r="BB827" s="63" t="s">
        <v>40</v>
      </c>
      <c r="BC827" s="66" t="s">
        <v>40</v>
      </c>
      <c r="BD827" s="66" t="s">
        <v>40</v>
      </c>
    </row>
    <row r="828" spans="2:56">
      <c r="B828" s="62" t="s">
        <v>166</v>
      </c>
      <c r="C828" s="40" t="s">
        <v>147</v>
      </c>
      <c r="D828" s="41" t="s">
        <v>47</v>
      </c>
      <c r="E828" s="88">
        <v>9114</v>
      </c>
      <c r="F828" s="88"/>
      <c r="G828" s="89"/>
      <c r="H828" s="64">
        <v>9114</v>
      </c>
      <c r="I828" s="45"/>
      <c r="J828" s="45"/>
      <c r="K828" s="64">
        <v>-5778</v>
      </c>
      <c r="L828" s="45">
        <v>-5778</v>
      </c>
      <c r="M828" s="63">
        <v>-5778</v>
      </c>
      <c r="N828" s="42" t="s">
        <v>44</v>
      </c>
      <c r="O828" s="21" t="s">
        <v>44</v>
      </c>
      <c r="P828" s="42">
        <f t="shared" si="26"/>
        <v>0</v>
      </c>
      <c r="Q828" s="42">
        <f>IF(AND(ISNUMBER(E828),ISNUMBER(H828),ISBLANK(F828)),E828-H828,"NA")</f>
        <v>0</v>
      </c>
      <c r="R828" s="21" t="str">
        <f>IF(AND(ISNUMBER(F828),ISNUMBER(I828),ISBLANK(E828)),F828-I828,"NA")</f>
        <v>NA</v>
      </c>
      <c r="S828" s="16" t="str">
        <f>IF(AND(ISNUMBER(G828),ISNUMBER(J828),ISBLANK(E828)),G828-J828,"NA")</f>
        <v>NA</v>
      </c>
      <c r="T828" s="45" t="str">
        <f>IF(AND(ISNUMBER(R828),ISNUMBER(S828),ISBLANK(E828)),R828+S828,"NA")</f>
        <v>NA</v>
      </c>
      <c r="U828" s="21">
        <f t="shared" si="25"/>
        <v>0</v>
      </c>
      <c r="V828" s="9">
        <f>MIN(IF(SUM(W828,AD828:AG828,AI828,AJ828:AM828,AP828:AS828,AC828,AO828,AU828,AV828:BC828)=0,0,1)+IF(O828="Smoothing ramp",1,0)+IF(SUM(W828,X828:AA828)=0,0,1),1)</f>
        <v>1</v>
      </c>
      <c r="W828" s="64" t="s">
        <v>40</v>
      </c>
      <c r="X828" s="16" t="s">
        <v>40</v>
      </c>
      <c r="Y828" s="21" t="s">
        <v>40</v>
      </c>
      <c r="Z828" s="45" t="s">
        <v>40</v>
      </c>
      <c r="AA828" s="16" t="s">
        <v>40</v>
      </c>
      <c r="AB828" s="21" t="s">
        <v>40</v>
      </c>
      <c r="AC828" s="16" t="s">
        <v>40</v>
      </c>
      <c r="AD828" s="16" t="s">
        <v>40</v>
      </c>
      <c r="AE828" s="21" t="s">
        <v>40</v>
      </c>
      <c r="AF828" s="58" t="s">
        <v>40</v>
      </c>
      <c r="AG828" s="16" t="s">
        <v>40</v>
      </c>
      <c r="AH828" s="21" t="s">
        <v>40</v>
      </c>
      <c r="AI828" s="42" t="s">
        <v>40</v>
      </c>
      <c r="AJ828" s="16" t="s">
        <v>40</v>
      </c>
      <c r="AK828" s="16" t="s">
        <v>40</v>
      </c>
      <c r="AL828" s="16">
        <v>2400</v>
      </c>
      <c r="AM828" s="16" t="s">
        <v>40</v>
      </c>
      <c r="AN828" s="16" t="s">
        <v>40</v>
      </c>
      <c r="AO828" s="63" t="s">
        <v>40</v>
      </c>
      <c r="AP828" s="63" t="s">
        <v>40</v>
      </c>
      <c r="AQ828" s="9" t="s">
        <v>40</v>
      </c>
      <c r="AR828" s="63" t="s">
        <v>40</v>
      </c>
      <c r="AS828" s="9" t="s">
        <v>40</v>
      </c>
      <c r="AT828" s="9" t="s">
        <v>40</v>
      </c>
      <c r="AU828" s="63" t="s">
        <v>40</v>
      </c>
      <c r="AV828" s="63" t="s">
        <v>40</v>
      </c>
      <c r="AW828" s="66" t="s">
        <v>40</v>
      </c>
      <c r="AX828" s="63" t="s">
        <v>40</v>
      </c>
      <c r="AY828" s="63" t="s">
        <v>40</v>
      </c>
      <c r="AZ828" s="63" t="s">
        <v>40</v>
      </c>
      <c r="BA828" s="63" t="s">
        <v>40</v>
      </c>
      <c r="BB828" s="63" t="s">
        <v>40</v>
      </c>
      <c r="BC828" s="66" t="s">
        <v>40</v>
      </c>
      <c r="BD828" s="66" t="s">
        <v>40</v>
      </c>
    </row>
    <row r="829" spans="2:56">
      <c r="B829" s="62" t="s">
        <v>166</v>
      </c>
      <c r="C829" s="40" t="s">
        <v>147</v>
      </c>
      <c r="D829" s="41" t="s">
        <v>48</v>
      </c>
      <c r="E829" s="88">
        <v>7696</v>
      </c>
      <c r="F829" s="88"/>
      <c r="G829" s="89"/>
      <c r="H829" s="64">
        <v>7696</v>
      </c>
      <c r="I829" s="45"/>
      <c r="J829" s="45"/>
      <c r="K829" s="64">
        <v>-4234</v>
      </c>
      <c r="L829" s="45">
        <v>-4234</v>
      </c>
      <c r="M829" s="63">
        <v>-4234</v>
      </c>
      <c r="N829" s="42" t="s">
        <v>50</v>
      </c>
      <c r="O829" s="21" t="s">
        <v>44</v>
      </c>
      <c r="P829" s="42">
        <f t="shared" si="26"/>
        <v>0</v>
      </c>
      <c r="Q829" s="42">
        <f>IF(AND(ISNUMBER(E829),ISNUMBER(H829),ISBLANK(F829)),E829-H829,"NA")</f>
        <v>0</v>
      </c>
      <c r="R829" s="21" t="str">
        <f>IF(AND(ISNUMBER(F829),ISNUMBER(I829),ISBLANK(E829)),F829-I829,"NA")</f>
        <v>NA</v>
      </c>
      <c r="S829" s="16" t="str">
        <f>IF(AND(ISNUMBER(G829),ISNUMBER(J829),ISBLANK(E829)),G829-J829,"NA")</f>
        <v>NA</v>
      </c>
      <c r="T829" s="45" t="str">
        <f>IF(AND(ISNUMBER(R829),ISNUMBER(S829),ISBLANK(E829)),R829+S829,"NA")</f>
        <v>NA</v>
      </c>
      <c r="U829" s="21">
        <f t="shared" si="25"/>
        <v>0</v>
      </c>
      <c r="V829" s="9">
        <f>MIN(IF(SUM(W829,AD829:AG829,AI829,AJ829:AM829,AP829:AS829,AC829,AO829,AU829,AV829:BC829)=0,0,1)+IF(O829="Smoothing ramp",1,0)+IF(SUM(W829,X829:AA829)=0,0,1),1)</f>
        <v>1</v>
      </c>
      <c r="W829" s="42" t="s">
        <v>40</v>
      </c>
      <c r="X829" s="16" t="s">
        <v>40</v>
      </c>
      <c r="Y829" s="21" t="s">
        <v>40</v>
      </c>
      <c r="Z829" s="45" t="s">
        <v>40</v>
      </c>
      <c r="AA829" s="16" t="s">
        <v>40</v>
      </c>
      <c r="AB829" s="21" t="s">
        <v>40</v>
      </c>
      <c r="AC829" s="16" t="s">
        <v>40</v>
      </c>
      <c r="AD829" s="16" t="s">
        <v>40</v>
      </c>
      <c r="AE829" s="21" t="s">
        <v>40</v>
      </c>
      <c r="AF829" s="58" t="s">
        <v>40</v>
      </c>
      <c r="AG829" s="16" t="s">
        <v>40</v>
      </c>
      <c r="AH829" s="21" t="s">
        <v>40</v>
      </c>
      <c r="AI829" s="42" t="s">
        <v>40</v>
      </c>
      <c r="AJ829" s="16" t="s">
        <v>40</v>
      </c>
      <c r="AK829" s="16" t="s">
        <v>40</v>
      </c>
      <c r="AL829" s="16">
        <v>2400</v>
      </c>
      <c r="AM829" s="16" t="s">
        <v>40</v>
      </c>
      <c r="AN829" s="16" t="s">
        <v>40</v>
      </c>
      <c r="AO829" s="63" t="s">
        <v>40</v>
      </c>
      <c r="AP829" s="63" t="s">
        <v>40</v>
      </c>
      <c r="AQ829" s="66" t="s">
        <v>40</v>
      </c>
      <c r="AR829" s="63" t="s">
        <v>40</v>
      </c>
      <c r="AS829" s="66" t="s">
        <v>40</v>
      </c>
      <c r="AT829" s="66" t="s">
        <v>40</v>
      </c>
      <c r="AU829" s="63" t="s">
        <v>40</v>
      </c>
      <c r="AV829" s="63" t="s">
        <v>40</v>
      </c>
      <c r="AW829" s="66" t="s">
        <v>40</v>
      </c>
      <c r="AX829" s="63" t="s">
        <v>40</v>
      </c>
      <c r="AY829" s="63" t="s">
        <v>40</v>
      </c>
      <c r="AZ829" s="63" t="s">
        <v>40</v>
      </c>
      <c r="BA829" s="63" t="s">
        <v>40</v>
      </c>
      <c r="BB829" s="63" t="s">
        <v>40</v>
      </c>
      <c r="BC829" s="66" t="s">
        <v>40</v>
      </c>
      <c r="BD829" s="66" t="s">
        <v>40</v>
      </c>
    </row>
    <row r="830" spans="2:56">
      <c r="B830" s="62" t="s">
        <v>166</v>
      </c>
      <c r="C830" s="40" t="s">
        <v>147</v>
      </c>
      <c r="D830" s="41" t="s">
        <v>49</v>
      </c>
      <c r="E830" s="88"/>
      <c r="F830" s="88">
        <v>6719</v>
      </c>
      <c r="G830" s="89">
        <v>679</v>
      </c>
      <c r="H830" s="64"/>
      <c r="I830" s="45">
        <v>6719</v>
      </c>
      <c r="J830" s="45">
        <v>678</v>
      </c>
      <c r="K830" s="64">
        <v>-4131</v>
      </c>
      <c r="L830" s="45">
        <v>-4131</v>
      </c>
      <c r="M830" s="63">
        <v>-4131</v>
      </c>
      <c r="N830" s="42" t="s">
        <v>50</v>
      </c>
      <c r="O830" s="21" t="s">
        <v>44</v>
      </c>
      <c r="P830" s="42">
        <f t="shared" si="26"/>
        <v>0</v>
      </c>
      <c r="Q830" s="42" t="str">
        <f>IF(AND(ISNUMBER(E830),ISNUMBER(H830),ISBLANK(F830)),E830-H830,"NA")</f>
        <v>NA</v>
      </c>
      <c r="R830" s="21">
        <f>IF(AND(ISNUMBER(F830),ISNUMBER(I830),ISBLANK(E830)),F830-I830,"NA")</f>
        <v>0</v>
      </c>
      <c r="S830" s="16">
        <f>IF(AND(ISNUMBER(G830),ISNUMBER(J830),ISBLANK(E830)),G830-J830,"NA")</f>
        <v>1</v>
      </c>
      <c r="T830" s="45">
        <f>IF(AND(ISNUMBER(R830),ISNUMBER(S830),ISBLANK(E830)),R830+S830,"NA")</f>
        <v>1</v>
      </c>
      <c r="U830" s="21">
        <f t="shared" si="25"/>
        <v>0</v>
      </c>
      <c r="V830" s="9">
        <f>MIN(IF(SUM(W830,AD830:AG830,AI830,AJ830:AM830,AP830:AS830,AC830,AO830,AU830,AV830:BC830)=0,0,1)+IF(O830="Smoothing ramp",1,0)+IF(SUM(W830,X830:AA830)=0,0,1),1)</f>
        <v>0</v>
      </c>
      <c r="W830" s="42" t="s">
        <v>40</v>
      </c>
      <c r="X830" s="16" t="s">
        <v>40</v>
      </c>
      <c r="Y830" s="21" t="s">
        <v>40</v>
      </c>
      <c r="Z830" s="45" t="s">
        <v>40</v>
      </c>
      <c r="AA830" s="16" t="s">
        <v>40</v>
      </c>
      <c r="AB830" s="21" t="s">
        <v>40</v>
      </c>
      <c r="AC830" s="16" t="s">
        <v>40</v>
      </c>
      <c r="AD830" s="16" t="s">
        <v>40</v>
      </c>
      <c r="AE830" s="21" t="s">
        <v>40</v>
      </c>
      <c r="AF830" s="58" t="s">
        <v>40</v>
      </c>
      <c r="AG830" s="16" t="s">
        <v>40</v>
      </c>
      <c r="AH830" s="21" t="s">
        <v>40</v>
      </c>
      <c r="AI830" s="42" t="s">
        <v>40</v>
      </c>
      <c r="AJ830" s="16" t="s">
        <v>40</v>
      </c>
      <c r="AK830" s="16" t="s">
        <v>40</v>
      </c>
      <c r="AL830" s="16" t="s">
        <v>40</v>
      </c>
      <c r="AM830" s="16" t="s">
        <v>40</v>
      </c>
      <c r="AN830" s="16" t="s">
        <v>40</v>
      </c>
      <c r="AO830" s="63" t="s">
        <v>40</v>
      </c>
      <c r="AP830" s="63" t="s">
        <v>40</v>
      </c>
      <c r="AQ830" s="66" t="s">
        <v>40</v>
      </c>
      <c r="AR830" s="63" t="s">
        <v>40</v>
      </c>
      <c r="AS830" s="66" t="s">
        <v>40</v>
      </c>
      <c r="AT830" s="66" t="s">
        <v>40</v>
      </c>
      <c r="AU830" s="63" t="s">
        <v>40</v>
      </c>
      <c r="AV830" s="63" t="s">
        <v>40</v>
      </c>
      <c r="AW830" s="66" t="s">
        <v>40</v>
      </c>
      <c r="AX830" s="63" t="s">
        <v>40</v>
      </c>
      <c r="AY830" s="63" t="s">
        <v>40</v>
      </c>
      <c r="AZ830" s="63" t="s">
        <v>40</v>
      </c>
      <c r="BA830" s="63" t="s">
        <v>40</v>
      </c>
      <c r="BB830" s="63" t="s">
        <v>40</v>
      </c>
      <c r="BC830" s="66" t="s">
        <v>40</v>
      </c>
      <c r="BD830" s="66" t="s">
        <v>40</v>
      </c>
    </row>
    <row r="831" spans="2:56">
      <c r="B831" s="62" t="s">
        <v>166</v>
      </c>
      <c r="C831" s="40" t="s">
        <v>147</v>
      </c>
      <c r="D831" s="41" t="s">
        <v>51</v>
      </c>
      <c r="E831" s="88"/>
      <c r="F831" s="88">
        <v>6719</v>
      </c>
      <c r="G831" s="89">
        <v>686</v>
      </c>
      <c r="H831" s="64"/>
      <c r="I831" s="45">
        <v>6719</v>
      </c>
      <c r="J831" s="45">
        <v>686</v>
      </c>
      <c r="K831" s="64">
        <v>-4131</v>
      </c>
      <c r="L831" s="45">
        <v>-4131</v>
      </c>
      <c r="M831" s="63">
        <v>-4131</v>
      </c>
      <c r="N831" s="42" t="s">
        <v>44</v>
      </c>
      <c r="O831" s="21" t="s">
        <v>44</v>
      </c>
      <c r="P831" s="42">
        <f t="shared" si="26"/>
        <v>0</v>
      </c>
      <c r="Q831" s="42" t="str">
        <f>IF(AND(ISNUMBER(E831),ISNUMBER(H831),ISBLANK(F831)),E831-H831,"NA")</f>
        <v>NA</v>
      </c>
      <c r="R831" s="21">
        <f>IF(AND(ISNUMBER(F831),ISNUMBER(I831),ISBLANK(E831)),F831-I831,"NA")</f>
        <v>0</v>
      </c>
      <c r="S831" s="16">
        <f>IF(AND(ISNUMBER(G831),ISNUMBER(J831),ISBLANK(E831)),G831-J831,"NA")</f>
        <v>0</v>
      </c>
      <c r="T831" s="45">
        <f>IF(AND(ISNUMBER(R831),ISNUMBER(S831),ISBLANK(E831)),R831+S831,"NA")</f>
        <v>0</v>
      </c>
      <c r="U831" s="21">
        <f t="shared" si="25"/>
        <v>0</v>
      </c>
      <c r="V831" s="9">
        <f>MIN(IF(SUM(W831,AD831:AG831,AI831,AJ831:AM831,AP831:AS831,AC831,AO831,AU831,AV831:BC831)=0,0,1)+IF(O831="Smoothing ramp",1,0)+IF(SUM(W831,X831:AA831)=0,0,1),1)</f>
        <v>0</v>
      </c>
      <c r="W831" s="42" t="s">
        <v>40</v>
      </c>
      <c r="X831" s="16" t="s">
        <v>40</v>
      </c>
      <c r="Y831" s="21" t="s">
        <v>40</v>
      </c>
      <c r="Z831" s="45" t="s">
        <v>40</v>
      </c>
      <c r="AA831" s="16" t="s">
        <v>40</v>
      </c>
      <c r="AB831" s="21" t="s">
        <v>40</v>
      </c>
      <c r="AC831" s="16" t="s">
        <v>40</v>
      </c>
      <c r="AD831" s="16" t="s">
        <v>40</v>
      </c>
      <c r="AE831" s="21" t="s">
        <v>40</v>
      </c>
      <c r="AF831" s="58" t="s">
        <v>40</v>
      </c>
      <c r="AG831" s="16" t="s">
        <v>40</v>
      </c>
      <c r="AH831" s="21" t="s">
        <v>40</v>
      </c>
      <c r="AI831" s="42" t="s">
        <v>40</v>
      </c>
      <c r="AJ831" s="16" t="s">
        <v>40</v>
      </c>
      <c r="AK831" s="16" t="s">
        <v>40</v>
      </c>
      <c r="AL831" s="16" t="s">
        <v>40</v>
      </c>
      <c r="AM831" s="16" t="s">
        <v>40</v>
      </c>
      <c r="AN831" s="16" t="s">
        <v>40</v>
      </c>
      <c r="AO831" s="63" t="s">
        <v>40</v>
      </c>
      <c r="AP831" s="63" t="s">
        <v>40</v>
      </c>
      <c r="AQ831" s="66" t="s">
        <v>40</v>
      </c>
      <c r="AR831" s="63" t="s">
        <v>40</v>
      </c>
      <c r="AS831" s="66" t="s">
        <v>40</v>
      </c>
      <c r="AT831" s="66" t="s">
        <v>40</v>
      </c>
      <c r="AU831" s="63" t="s">
        <v>40</v>
      </c>
      <c r="AV831" s="63" t="s">
        <v>40</v>
      </c>
      <c r="AW831" s="66" t="s">
        <v>40</v>
      </c>
      <c r="AX831" s="63" t="s">
        <v>40</v>
      </c>
      <c r="AY831" s="63" t="s">
        <v>40</v>
      </c>
      <c r="AZ831" s="63" t="s">
        <v>40</v>
      </c>
      <c r="BA831" s="63" t="s">
        <v>40</v>
      </c>
      <c r="BB831" s="63" t="s">
        <v>40</v>
      </c>
      <c r="BC831" s="66" t="s">
        <v>40</v>
      </c>
      <c r="BD831" s="66" t="s">
        <v>40</v>
      </c>
    </row>
    <row r="832" spans="2:56">
      <c r="B832" s="62" t="s">
        <v>166</v>
      </c>
      <c r="C832" s="40" t="s">
        <v>147</v>
      </c>
      <c r="D832" s="41" t="s">
        <v>52</v>
      </c>
      <c r="E832" s="88"/>
      <c r="F832" s="88">
        <v>7326</v>
      </c>
      <c r="G832" s="89">
        <v>679</v>
      </c>
      <c r="H832" s="64"/>
      <c r="I832" s="45">
        <v>7326</v>
      </c>
      <c r="J832" s="45">
        <v>678</v>
      </c>
      <c r="K832" s="64">
        <v>-4792</v>
      </c>
      <c r="L832" s="45">
        <v>-4792</v>
      </c>
      <c r="M832" s="63">
        <v>-4792</v>
      </c>
      <c r="N832" s="42" t="s">
        <v>44</v>
      </c>
      <c r="O832" s="21" t="s">
        <v>44</v>
      </c>
      <c r="P832" s="42">
        <f t="shared" si="26"/>
        <v>0</v>
      </c>
      <c r="Q832" s="42" t="str">
        <f>IF(AND(ISNUMBER(E832),ISNUMBER(H832),ISBLANK(F832)),E832-H832,"NA")</f>
        <v>NA</v>
      </c>
      <c r="R832" s="21">
        <f>IF(AND(ISNUMBER(F832),ISNUMBER(I832),ISBLANK(E832)),F832-I832,"NA")</f>
        <v>0</v>
      </c>
      <c r="S832" s="16">
        <f>IF(AND(ISNUMBER(G832),ISNUMBER(J832),ISBLANK(E832)),G832-J832,"NA")</f>
        <v>1</v>
      </c>
      <c r="T832" s="45">
        <f>IF(AND(ISNUMBER(R832),ISNUMBER(S832),ISBLANK(E832)),R832+S832,"NA")</f>
        <v>1</v>
      </c>
      <c r="U832" s="21">
        <f t="shared" si="25"/>
        <v>0</v>
      </c>
      <c r="V832" s="9">
        <f>MIN(IF(SUM(W832,AD832:AG832,AI832,AJ832:AM832,AP832:AS832,AC832,AO832,AU832,AV832:BC832)=0,0,1)+IF(O832="Smoothing ramp",1,0)+IF(SUM(W832,X832:AA832)=0,0,1),1)</f>
        <v>0</v>
      </c>
      <c r="W832" s="42" t="s">
        <v>40</v>
      </c>
      <c r="X832" s="16" t="s">
        <v>40</v>
      </c>
      <c r="Y832" s="21" t="s">
        <v>40</v>
      </c>
      <c r="Z832" s="45" t="s">
        <v>40</v>
      </c>
      <c r="AA832" s="16" t="s">
        <v>40</v>
      </c>
      <c r="AB832" s="21" t="s">
        <v>40</v>
      </c>
      <c r="AC832" s="16" t="s">
        <v>40</v>
      </c>
      <c r="AD832" s="16" t="s">
        <v>40</v>
      </c>
      <c r="AE832" s="21" t="s">
        <v>40</v>
      </c>
      <c r="AF832" s="58" t="s">
        <v>40</v>
      </c>
      <c r="AG832" s="16" t="s">
        <v>40</v>
      </c>
      <c r="AH832" s="21" t="s">
        <v>40</v>
      </c>
      <c r="AI832" s="42" t="s">
        <v>40</v>
      </c>
      <c r="AJ832" s="16" t="s">
        <v>40</v>
      </c>
      <c r="AK832" s="16" t="s">
        <v>40</v>
      </c>
      <c r="AL832" s="16" t="s">
        <v>40</v>
      </c>
      <c r="AM832" s="16" t="s">
        <v>40</v>
      </c>
      <c r="AN832" s="16" t="s">
        <v>40</v>
      </c>
      <c r="AO832" s="63" t="s">
        <v>40</v>
      </c>
      <c r="AP832" s="63" t="s">
        <v>40</v>
      </c>
      <c r="AQ832" s="66" t="s">
        <v>40</v>
      </c>
      <c r="AR832" s="63" t="s">
        <v>40</v>
      </c>
      <c r="AS832" s="66" t="s">
        <v>40</v>
      </c>
      <c r="AT832" s="66" t="s">
        <v>40</v>
      </c>
      <c r="AU832" s="63" t="s">
        <v>40</v>
      </c>
      <c r="AV832" s="63" t="s">
        <v>40</v>
      </c>
      <c r="AW832" s="66" t="s">
        <v>40</v>
      </c>
      <c r="AX832" s="63" t="s">
        <v>40</v>
      </c>
      <c r="AY832" s="63" t="s">
        <v>40</v>
      </c>
      <c r="AZ832" s="63" t="s">
        <v>40</v>
      </c>
      <c r="BA832" s="63" t="s">
        <v>40</v>
      </c>
      <c r="BB832" s="63" t="s">
        <v>40</v>
      </c>
      <c r="BC832" s="66" t="s">
        <v>40</v>
      </c>
      <c r="BD832" s="66" t="s">
        <v>40</v>
      </c>
    </row>
    <row r="833" spans="2:56">
      <c r="B833" s="62" t="s">
        <v>166</v>
      </c>
      <c r="C833" s="40" t="s">
        <v>147</v>
      </c>
      <c r="D833" s="41" t="s">
        <v>53</v>
      </c>
      <c r="E833" s="88">
        <v>8607</v>
      </c>
      <c r="F833" s="88"/>
      <c r="G833" s="89"/>
      <c r="H833" s="64">
        <v>8607</v>
      </c>
      <c r="I833" s="45"/>
      <c r="J833" s="45"/>
      <c r="K833" s="64">
        <v>-4498</v>
      </c>
      <c r="L833" s="45">
        <v>-4498</v>
      </c>
      <c r="M833" s="63">
        <v>-4498</v>
      </c>
      <c r="N833" s="42" t="s">
        <v>44</v>
      </c>
      <c r="O833" s="21" t="s">
        <v>44</v>
      </c>
      <c r="P833" s="42">
        <f t="shared" si="26"/>
        <v>0</v>
      </c>
      <c r="Q833" s="42">
        <f>IF(AND(ISNUMBER(E833),ISNUMBER(H833),ISBLANK(F833)),E833-H833,"NA")</f>
        <v>0</v>
      </c>
      <c r="R833" s="21" t="str">
        <f>IF(AND(ISNUMBER(F833),ISNUMBER(I833),ISBLANK(E833)),F833-I833,"NA")</f>
        <v>NA</v>
      </c>
      <c r="S833" s="16" t="str">
        <f>IF(AND(ISNUMBER(G833),ISNUMBER(J833),ISBLANK(E833)),G833-J833,"NA")</f>
        <v>NA</v>
      </c>
      <c r="T833" s="45" t="str">
        <f>IF(AND(ISNUMBER(R833),ISNUMBER(S833),ISBLANK(E833)),R833+S833,"NA")</f>
        <v>NA</v>
      </c>
      <c r="U833" s="21">
        <f t="shared" si="25"/>
        <v>0</v>
      </c>
      <c r="V833" s="9">
        <f>MIN(IF(SUM(W833,AD833:AG833,AI833,AJ833:AM833,AP833:AS833,AC833,AO833,AU833,AV833:BC833)=0,0,1)+IF(O833="Smoothing ramp",1,0)+IF(SUM(W833,X833:AA833)=0,0,1),1)</f>
        <v>0</v>
      </c>
      <c r="W833" s="64" t="s">
        <v>40</v>
      </c>
      <c r="X833" s="16" t="s">
        <v>40</v>
      </c>
      <c r="Y833" s="21" t="s">
        <v>40</v>
      </c>
      <c r="Z833" s="45" t="s">
        <v>40</v>
      </c>
      <c r="AA833" s="16" t="s">
        <v>40</v>
      </c>
      <c r="AB833" s="21" t="s">
        <v>40</v>
      </c>
      <c r="AC833" s="16" t="s">
        <v>40</v>
      </c>
      <c r="AD833" s="16" t="s">
        <v>40</v>
      </c>
      <c r="AE833" s="21" t="s">
        <v>40</v>
      </c>
      <c r="AF833" s="58" t="s">
        <v>40</v>
      </c>
      <c r="AG833" s="16" t="s">
        <v>40</v>
      </c>
      <c r="AH833" s="21" t="s">
        <v>40</v>
      </c>
      <c r="AI833" s="42" t="s">
        <v>40</v>
      </c>
      <c r="AJ833" s="16" t="s">
        <v>40</v>
      </c>
      <c r="AK833" s="16" t="s">
        <v>40</v>
      </c>
      <c r="AL833" s="16" t="s">
        <v>40</v>
      </c>
      <c r="AM833" s="16" t="s">
        <v>40</v>
      </c>
      <c r="AN833" s="16" t="s">
        <v>40</v>
      </c>
      <c r="AO833" s="63" t="s">
        <v>40</v>
      </c>
      <c r="AP833" s="63" t="s">
        <v>40</v>
      </c>
      <c r="AQ833" s="9" t="s">
        <v>40</v>
      </c>
      <c r="AR833" s="63" t="s">
        <v>40</v>
      </c>
      <c r="AS833" s="9" t="s">
        <v>40</v>
      </c>
      <c r="AT833" s="9" t="s">
        <v>40</v>
      </c>
      <c r="AU833" s="63" t="s">
        <v>40</v>
      </c>
      <c r="AV833" s="63" t="s">
        <v>40</v>
      </c>
      <c r="AW833" s="66" t="s">
        <v>40</v>
      </c>
      <c r="AX833" s="63" t="s">
        <v>40</v>
      </c>
      <c r="AY833" s="63" t="s">
        <v>40</v>
      </c>
      <c r="AZ833" s="63" t="s">
        <v>40</v>
      </c>
      <c r="BA833" s="63" t="s">
        <v>40</v>
      </c>
      <c r="BB833" s="63" t="s">
        <v>40</v>
      </c>
      <c r="BC833" s="66" t="s">
        <v>40</v>
      </c>
      <c r="BD833" s="66" t="s">
        <v>40</v>
      </c>
    </row>
    <row r="834" spans="2:56">
      <c r="B834" s="62" t="s">
        <v>166</v>
      </c>
      <c r="C834" s="40" t="s">
        <v>147</v>
      </c>
      <c r="D834" s="41" t="s">
        <v>56</v>
      </c>
      <c r="E834" s="88">
        <v>8588</v>
      </c>
      <c r="F834" s="88"/>
      <c r="G834" s="89"/>
      <c r="H834" s="64">
        <v>8588</v>
      </c>
      <c r="I834" s="45"/>
      <c r="J834" s="45"/>
      <c r="K834" s="64">
        <v>-4478</v>
      </c>
      <c r="L834" s="45">
        <v>-4478</v>
      </c>
      <c r="M834" s="63">
        <v>-4478</v>
      </c>
      <c r="N834" s="42" t="s">
        <v>44</v>
      </c>
      <c r="O834" s="21" t="s">
        <v>44</v>
      </c>
      <c r="P834" s="42">
        <f t="shared" si="26"/>
        <v>0</v>
      </c>
      <c r="Q834" s="42">
        <f>IF(AND(ISNUMBER(E834),ISNUMBER(H834),ISBLANK(F834)),E834-H834,"NA")</f>
        <v>0</v>
      </c>
      <c r="R834" s="21" t="str">
        <f>IF(AND(ISNUMBER(F834),ISNUMBER(I834),ISBLANK(E834)),F834-I834,"NA")</f>
        <v>NA</v>
      </c>
      <c r="S834" s="16" t="str">
        <f>IF(AND(ISNUMBER(G834),ISNUMBER(J834),ISBLANK(E834)),G834-J834,"NA")</f>
        <v>NA</v>
      </c>
      <c r="T834" s="45" t="str">
        <f>IF(AND(ISNUMBER(R834),ISNUMBER(S834),ISBLANK(E834)),R834+S834,"NA")</f>
        <v>NA</v>
      </c>
      <c r="U834" s="21">
        <f t="shared" si="25"/>
        <v>0</v>
      </c>
      <c r="V834" s="9">
        <f>MIN(IF(SUM(W834,AD834:AG834,AI834,AJ834:AM834,AP834:AS834,AC834,AO834,AU834,AV834:BC834)=0,0,1)+IF(O834="Smoothing ramp",1,0)+IF(SUM(W834,X834:AA834)=0,0,1),1)</f>
        <v>0</v>
      </c>
      <c r="W834" s="64" t="s">
        <v>40</v>
      </c>
      <c r="X834" s="16" t="s">
        <v>40</v>
      </c>
      <c r="Y834" s="21" t="s">
        <v>40</v>
      </c>
      <c r="Z834" s="45" t="s">
        <v>40</v>
      </c>
      <c r="AA834" s="16" t="s">
        <v>40</v>
      </c>
      <c r="AB834" s="21" t="s">
        <v>40</v>
      </c>
      <c r="AC834" s="16" t="s">
        <v>40</v>
      </c>
      <c r="AD834" s="16" t="s">
        <v>40</v>
      </c>
      <c r="AE834" s="21" t="s">
        <v>40</v>
      </c>
      <c r="AF834" s="58" t="s">
        <v>40</v>
      </c>
      <c r="AG834" s="16" t="s">
        <v>40</v>
      </c>
      <c r="AH834" s="21" t="s">
        <v>40</v>
      </c>
      <c r="AI834" s="42" t="s">
        <v>40</v>
      </c>
      <c r="AJ834" s="16" t="s">
        <v>40</v>
      </c>
      <c r="AK834" s="16" t="s">
        <v>40</v>
      </c>
      <c r="AL834" s="16" t="s">
        <v>40</v>
      </c>
      <c r="AM834" s="16" t="s">
        <v>40</v>
      </c>
      <c r="AN834" s="16" t="s">
        <v>40</v>
      </c>
      <c r="AO834" s="63" t="s">
        <v>40</v>
      </c>
      <c r="AP834" s="63" t="s">
        <v>40</v>
      </c>
      <c r="AQ834" s="9" t="s">
        <v>40</v>
      </c>
      <c r="AR834" s="63" t="s">
        <v>40</v>
      </c>
      <c r="AS834" s="9" t="s">
        <v>40</v>
      </c>
      <c r="AT834" s="9" t="s">
        <v>40</v>
      </c>
      <c r="AU834" s="63" t="s">
        <v>40</v>
      </c>
      <c r="AV834" s="63" t="s">
        <v>40</v>
      </c>
      <c r="AW834" s="66" t="s">
        <v>40</v>
      </c>
      <c r="AX834" s="63" t="s">
        <v>40</v>
      </c>
      <c r="AY834" s="63" t="s">
        <v>40</v>
      </c>
      <c r="AZ834" s="63" t="s">
        <v>40</v>
      </c>
      <c r="BA834" s="63" t="s">
        <v>40</v>
      </c>
      <c r="BB834" s="63" t="s">
        <v>40</v>
      </c>
      <c r="BC834" s="66" t="s">
        <v>40</v>
      </c>
      <c r="BD834" s="66" t="s">
        <v>40</v>
      </c>
    </row>
    <row r="835" spans="2:56" ht="15" thickBot="1">
      <c r="B835" s="68" t="s">
        <v>166</v>
      </c>
      <c r="C835" s="47" t="s">
        <v>147</v>
      </c>
      <c r="D835" s="48" t="s">
        <v>57</v>
      </c>
      <c r="E835" s="133">
        <v>7794</v>
      </c>
      <c r="F835" s="133"/>
      <c r="G835" s="134"/>
      <c r="H835" s="71">
        <v>7794</v>
      </c>
      <c r="I835" s="69"/>
      <c r="J835" s="69"/>
      <c r="K835" s="71">
        <v>-3689</v>
      </c>
      <c r="L835" s="69">
        <v>-3689</v>
      </c>
      <c r="M835" s="70">
        <v>-3689</v>
      </c>
      <c r="N835" s="50" t="s">
        <v>44</v>
      </c>
      <c r="O835" s="22" t="s">
        <v>44</v>
      </c>
      <c r="P835" s="50">
        <f t="shared" si="26"/>
        <v>0</v>
      </c>
      <c r="Q835" s="50">
        <f>IF(AND(ISNUMBER(E835),ISNUMBER(H835),ISBLANK(F835)),E835-H835,"NA")</f>
        <v>0</v>
      </c>
      <c r="R835" s="22" t="str">
        <f>IF(AND(ISNUMBER(F835),ISNUMBER(I835),ISBLANK(E835)),F835-I835,"NA")</f>
        <v>NA</v>
      </c>
      <c r="S835" s="16" t="str">
        <f>IF(AND(ISNUMBER(G835),ISNUMBER(J835),ISBLANK(E835)),G835-J835,"NA")</f>
        <v>NA</v>
      </c>
      <c r="T835" s="45" t="str">
        <f>IF(AND(ISNUMBER(R835),ISNUMBER(S835),ISBLANK(E835)),R835+S835,"NA")</f>
        <v>NA</v>
      </c>
      <c r="U835" s="22">
        <f t="shared" si="25"/>
        <v>0</v>
      </c>
      <c r="V835" s="9">
        <f>MIN(IF(SUM(W835,AD835:AG835,AI835,AJ835:AM835,AP835:AS835,AC835,AO835,AU835,AV835:BC835)=0,0,1)+IF(O835="Smoothing ramp",1,0)+IF(SUM(W835,X835:AA835)=0,0,1),1)</f>
        <v>0</v>
      </c>
      <c r="W835" s="50" t="s">
        <v>40</v>
      </c>
      <c r="X835" s="49" t="s">
        <v>40</v>
      </c>
      <c r="Y835" s="22" t="s">
        <v>40</v>
      </c>
      <c r="Z835" s="69" t="s">
        <v>40</v>
      </c>
      <c r="AA835" s="49" t="s">
        <v>40</v>
      </c>
      <c r="AB835" s="22" t="s">
        <v>40</v>
      </c>
      <c r="AC835" s="49" t="s">
        <v>40</v>
      </c>
      <c r="AD835" s="49" t="s">
        <v>40</v>
      </c>
      <c r="AE835" s="22" t="s">
        <v>40</v>
      </c>
      <c r="AF835" s="78" t="s">
        <v>40</v>
      </c>
      <c r="AG835" s="49" t="s">
        <v>40</v>
      </c>
      <c r="AH835" s="22" t="s">
        <v>40</v>
      </c>
      <c r="AI835" s="50" t="s">
        <v>40</v>
      </c>
      <c r="AJ835" s="49" t="s">
        <v>40</v>
      </c>
      <c r="AK835" s="49" t="s">
        <v>40</v>
      </c>
      <c r="AL835" s="49" t="s">
        <v>40</v>
      </c>
      <c r="AM835" s="49" t="s">
        <v>40</v>
      </c>
      <c r="AN835" s="49" t="s">
        <v>40</v>
      </c>
      <c r="AO835" s="70" t="s">
        <v>40</v>
      </c>
      <c r="AP835" s="70" t="s">
        <v>40</v>
      </c>
      <c r="AQ835" s="72" t="s">
        <v>40</v>
      </c>
      <c r="AR835" s="70" t="s">
        <v>40</v>
      </c>
      <c r="AS835" s="72" t="s">
        <v>40</v>
      </c>
      <c r="AT835" s="72" t="s">
        <v>40</v>
      </c>
      <c r="AU835" s="70" t="s">
        <v>40</v>
      </c>
      <c r="AV835" s="70" t="s">
        <v>40</v>
      </c>
      <c r="AW835" s="72" t="s">
        <v>40</v>
      </c>
      <c r="AX835" s="70" t="s">
        <v>40</v>
      </c>
      <c r="AY835" s="70" t="s">
        <v>40</v>
      </c>
      <c r="AZ835" s="70" t="s">
        <v>40</v>
      </c>
      <c r="BA835" s="70" t="s">
        <v>40</v>
      </c>
      <c r="BB835" s="70" t="s">
        <v>40</v>
      </c>
      <c r="BC835" s="72" t="s">
        <v>40</v>
      </c>
      <c r="BD835" s="72" t="s">
        <v>40</v>
      </c>
    </row>
    <row r="836" spans="2:56">
      <c r="B836" s="73" t="s">
        <v>167</v>
      </c>
      <c r="C836" s="52" t="s">
        <v>147</v>
      </c>
      <c r="D836" s="53" t="s">
        <v>37</v>
      </c>
      <c r="E836" s="135">
        <v>9068</v>
      </c>
      <c r="F836" s="135"/>
      <c r="G836" s="136"/>
      <c r="H836" s="75">
        <v>9005</v>
      </c>
      <c r="I836" s="65"/>
      <c r="J836" s="65"/>
      <c r="K836" s="75">
        <v>-5150</v>
      </c>
      <c r="L836" s="65">
        <v>-5150</v>
      </c>
      <c r="M836" s="74">
        <v>-5089</v>
      </c>
      <c r="N836" s="44" t="s">
        <v>50</v>
      </c>
      <c r="O836" s="20" t="s">
        <v>39</v>
      </c>
      <c r="P836" s="44">
        <f t="shared" si="26"/>
        <v>0</v>
      </c>
      <c r="Q836" s="44">
        <f>IF(AND(ISNUMBER(E836),ISNUMBER(H836),ISBLANK(F836)),E836-H836,"NA")</f>
        <v>63</v>
      </c>
      <c r="R836" s="20" t="str">
        <f>IF(AND(ISNUMBER(F836),ISNUMBER(I836),ISBLANK(E836)),F836-I836,"NA")</f>
        <v>NA</v>
      </c>
      <c r="S836" s="16" t="str">
        <f>IF(AND(ISNUMBER(G836),ISNUMBER(J836),ISBLANK(E836)),G836-J836,"NA")</f>
        <v>NA</v>
      </c>
      <c r="T836" s="45" t="str">
        <f>IF(AND(ISNUMBER(R836),ISNUMBER(S836),ISBLANK(E836)),R836+S836,"NA")</f>
        <v>NA</v>
      </c>
      <c r="U836" s="20">
        <f t="shared" si="25"/>
        <v>0</v>
      </c>
      <c r="V836" s="9">
        <f>MIN(IF(SUM(W836,AD836:AG836,AI836,AJ836:AM836,AP836:AS836,AC836,AO836,AU836,AV836:BC836)=0,0,1)+IF(O836="Smoothing ramp",1,0)+IF(SUM(W836,X836:AA836)=0,0,1),1)</f>
        <v>1</v>
      </c>
      <c r="W836" s="75">
        <v>120</v>
      </c>
      <c r="X836" s="43" t="s">
        <v>40</v>
      </c>
      <c r="Y836" s="20" t="s">
        <v>41</v>
      </c>
      <c r="Z836" s="65">
        <v>377</v>
      </c>
      <c r="AA836" s="43" t="s">
        <v>40</v>
      </c>
      <c r="AB836" s="20" t="s">
        <v>41</v>
      </c>
      <c r="AC836" s="43" t="s">
        <v>40</v>
      </c>
      <c r="AD836" s="43" t="s">
        <v>40</v>
      </c>
      <c r="AE836" s="20" t="s">
        <v>40</v>
      </c>
      <c r="AF836" s="76" t="s">
        <v>40</v>
      </c>
      <c r="AG836" s="43" t="s">
        <v>40</v>
      </c>
      <c r="AH836" s="20" t="s">
        <v>40</v>
      </c>
      <c r="AI836" s="44">
        <v>3000</v>
      </c>
      <c r="AJ836" s="43" t="s">
        <v>40</v>
      </c>
      <c r="AK836" s="43" t="s">
        <v>168</v>
      </c>
      <c r="AL836" s="43" t="s">
        <v>40</v>
      </c>
      <c r="AM836" s="43" t="s">
        <v>40</v>
      </c>
      <c r="AN836" s="43" t="s">
        <v>40</v>
      </c>
      <c r="AO836" s="74" t="s">
        <v>40</v>
      </c>
      <c r="AP836" s="74" t="s">
        <v>40</v>
      </c>
      <c r="AQ836" s="6" t="s">
        <v>40</v>
      </c>
      <c r="AR836" s="74" t="s">
        <v>40</v>
      </c>
      <c r="AS836" s="6" t="s">
        <v>40</v>
      </c>
      <c r="AT836" s="6" t="s">
        <v>40</v>
      </c>
      <c r="AU836" s="74" t="s">
        <v>40</v>
      </c>
      <c r="AV836" s="74" t="s">
        <v>40</v>
      </c>
      <c r="AW836" s="77" t="s">
        <v>40</v>
      </c>
      <c r="AX836" s="74" t="s">
        <v>40</v>
      </c>
      <c r="AY836" s="74" t="s">
        <v>40</v>
      </c>
      <c r="AZ836" s="74" t="s">
        <v>40</v>
      </c>
      <c r="BA836" s="74" t="s">
        <v>40</v>
      </c>
      <c r="BB836" s="74" t="s">
        <v>40</v>
      </c>
      <c r="BC836" s="77" t="s">
        <v>40</v>
      </c>
      <c r="BD836" s="77" t="s">
        <v>40</v>
      </c>
    </row>
    <row r="837" spans="2:56">
      <c r="B837" s="62" t="s">
        <v>167</v>
      </c>
      <c r="C837" s="40" t="s">
        <v>147</v>
      </c>
      <c r="D837" s="41" t="s">
        <v>43</v>
      </c>
      <c r="E837" s="88">
        <v>9068</v>
      </c>
      <c r="F837" s="88"/>
      <c r="G837" s="89"/>
      <c r="H837" s="64">
        <v>8823</v>
      </c>
      <c r="I837" s="45"/>
      <c r="J837" s="45"/>
      <c r="K837" s="64">
        <v>-5150</v>
      </c>
      <c r="L837" s="45">
        <v>-5150</v>
      </c>
      <c r="M837" s="63">
        <v>-4905</v>
      </c>
      <c r="N837" s="42" t="s">
        <v>50</v>
      </c>
      <c r="O837" s="21" t="s">
        <v>39</v>
      </c>
      <c r="P837" s="42">
        <f t="shared" si="26"/>
        <v>0</v>
      </c>
      <c r="Q837" s="42">
        <f>IF(AND(ISNUMBER(E837),ISNUMBER(H837),ISBLANK(F837)),E837-H837,"NA")</f>
        <v>245</v>
      </c>
      <c r="R837" s="21" t="str">
        <f>IF(AND(ISNUMBER(F837),ISNUMBER(I837),ISBLANK(E837)),F837-I837,"NA")</f>
        <v>NA</v>
      </c>
      <c r="S837" s="16" t="str">
        <f>IF(AND(ISNUMBER(G837),ISNUMBER(J837),ISBLANK(E837)),G837-J837,"NA")</f>
        <v>NA</v>
      </c>
      <c r="T837" s="45" t="str">
        <f>IF(AND(ISNUMBER(R837),ISNUMBER(S837),ISBLANK(E837)),R837+S837,"NA")</f>
        <v>NA</v>
      </c>
      <c r="U837" s="21">
        <f t="shared" si="25"/>
        <v>0</v>
      </c>
      <c r="V837" s="9">
        <f>MIN(IF(SUM(W837,AD837:AG837,AI837,AJ837:AM837,AP837:AS837,AC837,AO837,AU837,AV837:BC837)=0,0,1)+IF(O837="Smoothing ramp",1,0)+IF(SUM(W837,X837:AA837)=0,0,1),1)</f>
        <v>1</v>
      </c>
      <c r="W837" s="64">
        <v>120</v>
      </c>
      <c r="X837" s="16" t="s">
        <v>40</v>
      </c>
      <c r="Y837" s="21" t="s">
        <v>41</v>
      </c>
      <c r="Z837" s="45" t="s">
        <v>40</v>
      </c>
      <c r="AA837" s="16" t="s">
        <v>40</v>
      </c>
      <c r="AB837" s="21" t="s">
        <v>40</v>
      </c>
      <c r="AC837" s="16" t="s">
        <v>40</v>
      </c>
      <c r="AD837" s="16">
        <v>8724</v>
      </c>
      <c r="AE837" s="21" t="s">
        <v>84</v>
      </c>
      <c r="AF837" s="58" t="s">
        <v>40</v>
      </c>
      <c r="AG837" s="16" t="s">
        <v>40</v>
      </c>
      <c r="AH837" s="21" t="s">
        <v>40</v>
      </c>
      <c r="AI837" s="42">
        <v>3000</v>
      </c>
      <c r="AJ837" s="16" t="s">
        <v>40</v>
      </c>
      <c r="AK837" s="16" t="s">
        <v>168</v>
      </c>
      <c r="AL837" s="16" t="s">
        <v>40</v>
      </c>
      <c r="AM837" s="16" t="s">
        <v>40</v>
      </c>
      <c r="AN837" s="16" t="s">
        <v>40</v>
      </c>
      <c r="AO837" s="63" t="s">
        <v>40</v>
      </c>
      <c r="AP837" s="63" t="s">
        <v>40</v>
      </c>
      <c r="AQ837" s="9" t="s">
        <v>40</v>
      </c>
      <c r="AR837" s="63" t="s">
        <v>40</v>
      </c>
      <c r="AS837" s="9" t="s">
        <v>40</v>
      </c>
      <c r="AT837" s="9" t="s">
        <v>40</v>
      </c>
      <c r="AU837" s="63" t="s">
        <v>40</v>
      </c>
      <c r="AV837" s="63" t="s">
        <v>40</v>
      </c>
      <c r="AW837" s="66" t="s">
        <v>40</v>
      </c>
      <c r="AX837" s="63" t="s">
        <v>40</v>
      </c>
      <c r="AY837" s="63" t="s">
        <v>40</v>
      </c>
      <c r="AZ837" s="63" t="s">
        <v>40</v>
      </c>
      <c r="BA837" s="63" t="s">
        <v>40</v>
      </c>
      <c r="BB837" s="63" t="s">
        <v>40</v>
      </c>
      <c r="BC837" s="66" t="s">
        <v>40</v>
      </c>
      <c r="BD837" s="66" t="s">
        <v>40</v>
      </c>
    </row>
    <row r="838" spans="2:56">
      <c r="B838" s="62" t="s">
        <v>167</v>
      </c>
      <c r="C838" s="40" t="s">
        <v>147</v>
      </c>
      <c r="D838" s="41" t="s">
        <v>45</v>
      </c>
      <c r="E838" s="88">
        <v>9068</v>
      </c>
      <c r="F838" s="88"/>
      <c r="G838" s="89"/>
      <c r="H838" s="64">
        <v>7316</v>
      </c>
      <c r="I838" s="45"/>
      <c r="J838" s="45"/>
      <c r="K838" s="64">
        <v>-5150</v>
      </c>
      <c r="L838" s="45">
        <v>-5150</v>
      </c>
      <c r="M838" s="63">
        <v>-3309</v>
      </c>
      <c r="N838" s="42" t="s">
        <v>50</v>
      </c>
      <c r="O838" s="21" t="s">
        <v>44</v>
      </c>
      <c r="P838" s="42">
        <f t="shared" si="26"/>
        <v>0</v>
      </c>
      <c r="Q838" s="42">
        <f>IF(AND(ISNUMBER(E838),ISNUMBER(H838),ISBLANK(F838)),E838-H838,"NA")</f>
        <v>1752</v>
      </c>
      <c r="R838" s="21" t="str">
        <f>IF(AND(ISNUMBER(F838),ISNUMBER(I838),ISBLANK(E838)),F838-I838,"NA")</f>
        <v>NA</v>
      </c>
      <c r="S838" s="16" t="str">
        <f>IF(AND(ISNUMBER(G838),ISNUMBER(J838),ISBLANK(E838)),G838-J838,"NA")</f>
        <v>NA</v>
      </c>
      <c r="T838" s="45" t="str">
        <f>IF(AND(ISNUMBER(R838),ISNUMBER(S838),ISBLANK(E838)),R838+S838,"NA")</f>
        <v>NA</v>
      </c>
      <c r="U838" s="21">
        <f t="shared" si="25"/>
        <v>0</v>
      </c>
      <c r="V838" s="9">
        <f>MIN(IF(SUM(W838,AD838:AG838,AI838,AJ838:AM838,AP838:AS838,AC838,AO838,AU838,AV838:BC838)=0,0,1)+IF(O838="Smoothing ramp",1,0)+IF(SUM(W838,X838:AA838)=0,0,1),1)</f>
        <v>1</v>
      </c>
      <c r="W838" s="64">
        <v>120</v>
      </c>
      <c r="X838" s="16" t="s">
        <v>40</v>
      </c>
      <c r="Y838" s="21" t="s">
        <v>59</v>
      </c>
      <c r="Z838" s="45" t="s">
        <v>40</v>
      </c>
      <c r="AA838" s="16" t="s">
        <v>40</v>
      </c>
      <c r="AB838" s="21" t="s">
        <v>40</v>
      </c>
      <c r="AC838" s="16" t="s">
        <v>40</v>
      </c>
      <c r="AD838" s="16">
        <v>6981</v>
      </c>
      <c r="AE838" s="21" t="s">
        <v>84</v>
      </c>
      <c r="AF838" s="58" t="s">
        <v>40</v>
      </c>
      <c r="AG838" s="16" t="s">
        <v>40</v>
      </c>
      <c r="AH838" s="21" t="s">
        <v>40</v>
      </c>
      <c r="AI838" s="42">
        <v>3000</v>
      </c>
      <c r="AJ838" s="16" t="s">
        <v>40</v>
      </c>
      <c r="AK838" s="16" t="s">
        <v>168</v>
      </c>
      <c r="AL838" s="16" t="s">
        <v>40</v>
      </c>
      <c r="AM838" s="16" t="s">
        <v>40</v>
      </c>
      <c r="AN838" s="16" t="s">
        <v>40</v>
      </c>
      <c r="AO838" s="63" t="s">
        <v>40</v>
      </c>
      <c r="AP838" s="63" t="s">
        <v>40</v>
      </c>
      <c r="AQ838" s="9" t="s">
        <v>40</v>
      </c>
      <c r="AR838" s="63" t="s">
        <v>40</v>
      </c>
      <c r="AS838" s="9" t="s">
        <v>40</v>
      </c>
      <c r="AT838" s="9" t="s">
        <v>40</v>
      </c>
      <c r="AU838" s="63" t="s">
        <v>40</v>
      </c>
      <c r="AV838" s="63" t="s">
        <v>40</v>
      </c>
      <c r="AW838" s="66" t="s">
        <v>40</v>
      </c>
      <c r="AX838" s="63" t="s">
        <v>40</v>
      </c>
      <c r="AY838" s="63" t="s">
        <v>40</v>
      </c>
      <c r="AZ838" s="63" t="s">
        <v>40</v>
      </c>
      <c r="BA838" s="63" t="s">
        <v>40</v>
      </c>
      <c r="BB838" s="63" t="s">
        <v>40</v>
      </c>
      <c r="BC838" s="66" t="s">
        <v>40</v>
      </c>
      <c r="BD838" s="66" t="s">
        <v>40</v>
      </c>
    </row>
    <row r="839" spans="2:56">
      <c r="B839" s="62" t="s">
        <v>167</v>
      </c>
      <c r="C839" s="40" t="s">
        <v>147</v>
      </c>
      <c r="D839" s="41" t="s">
        <v>46</v>
      </c>
      <c r="E839" s="88">
        <v>8023</v>
      </c>
      <c r="F839" s="88"/>
      <c r="G839" s="89"/>
      <c r="H839" s="64">
        <v>7329</v>
      </c>
      <c r="I839" s="45"/>
      <c r="J839" s="45"/>
      <c r="K839" s="64">
        <v>-3789</v>
      </c>
      <c r="L839" s="45">
        <v>-3789</v>
      </c>
      <c r="M839" s="63">
        <v>-3006</v>
      </c>
      <c r="N839" s="42" t="s">
        <v>50</v>
      </c>
      <c r="O839" s="21" t="s">
        <v>44</v>
      </c>
      <c r="P839" s="42">
        <f t="shared" si="26"/>
        <v>0</v>
      </c>
      <c r="Q839" s="42">
        <f>IF(AND(ISNUMBER(E839),ISNUMBER(H839),ISBLANK(F839)),E839-H839,"NA")</f>
        <v>694</v>
      </c>
      <c r="R839" s="21" t="str">
        <f>IF(AND(ISNUMBER(F839),ISNUMBER(I839),ISBLANK(E839)),F839-I839,"NA")</f>
        <v>NA</v>
      </c>
      <c r="S839" s="16" t="str">
        <f>IF(AND(ISNUMBER(G839),ISNUMBER(J839),ISBLANK(E839)),G839-J839,"NA")</f>
        <v>NA</v>
      </c>
      <c r="T839" s="45" t="str">
        <f>IF(AND(ISNUMBER(R839),ISNUMBER(S839),ISBLANK(E839)),R839+S839,"NA")</f>
        <v>NA</v>
      </c>
      <c r="U839" s="21">
        <f t="shared" si="25"/>
        <v>0</v>
      </c>
      <c r="V839" s="9">
        <f>MIN(IF(SUM(W839,AD839:AG839,AI839,AJ839:AM839,AP839:AS839,AC839,AO839,AU839,AV839:BC839)=0,0,1)+IF(O839="Smoothing ramp",1,0)+IF(SUM(W839,X839:AA839)=0,0,1),1)</f>
        <v>1</v>
      </c>
      <c r="W839" s="64">
        <v>120</v>
      </c>
      <c r="X839" s="16" t="s">
        <v>40</v>
      </c>
      <c r="Y839" s="21" t="s">
        <v>40</v>
      </c>
      <c r="Z839" s="45">
        <v>355</v>
      </c>
      <c r="AA839" s="16" t="s">
        <v>40</v>
      </c>
      <c r="AB839" s="21" t="s">
        <v>40</v>
      </c>
      <c r="AC839" s="16" t="s">
        <v>40</v>
      </c>
      <c r="AD839" s="16">
        <v>6475</v>
      </c>
      <c r="AE839" s="21" t="s">
        <v>169</v>
      </c>
      <c r="AF839" s="58" t="s">
        <v>40</v>
      </c>
      <c r="AG839" s="16" t="s">
        <v>40</v>
      </c>
      <c r="AH839" s="21" t="s">
        <v>40</v>
      </c>
      <c r="AI839" s="42" t="s">
        <v>40</v>
      </c>
      <c r="AJ839" s="16" t="s">
        <v>40</v>
      </c>
      <c r="AK839" s="16" t="s">
        <v>40</v>
      </c>
      <c r="AL839" s="16">
        <v>1800</v>
      </c>
      <c r="AM839" s="16" t="s">
        <v>40</v>
      </c>
      <c r="AN839" s="16" t="s">
        <v>170</v>
      </c>
      <c r="AO839" s="63" t="s">
        <v>40</v>
      </c>
      <c r="AP839" s="63" t="s">
        <v>40</v>
      </c>
      <c r="AQ839" s="9" t="s">
        <v>40</v>
      </c>
      <c r="AR839" s="63" t="s">
        <v>40</v>
      </c>
      <c r="AS839" s="9" t="s">
        <v>40</v>
      </c>
      <c r="AT839" s="9" t="s">
        <v>40</v>
      </c>
      <c r="AU839" s="63" t="s">
        <v>40</v>
      </c>
      <c r="AV839" s="63" t="s">
        <v>40</v>
      </c>
      <c r="AW839" s="66" t="s">
        <v>40</v>
      </c>
      <c r="AX839" s="63" t="s">
        <v>40</v>
      </c>
      <c r="AY839" s="63" t="s">
        <v>40</v>
      </c>
      <c r="AZ839" s="63" t="s">
        <v>40</v>
      </c>
      <c r="BA839" s="63" t="s">
        <v>40</v>
      </c>
      <c r="BB839" s="63" t="s">
        <v>40</v>
      </c>
      <c r="BC839" s="66" t="s">
        <v>40</v>
      </c>
      <c r="BD839" s="66" t="s">
        <v>40</v>
      </c>
    </row>
    <row r="840" spans="2:56">
      <c r="B840" s="62" t="s">
        <v>167</v>
      </c>
      <c r="C840" s="40" t="s">
        <v>147</v>
      </c>
      <c r="D840" s="41" t="s">
        <v>47</v>
      </c>
      <c r="E840" s="88">
        <v>8023</v>
      </c>
      <c r="F840" s="88"/>
      <c r="G840" s="89"/>
      <c r="H840" s="64">
        <v>8004</v>
      </c>
      <c r="I840" s="45"/>
      <c r="J840" s="45"/>
      <c r="K840" s="64">
        <v>-3789</v>
      </c>
      <c r="L840" s="45">
        <v>-3789</v>
      </c>
      <c r="M840" s="63">
        <v>-3768</v>
      </c>
      <c r="N840" s="42" t="s">
        <v>50</v>
      </c>
      <c r="O840" s="21" t="s">
        <v>44</v>
      </c>
      <c r="P840" s="42">
        <f t="shared" si="26"/>
        <v>0</v>
      </c>
      <c r="Q840" s="42">
        <f>IF(AND(ISNUMBER(E840),ISNUMBER(H840),ISBLANK(F840)),E840-H840,"NA")</f>
        <v>19</v>
      </c>
      <c r="R840" s="21" t="str">
        <f>IF(AND(ISNUMBER(F840),ISNUMBER(I840),ISBLANK(E840)),F840-I840,"NA")</f>
        <v>NA</v>
      </c>
      <c r="S840" s="16" t="str">
        <f>IF(AND(ISNUMBER(G840),ISNUMBER(J840),ISBLANK(E840)),G840-J840,"NA")</f>
        <v>NA</v>
      </c>
      <c r="T840" s="45" t="str">
        <f>IF(AND(ISNUMBER(R840),ISNUMBER(S840),ISBLANK(E840)),R840+S840,"NA")</f>
        <v>NA</v>
      </c>
      <c r="U840" s="21">
        <f t="shared" ref="U840:U903" si="27">IF(M840&lt;0,0,IF(L840=K840,M840,M840-(K840-L840)))</f>
        <v>0</v>
      </c>
      <c r="V840" s="9">
        <f>MIN(IF(SUM(W840,AD840:AG840,AI840,AJ840:AM840,AP840:AS840,AC840,AO840,AU840,AV840:BC840)=0,0,1)+IF(O840="Smoothing ramp",1,0)+IF(SUM(W840,X840:AA840)=0,0,1),1)</f>
        <v>1</v>
      </c>
      <c r="W840" s="64">
        <v>120</v>
      </c>
      <c r="X840" s="16" t="s">
        <v>40</v>
      </c>
      <c r="Y840" s="21" t="s">
        <v>40</v>
      </c>
      <c r="Z840" s="45">
        <v>355</v>
      </c>
      <c r="AA840" s="16" t="s">
        <v>40</v>
      </c>
      <c r="AB840" s="21" t="s">
        <v>40</v>
      </c>
      <c r="AC840" s="16" t="s">
        <v>40</v>
      </c>
      <c r="AD840" s="16">
        <v>7669</v>
      </c>
      <c r="AE840" s="21" t="s">
        <v>84</v>
      </c>
      <c r="AF840" s="58" t="s">
        <v>40</v>
      </c>
      <c r="AG840" s="16" t="s">
        <v>40</v>
      </c>
      <c r="AH840" s="21" t="s">
        <v>40</v>
      </c>
      <c r="AI840" s="42" t="s">
        <v>40</v>
      </c>
      <c r="AJ840" s="16" t="s">
        <v>40</v>
      </c>
      <c r="AK840" s="16" t="s">
        <v>40</v>
      </c>
      <c r="AL840" s="16">
        <v>1800</v>
      </c>
      <c r="AM840" s="16" t="s">
        <v>40</v>
      </c>
      <c r="AN840" s="16" t="s">
        <v>170</v>
      </c>
      <c r="AO840" s="63" t="s">
        <v>40</v>
      </c>
      <c r="AP840" s="63" t="s">
        <v>40</v>
      </c>
      <c r="AQ840" s="9" t="s">
        <v>40</v>
      </c>
      <c r="AR840" s="63" t="s">
        <v>40</v>
      </c>
      <c r="AS840" s="9" t="s">
        <v>40</v>
      </c>
      <c r="AT840" s="9" t="s">
        <v>40</v>
      </c>
      <c r="AU840" s="63" t="s">
        <v>40</v>
      </c>
      <c r="AV840" s="63" t="s">
        <v>40</v>
      </c>
      <c r="AW840" s="66" t="s">
        <v>40</v>
      </c>
      <c r="AX840" s="63" t="s">
        <v>40</v>
      </c>
      <c r="AY840" s="63" t="s">
        <v>40</v>
      </c>
      <c r="AZ840" s="63" t="s">
        <v>40</v>
      </c>
      <c r="BA840" s="63" t="s">
        <v>40</v>
      </c>
      <c r="BB840" s="63" t="s">
        <v>40</v>
      </c>
      <c r="BC840" s="66" t="s">
        <v>40</v>
      </c>
      <c r="BD840" s="66" t="s">
        <v>40</v>
      </c>
    </row>
    <row r="841" spans="2:56">
      <c r="B841" s="62" t="s">
        <v>167</v>
      </c>
      <c r="C841" s="40" t="s">
        <v>147</v>
      </c>
      <c r="D841" s="41" t="s">
        <v>48</v>
      </c>
      <c r="E841" s="88">
        <v>8077</v>
      </c>
      <c r="F841" s="88"/>
      <c r="G841" s="89"/>
      <c r="H841" s="64">
        <v>8077</v>
      </c>
      <c r="I841" s="45"/>
      <c r="J841" s="45"/>
      <c r="K841" s="64">
        <v>-3850</v>
      </c>
      <c r="L841" s="45">
        <v>-3850</v>
      </c>
      <c r="M841" s="63">
        <v>-3850</v>
      </c>
      <c r="N841" s="42" t="s">
        <v>44</v>
      </c>
      <c r="O841" s="21" t="s">
        <v>44</v>
      </c>
      <c r="P841" s="42">
        <f t="shared" si="26"/>
        <v>0</v>
      </c>
      <c r="Q841" s="42">
        <f>IF(AND(ISNUMBER(E841),ISNUMBER(H841),ISBLANK(F841)),E841-H841,"NA")</f>
        <v>0</v>
      </c>
      <c r="R841" s="21" t="str">
        <f>IF(AND(ISNUMBER(F841),ISNUMBER(I841),ISBLANK(E841)),F841-I841,"NA")</f>
        <v>NA</v>
      </c>
      <c r="S841" s="16" t="str">
        <f>IF(AND(ISNUMBER(G841),ISNUMBER(J841),ISBLANK(E841)),G841-J841,"NA")</f>
        <v>NA</v>
      </c>
      <c r="T841" s="45" t="str">
        <f>IF(AND(ISNUMBER(R841),ISNUMBER(S841),ISBLANK(E841)),R841+S841,"NA")</f>
        <v>NA</v>
      </c>
      <c r="U841" s="21">
        <f t="shared" si="27"/>
        <v>0</v>
      </c>
      <c r="V841" s="9">
        <f>MIN(IF(SUM(W841,AD841:AG841,AI841,AJ841:AM841,AP841:AS841,AC841,AO841,AU841,AV841:BC841)=0,0,1)+IF(O841="Smoothing ramp",1,0)+IF(SUM(W841,X841:AA841)=0,0,1),1)</f>
        <v>1</v>
      </c>
      <c r="W841" s="64">
        <v>120</v>
      </c>
      <c r="X841" s="16" t="s">
        <v>40</v>
      </c>
      <c r="Y841" s="21" t="s">
        <v>40</v>
      </c>
      <c r="Z841" s="45">
        <v>355</v>
      </c>
      <c r="AA841" s="16" t="s">
        <v>40</v>
      </c>
      <c r="AB841" s="21" t="s">
        <v>40</v>
      </c>
      <c r="AC841" s="16" t="s">
        <v>40</v>
      </c>
      <c r="AD841" s="16" t="s">
        <v>40</v>
      </c>
      <c r="AE841" s="21" t="s">
        <v>40</v>
      </c>
      <c r="AF841" s="58" t="s">
        <v>40</v>
      </c>
      <c r="AG841" s="16" t="s">
        <v>40</v>
      </c>
      <c r="AH841" s="21" t="s">
        <v>40</v>
      </c>
      <c r="AI841" s="42" t="s">
        <v>40</v>
      </c>
      <c r="AJ841" s="16" t="s">
        <v>40</v>
      </c>
      <c r="AK841" s="16" t="s">
        <v>40</v>
      </c>
      <c r="AL841" s="16">
        <v>1800</v>
      </c>
      <c r="AM841" s="16" t="s">
        <v>40</v>
      </c>
      <c r="AN841" s="16" t="s">
        <v>165</v>
      </c>
      <c r="AO841" s="63" t="s">
        <v>40</v>
      </c>
      <c r="AP841" s="63" t="s">
        <v>40</v>
      </c>
      <c r="AQ841" s="9" t="s">
        <v>40</v>
      </c>
      <c r="AR841" s="63" t="s">
        <v>40</v>
      </c>
      <c r="AS841" s="9" t="s">
        <v>40</v>
      </c>
      <c r="AT841" s="9" t="s">
        <v>40</v>
      </c>
      <c r="AU841" s="63" t="s">
        <v>40</v>
      </c>
      <c r="AV841" s="63" t="s">
        <v>40</v>
      </c>
      <c r="AW841" s="66" t="s">
        <v>40</v>
      </c>
      <c r="AX841" s="63" t="s">
        <v>40</v>
      </c>
      <c r="AY841" s="63" t="s">
        <v>40</v>
      </c>
      <c r="AZ841" s="63" t="s">
        <v>40</v>
      </c>
      <c r="BA841" s="63" t="s">
        <v>40</v>
      </c>
      <c r="BB841" s="63" t="s">
        <v>40</v>
      </c>
      <c r="BC841" s="66" t="s">
        <v>40</v>
      </c>
      <c r="BD841" s="66" t="s">
        <v>40</v>
      </c>
    </row>
    <row r="842" spans="2:56">
      <c r="B842" s="62" t="s">
        <v>167</v>
      </c>
      <c r="C842" s="40" t="s">
        <v>147</v>
      </c>
      <c r="D842" s="41" t="s">
        <v>49</v>
      </c>
      <c r="E842" s="88"/>
      <c r="F842" s="88">
        <v>8043</v>
      </c>
      <c r="G842" s="89">
        <v>786</v>
      </c>
      <c r="H842" s="64"/>
      <c r="I842" s="45">
        <v>8043</v>
      </c>
      <c r="J842" s="45">
        <v>785</v>
      </c>
      <c r="K842" s="64">
        <v>-4710</v>
      </c>
      <c r="L842" s="45">
        <v>-4710</v>
      </c>
      <c r="M842" s="63">
        <v>-4710</v>
      </c>
      <c r="N842" s="42" t="s">
        <v>50</v>
      </c>
      <c r="O842" s="21" t="s">
        <v>44</v>
      </c>
      <c r="P842" s="42">
        <f t="shared" si="26"/>
        <v>0</v>
      </c>
      <c r="Q842" s="42" t="str">
        <f>IF(AND(ISNUMBER(E842),ISNUMBER(H842),ISBLANK(F842)),E842-H842,"NA")</f>
        <v>NA</v>
      </c>
      <c r="R842" s="21">
        <f>IF(AND(ISNUMBER(F842),ISNUMBER(I842),ISBLANK(E842)),F842-I842,"NA")</f>
        <v>0</v>
      </c>
      <c r="S842" s="16">
        <f>IF(AND(ISNUMBER(G842),ISNUMBER(J842),ISBLANK(E842)),G842-J842,"NA")</f>
        <v>1</v>
      </c>
      <c r="T842" s="45">
        <f>IF(AND(ISNUMBER(R842),ISNUMBER(S842),ISBLANK(E842)),R842+S842,"NA")</f>
        <v>1</v>
      </c>
      <c r="U842" s="21">
        <f t="shared" si="27"/>
        <v>0</v>
      </c>
      <c r="V842" s="9">
        <f>MIN(IF(SUM(W842,AD842:AG842,AI842,AJ842:AM842,AP842:AS842,AC842,AO842,AU842,AV842:BC842)=0,0,1)+IF(O842="Smoothing ramp",1,0)+IF(SUM(W842,X842:AA842)=0,0,1),1)</f>
        <v>1</v>
      </c>
      <c r="W842" s="42">
        <v>117</v>
      </c>
      <c r="X842" s="16" t="s">
        <v>40</v>
      </c>
      <c r="Y842" s="21" t="s">
        <v>40</v>
      </c>
      <c r="Z842" s="45">
        <v>382</v>
      </c>
      <c r="AA842" s="16" t="s">
        <v>40</v>
      </c>
      <c r="AB842" s="21" t="s">
        <v>40</v>
      </c>
      <c r="AC842" s="16" t="s">
        <v>40</v>
      </c>
      <c r="AD842" s="16" t="s">
        <v>40</v>
      </c>
      <c r="AE842" s="21" t="s">
        <v>40</v>
      </c>
      <c r="AF842" s="58" t="s">
        <v>40</v>
      </c>
      <c r="AG842" s="16" t="s">
        <v>40</v>
      </c>
      <c r="AH842" s="21" t="s">
        <v>40</v>
      </c>
      <c r="AI842" s="42" t="s">
        <v>40</v>
      </c>
      <c r="AJ842" s="16" t="s">
        <v>40</v>
      </c>
      <c r="AK842" s="16" t="s">
        <v>40</v>
      </c>
      <c r="AL842" s="16" t="s">
        <v>40</v>
      </c>
      <c r="AM842" s="16" t="s">
        <v>40</v>
      </c>
      <c r="AN842" s="16" t="s">
        <v>40</v>
      </c>
      <c r="AO842" s="63" t="s">
        <v>40</v>
      </c>
      <c r="AP842" s="63" t="s">
        <v>40</v>
      </c>
      <c r="AQ842" s="66" t="s">
        <v>40</v>
      </c>
      <c r="AR842" s="63" t="s">
        <v>40</v>
      </c>
      <c r="AS842" s="66" t="s">
        <v>40</v>
      </c>
      <c r="AT842" s="66" t="s">
        <v>40</v>
      </c>
      <c r="AU842" s="63" t="s">
        <v>40</v>
      </c>
      <c r="AV842" s="63" t="s">
        <v>40</v>
      </c>
      <c r="AW842" s="66" t="s">
        <v>40</v>
      </c>
      <c r="AX842" s="63" t="s">
        <v>40</v>
      </c>
      <c r="AY842" s="63" t="s">
        <v>40</v>
      </c>
      <c r="AZ842" s="63" t="s">
        <v>40</v>
      </c>
      <c r="BA842" s="63" t="s">
        <v>40</v>
      </c>
      <c r="BB842" s="63" t="s">
        <v>40</v>
      </c>
      <c r="BC842" s="66" t="s">
        <v>40</v>
      </c>
      <c r="BD842" s="66" t="s">
        <v>40</v>
      </c>
    </row>
    <row r="843" spans="2:56">
      <c r="B843" s="62" t="s">
        <v>167</v>
      </c>
      <c r="C843" s="40" t="s">
        <v>147</v>
      </c>
      <c r="D843" s="41" t="s">
        <v>51</v>
      </c>
      <c r="E843" s="88"/>
      <c r="F843" s="88">
        <v>8043</v>
      </c>
      <c r="G843" s="89">
        <v>786</v>
      </c>
      <c r="H843" s="64"/>
      <c r="I843" s="45">
        <v>8043</v>
      </c>
      <c r="J843" s="45">
        <v>785</v>
      </c>
      <c r="K843" s="64">
        <v>-4739</v>
      </c>
      <c r="L843" s="45">
        <v>-4739</v>
      </c>
      <c r="M843" s="63">
        <v>-4739</v>
      </c>
      <c r="N843" s="42" t="s">
        <v>50</v>
      </c>
      <c r="O843" s="21" t="s">
        <v>44</v>
      </c>
      <c r="P843" s="42">
        <f t="shared" si="26"/>
        <v>0</v>
      </c>
      <c r="Q843" s="42" t="str">
        <f>IF(AND(ISNUMBER(E843),ISNUMBER(H843),ISBLANK(F843)),E843-H843,"NA")</f>
        <v>NA</v>
      </c>
      <c r="R843" s="21">
        <f>IF(AND(ISNUMBER(F843),ISNUMBER(I843),ISBLANK(E843)),F843-I843,"NA")</f>
        <v>0</v>
      </c>
      <c r="S843" s="16">
        <f>IF(AND(ISNUMBER(G843),ISNUMBER(J843),ISBLANK(E843)),G843-J843,"NA")</f>
        <v>1</v>
      </c>
      <c r="T843" s="45">
        <f>IF(AND(ISNUMBER(R843),ISNUMBER(S843),ISBLANK(E843)),R843+S843,"NA")</f>
        <v>1</v>
      </c>
      <c r="U843" s="21">
        <f t="shared" si="27"/>
        <v>0</v>
      </c>
      <c r="V843" s="9">
        <f>MIN(IF(SUM(W843,AD843:AG843,AI843,AJ843:AM843,AP843:AS843,AC843,AO843,AU843,AV843:BC843)=0,0,1)+IF(O843="Smoothing ramp",1,0)+IF(SUM(W843,X843:AA843)=0,0,1),1)</f>
        <v>1</v>
      </c>
      <c r="W843" s="42">
        <v>117</v>
      </c>
      <c r="X843" s="16" t="s">
        <v>40</v>
      </c>
      <c r="Y843" s="21" t="s">
        <v>40</v>
      </c>
      <c r="Z843" s="45">
        <v>382</v>
      </c>
      <c r="AA843" s="16" t="s">
        <v>40</v>
      </c>
      <c r="AB843" s="21" t="s">
        <v>40</v>
      </c>
      <c r="AC843" s="16" t="s">
        <v>40</v>
      </c>
      <c r="AD843" s="16" t="s">
        <v>40</v>
      </c>
      <c r="AE843" s="21" t="s">
        <v>40</v>
      </c>
      <c r="AF843" s="58" t="s">
        <v>40</v>
      </c>
      <c r="AG843" s="16" t="s">
        <v>40</v>
      </c>
      <c r="AH843" s="21" t="s">
        <v>40</v>
      </c>
      <c r="AI843" s="42" t="s">
        <v>40</v>
      </c>
      <c r="AJ843" s="16" t="s">
        <v>40</v>
      </c>
      <c r="AK843" s="16" t="s">
        <v>40</v>
      </c>
      <c r="AL843" s="16" t="s">
        <v>40</v>
      </c>
      <c r="AM843" s="16" t="s">
        <v>40</v>
      </c>
      <c r="AN843" s="16" t="s">
        <v>40</v>
      </c>
      <c r="AO843" s="63" t="s">
        <v>40</v>
      </c>
      <c r="AP843" s="63" t="s">
        <v>40</v>
      </c>
      <c r="AQ843" s="66" t="s">
        <v>40</v>
      </c>
      <c r="AR843" s="63" t="s">
        <v>40</v>
      </c>
      <c r="AS843" s="66" t="s">
        <v>40</v>
      </c>
      <c r="AT843" s="66" t="s">
        <v>40</v>
      </c>
      <c r="AU843" s="63" t="s">
        <v>40</v>
      </c>
      <c r="AV843" s="63" t="s">
        <v>40</v>
      </c>
      <c r="AW843" s="66" t="s">
        <v>40</v>
      </c>
      <c r="AX843" s="63" t="s">
        <v>40</v>
      </c>
      <c r="AY843" s="63" t="s">
        <v>40</v>
      </c>
      <c r="AZ843" s="63" t="s">
        <v>40</v>
      </c>
      <c r="BA843" s="63" t="s">
        <v>40</v>
      </c>
      <c r="BB843" s="63" t="s">
        <v>40</v>
      </c>
      <c r="BC843" s="66" t="s">
        <v>40</v>
      </c>
      <c r="BD843" s="66" t="s">
        <v>40</v>
      </c>
    </row>
    <row r="844" spans="2:56">
      <c r="B844" s="62" t="s">
        <v>167</v>
      </c>
      <c r="C844" s="40" t="s">
        <v>147</v>
      </c>
      <c r="D844" s="41" t="s">
        <v>52</v>
      </c>
      <c r="E844" s="88"/>
      <c r="F844" s="88">
        <v>8043</v>
      </c>
      <c r="G844" s="89">
        <v>786</v>
      </c>
      <c r="H844" s="64"/>
      <c r="I844" s="45">
        <v>8043</v>
      </c>
      <c r="J844" s="45">
        <v>785</v>
      </c>
      <c r="K844" s="64">
        <v>-4924</v>
      </c>
      <c r="L844" s="45">
        <v>-4924</v>
      </c>
      <c r="M844" s="63">
        <v>-4924</v>
      </c>
      <c r="N844" s="42" t="s">
        <v>50</v>
      </c>
      <c r="O844" s="21" t="s">
        <v>44</v>
      </c>
      <c r="P844" s="42">
        <f t="shared" si="26"/>
        <v>0</v>
      </c>
      <c r="Q844" s="42" t="str">
        <f>IF(AND(ISNUMBER(E844),ISNUMBER(H844),ISBLANK(F844)),E844-H844,"NA")</f>
        <v>NA</v>
      </c>
      <c r="R844" s="21">
        <f>IF(AND(ISNUMBER(F844),ISNUMBER(I844),ISBLANK(E844)),F844-I844,"NA")</f>
        <v>0</v>
      </c>
      <c r="S844" s="16">
        <f>IF(AND(ISNUMBER(G844),ISNUMBER(J844),ISBLANK(E844)),G844-J844,"NA")</f>
        <v>1</v>
      </c>
      <c r="T844" s="45">
        <f>IF(AND(ISNUMBER(R844),ISNUMBER(S844),ISBLANK(E844)),R844+S844,"NA")</f>
        <v>1</v>
      </c>
      <c r="U844" s="21">
        <f t="shared" si="27"/>
        <v>0</v>
      </c>
      <c r="V844" s="9">
        <f>MIN(IF(SUM(W844,AD844:AG844,AI844,AJ844:AM844,AP844:AS844,AC844,AO844,AU844,AV844:BC844)=0,0,1)+IF(O844="Smoothing ramp",1,0)+IF(SUM(W844,X844:AA844)=0,0,1),1)</f>
        <v>1</v>
      </c>
      <c r="W844" s="42">
        <v>117</v>
      </c>
      <c r="X844" s="16" t="s">
        <v>40</v>
      </c>
      <c r="Y844" s="21" t="s">
        <v>40</v>
      </c>
      <c r="Z844" s="45">
        <v>382</v>
      </c>
      <c r="AA844" s="16" t="s">
        <v>40</v>
      </c>
      <c r="AB844" s="21" t="s">
        <v>40</v>
      </c>
      <c r="AC844" s="16" t="s">
        <v>40</v>
      </c>
      <c r="AD844" s="16" t="s">
        <v>40</v>
      </c>
      <c r="AE844" s="21" t="s">
        <v>40</v>
      </c>
      <c r="AF844" s="58" t="s">
        <v>40</v>
      </c>
      <c r="AG844" s="16" t="s">
        <v>40</v>
      </c>
      <c r="AH844" s="21" t="s">
        <v>40</v>
      </c>
      <c r="AI844" s="42" t="s">
        <v>40</v>
      </c>
      <c r="AJ844" s="16" t="s">
        <v>40</v>
      </c>
      <c r="AK844" s="16" t="s">
        <v>40</v>
      </c>
      <c r="AL844" s="16" t="s">
        <v>40</v>
      </c>
      <c r="AM844" s="16" t="s">
        <v>40</v>
      </c>
      <c r="AN844" s="16" t="s">
        <v>40</v>
      </c>
      <c r="AO844" s="63" t="s">
        <v>40</v>
      </c>
      <c r="AP844" s="63" t="s">
        <v>40</v>
      </c>
      <c r="AQ844" s="66" t="s">
        <v>40</v>
      </c>
      <c r="AR844" s="63" t="s">
        <v>40</v>
      </c>
      <c r="AS844" s="66" t="s">
        <v>40</v>
      </c>
      <c r="AT844" s="66" t="s">
        <v>40</v>
      </c>
      <c r="AU844" s="63" t="s">
        <v>40</v>
      </c>
      <c r="AV844" s="63" t="s">
        <v>40</v>
      </c>
      <c r="AW844" s="66" t="s">
        <v>40</v>
      </c>
      <c r="AX844" s="63" t="s">
        <v>40</v>
      </c>
      <c r="AY844" s="63" t="s">
        <v>40</v>
      </c>
      <c r="AZ844" s="63" t="s">
        <v>40</v>
      </c>
      <c r="BA844" s="63" t="s">
        <v>40</v>
      </c>
      <c r="BB844" s="63" t="s">
        <v>40</v>
      </c>
      <c r="BC844" s="66" t="s">
        <v>40</v>
      </c>
      <c r="BD844" s="66" t="s">
        <v>40</v>
      </c>
    </row>
    <row r="845" spans="2:56">
      <c r="B845" s="62" t="s">
        <v>167</v>
      </c>
      <c r="C845" s="40" t="s">
        <v>147</v>
      </c>
      <c r="D845" s="41" t="s">
        <v>53</v>
      </c>
      <c r="E845" s="88">
        <v>9221</v>
      </c>
      <c r="F845" s="88"/>
      <c r="G845" s="89"/>
      <c r="H845" s="64">
        <v>9106</v>
      </c>
      <c r="I845" s="45"/>
      <c r="J845" s="45"/>
      <c r="K845" s="64">
        <v>-5393</v>
      </c>
      <c r="L845" s="45">
        <v>-5393</v>
      </c>
      <c r="M845" s="63">
        <v>-5278</v>
      </c>
      <c r="N845" s="42" t="s">
        <v>50</v>
      </c>
      <c r="O845" s="21" t="s">
        <v>50</v>
      </c>
      <c r="P845" s="42">
        <f t="shared" si="26"/>
        <v>0</v>
      </c>
      <c r="Q845" s="42">
        <f>IF(AND(ISNUMBER(E845),ISNUMBER(H845),ISBLANK(F845)),E845-H845,"NA")</f>
        <v>115</v>
      </c>
      <c r="R845" s="21" t="str">
        <f>IF(AND(ISNUMBER(F845),ISNUMBER(I845),ISBLANK(E845)),F845-I845,"NA")</f>
        <v>NA</v>
      </c>
      <c r="S845" s="16" t="str">
        <f>IF(AND(ISNUMBER(G845),ISNUMBER(J845),ISBLANK(E845)),G845-J845,"NA")</f>
        <v>NA</v>
      </c>
      <c r="T845" s="45" t="str">
        <f>IF(AND(ISNUMBER(R845),ISNUMBER(S845),ISBLANK(E845)),R845+S845,"NA")</f>
        <v>NA</v>
      </c>
      <c r="U845" s="21">
        <f t="shared" si="27"/>
        <v>0</v>
      </c>
      <c r="V845" s="9">
        <f>MIN(IF(SUM(W845,AD845:AG845,AI845,AJ845:AM845,AP845:AS845,AC845,AO845,AU845,AV845:BC845)=0,0,1)+IF(O845="Smoothing ramp",1,0)+IF(SUM(W845,X845:AA845)=0,0,1),1)</f>
        <v>1</v>
      </c>
      <c r="W845" s="64">
        <v>120</v>
      </c>
      <c r="X845" s="16" t="s">
        <v>40</v>
      </c>
      <c r="Y845" s="21" t="s">
        <v>59</v>
      </c>
      <c r="Z845" s="45">
        <v>385</v>
      </c>
      <c r="AA845" s="16" t="s">
        <v>40</v>
      </c>
      <c r="AB845" s="21" t="s">
        <v>59</v>
      </c>
      <c r="AC845" s="16" t="s">
        <v>40</v>
      </c>
      <c r="AD845" s="16" t="s">
        <v>40</v>
      </c>
      <c r="AE845" s="21" t="s">
        <v>40</v>
      </c>
      <c r="AF845" s="58" t="s">
        <v>40</v>
      </c>
      <c r="AG845" s="16" t="s">
        <v>40</v>
      </c>
      <c r="AH845" s="21" t="s">
        <v>40</v>
      </c>
      <c r="AI845" s="42">
        <v>3000</v>
      </c>
      <c r="AJ845" s="16" t="s">
        <v>40</v>
      </c>
      <c r="AK845" s="16" t="s">
        <v>168</v>
      </c>
      <c r="AL845" s="16" t="s">
        <v>40</v>
      </c>
      <c r="AM845" s="16" t="s">
        <v>40</v>
      </c>
      <c r="AN845" s="16" t="s">
        <v>40</v>
      </c>
      <c r="AO845" s="63" t="s">
        <v>40</v>
      </c>
      <c r="AP845" s="63" t="s">
        <v>40</v>
      </c>
      <c r="AQ845" s="9" t="s">
        <v>40</v>
      </c>
      <c r="AR845" s="63" t="s">
        <v>40</v>
      </c>
      <c r="AS845" s="9" t="s">
        <v>40</v>
      </c>
      <c r="AT845" s="9" t="s">
        <v>40</v>
      </c>
      <c r="AU845" s="63" t="s">
        <v>40</v>
      </c>
      <c r="AV845" s="63" t="s">
        <v>40</v>
      </c>
      <c r="AW845" s="66" t="s">
        <v>40</v>
      </c>
      <c r="AX845" s="63" t="s">
        <v>40</v>
      </c>
      <c r="AY845" s="63" t="s">
        <v>40</v>
      </c>
      <c r="AZ845" s="63" t="s">
        <v>40</v>
      </c>
      <c r="BA845" s="63" t="s">
        <v>40</v>
      </c>
      <c r="BB845" s="63" t="s">
        <v>40</v>
      </c>
      <c r="BC845" s="66" t="s">
        <v>40</v>
      </c>
      <c r="BD845" s="66" t="s">
        <v>40</v>
      </c>
    </row>
    <row r="846" spans="2:56">
      <c r="B846" s="62" t="s">
        <v>167</v>
      </c>
      <c r="C846" s="40" t="s">
        <v>147</v>
      </c>
      <c r="D846" s="41" t="s">
        <v>56</v>
      </c>
      <c r="E846" s="88">
        <v>9221</v>
      </c>
      <c r="F846" s="88"/>
      <c r="G846" s="89"/>
      <c r="H846" s="64">
        <v>9027</v>
      </c>
      <c r="I846" s="45"/>
      <c r="J846" s="45"/>
      <c r="K846" s="64">
        <v>-5393</v>
      </c>
      <c r="L846" s="45">
        <v>-5393</v>
      </c>
      <c r="M846" s="63">
        <v>-5200</v>
      </c>
      <c r="N846" s="42" t="s">
        <v>50</v>
      </c>
      <c r="O846" s="21" t="s">
        <v>63</v>
      </c>
      <c r="P846" s="42">
        <f t="shared" si="26"/>
        <v>0</v>
      </c>
      <c r="Q846" s="42">
        <f>IF(AND(ISNUMBER(E846),ISNUMBER(H846),ISBLANK(F846)),E846-H846,"NA")</f>
        <v>194</v>
      </c>
      <c r="R846" s="21" t="str">
        <f>IF(AND(ISNUMBER(F846),ISNUMBER(I846),ISBLANK(E846)),F846-I846,"NA")</f>
        <v>NA</v>
      </c>
      <c r="S846" s="16" t="str">
        <f>IF(AND(ISNUMBER(G846),ISNUMBER(J846),ISBLANK(E846)),G846-J846,"NA")</f>
        <v>NA</v>
      </c>
      <c r="T846" s="45" t="str">
        <f>IF(AND(ISNUMBER(R846),ISNUMBER(S846),ISBLANK(E846)),R846+S846,"NA")</f>
        <v>NA</v>
      </c>
      <c r="U846" s="21">
        <f>IF(M846&lt;0,0,IF(L846=K846,M846,M846-(K846-L846)))</f>
        <v>0</v>
      </c>
      <c r="V846" s="9">
        <f>MIN(IF(SUM(W846,AD846:AG846,AI846,AJ846:AM846,AP846:AS846,AC846,AO846,AU846,AV846:BC846)=0,0,1)+IF(O846="Smoothing ramp",1,0)+IF(SUM(W846,X846:AA846)=0,0,1),1)</f>
        <v>1</v>
      </c>
      <c r="W846" s="42">
        <v>120</v>
      </c>
      <c r="X846" s="16" t="s">
        <v>40</v>
      </c>
      <c r="Y846" s="21" t="s">
        <v>59</v>
      </c>
      <c r="Z846" s="45" t="s">
        <v>40</v>
      </c>
      <c r="AA846" s="16" t="s">
        <v>40</v>
      </c>
      <c r="AB846" s="21" t="s">
        <v>40</v>
      </c>
      <c r="AC846" s="16" t="s">
        <v>40</v>
      </c>
      <c r="AD846" s="16">
        <v>8755</v>
      </c>
      <c r="AE846" s="21" t="s">
        <v>84</v>
      </c>
      <c r="AF846" s="58" t="s">
        <v>40</v>
      </c>
      <c r="AG846" s="16" t="s">
        <v>40</v>
      </c>
      <c r="AH846" s="21" t="s">
        <v>40</v>
      </c>
      <c r="AI846" s="42">
        <v>3000</v>
      </c>
      <c r="AJ846" s="16" t="s">
        <v>40</v>
      </c>
      <c r="AK846" s="16" t="s">
        <v>168</v>
      </c>
      <c r="AL846" s="16" t="s">
        <v>40</v>
      </c>
      <c r="AM846" s="16" t="s">
        <v>40</v>
      </c>
      <c r="AN846" s="16" t="s">
        <v>40</v>
      </c>
      <c r="AO846" s="63" t="s">
        <v>40</v>
      </c>
      <c r="AP846" s="63" t="s">
        <v>40</v>
      </c>
      <c r="AQ846" s="66" t="s">
        <v>40</v>
      </c>
      <c r="AR846" s="63" t="s">
        <v>40</v>
      </c>
      <c r="AS846" s="66" t="s">
        <v>40</v>
      </c>
      <c r="AT846" s="66" t="s">
        <v>40</v>
      </c>
      <c r="AU846" s="63" t="s">
        <v>40</v>
      </c>
      <c r="AV846" s="63" t="s">
        <v>40</v>
      </c>
      <c r="AW846" s="66" t="s">
        <v>40</v>
      </c>
      <c r="AX846" s="63" t="s">
        <v>40</v>
      </c>
      <c r="AY846" s="63" t="s">
        <v>40</v>
      </c>
      <c r="AZ846" s="63" t="s">
        <v>40</v>
      </c>
      <c r="BA846" s="63" t="s">
        <v>40</v>
      </c>
      <c r="BB846" s="63" t="s">
        <v>40</v>
      </c>
      <c r="BC846" s="66" t="s">
        <v>40</v>
      </c>
      <c r="BD846" s="66" t="s">
        <v>40</v>
      </c>
    </row>
    <row r="847" spans="2:56" ht="15" thickBot="1">
      <c r="B847" s="68" t="s">
        <v>167</v>
      </c>
      <c r="C847" s="47" t="s">
        <v>147</v>
      </c>
      <c r="D847" s="48" t="s">
        <v>57</v>
      </c>
      <c r="E847" s="133">
        <v>8406</v>
      </c>
      <c r="F847" s="133"/>
      <c r="G847" s="134"/>
      <c r="H847" s="71">
        <v>8392</v>
      </c>
      <c r="I847" s="69"/>
      <c r="J847" s="69"/>
      <c r="K847" s="71">
        <v>-4585</v>
      </c>
      <c r="L847" s="69">
        <v>-4585</v>
      </c>
      <c r="M847" s="70">
        <v>-4575</v>
      </c>
      <c r="N847" s="50" t="s">
        <v>50</v>
      </c>
      <c r="O847" s="22" t="s">
        <v>50</v>
      </c>
      <c r="P847" s="50">
        <f t="shared" si="26"/>
        <v>0</v>
      </c>
      <c r="Q847" s="50">
        <f>IF(AND(ISNUMBER(E847),ISNUMBER(H847),ISBLANK(F847)),E847-H847,"NA")</f>
        <v>14</v>
      </c>
      <c r="R847" s="22" t="str">
        <f>IF(AND(ISNUMBER(F847),ISNUMBER(I847),ISBLANK(E847)),F847-I847,"NA")</f>
        <v>NA</v>
      </c>
      <c r="S847" s="16" t="str">
        <f>IF(AND(ISNUMBER(G847),ISNUMBER(J847),ISBLANK(E847)),G847-J847,"NA")</f>
        <v>NA</v>
      </c>
      <c r="T847" s="45" t="str">
        <f>IF(AND(ISNUMBER(R847),ISNUMBER(S847),ISBLANK(E847)),R847+S847,"NA")</f>
        <v>NA</v>
      </c>
      <c r="U847" s="22">
        <f t="shared" si="27"/>
        <v>0</v>
      </c>
      <c r="V847" s="9">
        <f>MIN(IF(SUM(W847,AD847:AG847,AI847,AJ847:AM847,AP847:AS847,AC847,AO847,AU847,AV847:BC847)=0,0,1)+IF(O847="Smoothing ramp",1,0)+IF(SUM(W847,X847:AA847)=0,0,1),1)</f>
        <v>1</v>
      </c>
      <c r="W847" s="50">
        <v>164</v>
      </c>
      <c r="X847" s="49" t="s">
        <v>40</v>
      </c>
      <c r="Y847" s="22" t="s">
        <v>59</v>
      </c>
      <c r="Z847" s="69">
        <v>365</v>
      </c>
      <c r="AA847" s="49" t="s">
        <v>40</v>
      </c>
      <c r="AB847" s="22" t="s">
        <v>59</v>
      </c>
      <c r="AC847" s="49" t="s">
        <v>40</v>
      </c>
      <c r="AD847" s="49" t="s">
        <v>40</v>
      </c>
      <c r="AE847" s="22" t="s">
        <v>40</v>
      </c>
      <c r="AF847" s="78" t="s">
        <v>40</v>
      </c>
      <c r="AG847" s="49" t="s">
        <v>40</v>
      </c>
      <c r="AH847" s="22" t="s">
        <v>40</v>
      </c>
      <c r="AI847" s="50" t="s">
        <v>40</v>
      </c>
      <c r="AJ847" s="49" t="s">
        <v>40</v>
      </c>
      <c r="AK847" s="49" t="s">
        <v>40</v>
      </c>
      <c r="AL847" s="49" t="s">
        <v>40</v>
      </c>
      <c r="AM847" s="49" t="s">
        <v>40</v>
      </c>
      <c r="AN847" s="49" t="s">
        <v>40</v>
      </c>
      <c r="AO847" s="70" t="s">
        <v>40</v>
      </c>
      <c r="AP847" s="70" t="s">
        <v>40</v>
      </c>
      <c r="AQ847" s="72" t="s">
        <v>40</v>
      </c>
      <c r="AR847" s="70" t="s">
        <v>40</v>
      </c>
      <c r="AS847" s="72" t="s">
        <v>40</v>
      </c>
      <c r="AT847" s="72" t="s">
        <v>40</v>
      </c>
      <c r="AU847" s="70" t="s">
        <v>40</v>
      </c>
      <c r="AV847" s="70" t="s">
        <v>40</v>
      </c>
      <c r="AW847" s="72" t="s">
        <v>40</v>
      </c>
      <c r="AX847" s="70" t="s">
        <v>40</v>
      </c>
      <c r="AY847" s="70" t="s">
        <v>40</v>
      </c>
      <c r="AZ847" s="70" t="s">
        <v>40</v>
      </c>
      <c r="BA847" s="70" t="s">
        <v>40</v>
      </c>
      <c r="BB847" s="70" t="s">
        <v>40</v>
      </c>
      <c r="BC847" s="72" t="s">
        <v>40</v>
      </c>
      <c r="BD847" s="72" t="s">
        <v>40</v>
      </c>
    </row>
    <row r="848" spans="2:56">
      <c r="B848" s="73" t="s">
        <v>171</v>
      </c>
      <c r="C848" s="52" t="s">
        <v>147</v>
      </c>
      <c r="D848" s="53" t="s">
        <v>37</v>
      </c>
      <c r="E848" s="135">
        <v>8975</v>
      </c>
      <c r="F848" s="135"/>
      <c r="G848" s="136"/>
      <c r="H848" s="75">
        <v>8591</v>
      </c>
      <c r="I848" s="65"/>
      <c r="J848" s="65"/>
      <c r="K848" s="75">
        <v>-6374</v>
      </c>
      <c r="L848" s="65">
        <v>-6374</v>
      </c>
      <c r="M848" s="74">
        <v>-5991</v>
      </c>
      <c r="N848" s="44" t="s">
        <v>50</v>
      </c>
      <c r="O848" s="20" t="s">
        <v>63</v>
      </c>
      <c r="P848" s="44">
        <f t="shared" si="26"/>
        <v>0</v>
      </c>
      <c r="Q848" s="44">
        <f>IF(AND(ISNUMBER(E848),ISNUMBER(H848),ISBLANK(F848)),E848-H848,"NA")</f>
        <v>384</v>
      </c>
      <c r="R848" s="20" t="str">
        <f>IF(AND(ISNUMBER(F848),ISNUMBER(I848),ISBLANK(E848)),F848-I848,"NA")</f>
        <v>NA</v>
      </c>
      <c r="S848" s="16" t="str">
        <f>IF(AND(ISNUMBER(G848),ISNUMBER(J848),ISBLANK(E848)),G848-J848,"NA")</f>
        <v>NA</v>
      </c>
      <c r="T848" s="45" t="str">
        <f>IF(AND(ISNUMBER(R848),ISNUMBER(S848),ISBLANK(E848)),R848+S848,"NA")</f>
        <v>NA</v>
      </c>
      <c r="U848" s="20">
        <f t="shared" si="27"/>
        <v>0</v>
      </c>
      <c r="V848" s="9">
        <f>MIN(IF(SUM(W848,AD848:AG848,AI848,AJ848:AM848,AP848:AS848,AC848,AO848,AU848,AV848:BC848)=0,0,1)+IF(O848="Smoothing ramp",1,0)+IF(SUM(W848,X848:AA848)=0,0,1),1)</f>
        <v>1</v>
      </c>
      <c r="W848" s="75">
        <v>120</v>
      </c>
      <c r="X848" s="43" t="s">
        <v>40</v>
      </c>
      <c r="Y848" s="20" t="s">
        <v>59</v>
      </c>
      <c r="Z848" s="65">
        <v>385</v>
      </c>
      <c r="AA848" s="43" t="s">
        <v>40</v>
      </c>
      <c r="AB848" s="20" t="s">
        <v>59</v>
      </c>
      <c r="AC848" s="43" t="s">
        <v>40</v>
      </c>
      <c r="AD848" s="43">
        <v>8257</v>
      </c>
      <c r="AE848" s="20" t="s">
        <v>84</v>
      </c>
      <c r="AF848" s="76" t="s">
        <v>40</v>
      </c>
      <c r="AG848" s="43" t="s">
        <v>40</v>
      </c>
      <c r="AH848" s="20" t="s">
        <v>40</v>
      </c>
      <c r="AI848" s="43" t="s">
        <v>40</v>
      </c>
      <c r="AJ848" s="43" t="s">
        <v>40</v>
      </c>
      <c r="AK848" s="43" t="s">
        <v>40</v>
      </c>
      <c r="AL848" s="43" t="s">
        <v>40</v>
      </c>
      <c r="AM848" s="43" t="s">
        <v>40</v>
      </c>
      <c r="AN848" s="43" t="s">
        <v>40</v>
      </c>
      <c r="AO848" s="74" t="s">
        <v>40</v>
      </c>
      <c r="AP848" s="74" t="s">
        <v>40</v>
      </c>
      <c r="AQ848" s="20" t="s">
        <v>40</v>
      </c>
      <c r="AR848" s="63" t="s">
        <v>40</v>
      </c>
      <c r="AS848" s="6" t="s">
        <v>40</v>
      </c>
      <c r="AT848" s="20" t="s">
        <v>40</v>
      </c>
      <c r="AU848" s="74" t="s">
        <v>40</v>
      </c>
      <c r="AV848" s="74" t="s">
        <v>40</v>
      </c>
      <c r="AW848" s="74" t="s">
        <v>40</v>
      </c>
      <c r="AX848" s="63" t="s">
        <v>40</v>
      </c>
      <c r="AY848" s="63" t="s">
        <v>40</v>
      </c>
      <c r="AZ848" s="63" t="s">
        <v>40</v>
      </c>
      <c r="BA848" s="63" t="s">
        <v>40</v>
      </c>
      <c r="BB848" s="63" t="s">
        <v>40</v>
      </c>
      <c r="BC848" s="77" t="s">
        <v>40</v>
      </c>
      <c r="BD848" s="77" t="s">
        <v>40</v>
      </c>
    </row>
    <row r="849" spans="2:56">
      <c r="B849" s="62" t="s">
        <v>171</v>
      </c>
      <c r="C849" s="40" t="s">
        <v>147</v>
      </c>
      <c r="D849" s="41" t="s">
        <v>43</v>
      </c>
      <c r="E849" s="88">
        <v>8975</v>
      </c>
      <c r="F849" s="88"/>
      <c r="G849" s="89"/>
      <c r="H849" s="64">
        <v>8708</v>
      </c>
      <c r="I849" s="45"/>
      <c r="J849" s="45"/>
      <c r="K849" s="64">
        <v>-6374</v>
      </c>
      <c r="L849" s="45">
        <v>-6374</v>
      </c>
      <c r="M849" s="63">
        <v>-6108</v>
      </c>
      <c r="N849" s="42" t="s">
        <v>50</v>
      </c>
      <c r="O849" s="21" t="s">
        <v>63</v>
      </c>
      <c r="P849" s="42">
        <f t="shared" si="26"/>
        <v>0</v>
      </c>
      <c r="Q849" s="42">
        <f>IF(AND(ISNUMBER(E849),ISNUMBER(H849),ISBLANK(F849)),E849-H849,"NA")</f>
        <v>267</v>
      </c>
      <c r="R849" s="21" t="str">
        <f>IF(AND(ISNUMBER(F849),ISNUMBER(I849),ISBLANK(E849)),F849-I849,"NA")</f>
        <v>NA</v>
      </c>
      <c r="S849" s="16" t="str">
        <f>IF(AND(ISNUMBER(G849),ISNUMBER(J849),ISBLANK(E849)),G849-J849,"NA")</f>
        <v>NA</v>
      </c>
      <c r="T849" s="45" t="str">
        <f>IF(AND(ISNUMBER(R849),ISNUMBER(S849),ISBLANK(E849)),R849+S849,"NA")</f>
        <v>NA</v>
      </c>
      <c r="U849" s="21">
        <f t="shared" si="27"/>
        <v>0</v>
      </c>
      <c r="V849" s="9">
        <f>MIN(IF(SUM(W849,AD849:AG849,AI849,AJ849:AM849,AP849:AS849,AC849,AO849,AU849,AV849:BC849)=0,0,1)+IF(O849="Smoothing ramp",1,0)+IF(SUM(W849,X849:AA849)=0,0,1),1)</f>
        <v>1</v>
      </c>
      <c r="W849" s="42">
        <v>120</v>
      </c>
      <c r="X849" s="16" t="s">
        <v>40</v>
      </c>
      <c r="Y849" s="21" t="s">
        <v>59</v>
      </c>
      <c r="Z849" s="45">
        <v>385</v>
      </c>
      <c r="AA849" s="16" t="s">
        <v>40</v>
      </c>
      <c r="AB849" s="21" t="s">
        <v>59</v>
      </c>
      <c r="AC849" s="16" t="s">
        <v>40</v>
      </c>
      <c r="AD849" s="16">
        <v>8375</v>
      </c>
      <c r="AE849" s="21" t="s">
        <v>84</v>
      </c>
      <c r="AF849" s="58" t="s">
        <v>40</v>
      </c>
      <c r="AG849" s="16" t="s">
        <v>40</v>
      </c>
      <c r="AH849" s="21" t="s">
        <v>40</v>
      </c>
      <c r="AI849" s="16" t="s">
        <v>40</v>
      </c>
      <c r="AJ849" s="16" t="s">
        <v>40</v>
      </c>
      <c r="AK849" s="16" t="s">
        <v>40</v>
      </c>
      <c r="AL849" s="16" t="s">
        <v>40</v>
      </c>
      <c r="AM849" s="16" t="s">
        <v>40</v>
      </c>
      <c r="AN849" s="16" t="s">
        <v>40</v>
      </c>
      <c r="AO849" s="63" t="s">
        <v>40</v>
      </c>
      <c r="AP849" s="63" t="s">
        <v>40</v>
      </c>
      <c r="AQ849" s="63" t="s">
        <v>40</v>
      </c>
      <c r="AR849" s="63" t="s">
        <v>40</v>
      </c>
      <c r="AS849" s="66" t="s">
        <v>40</v>
      </c>
      <c r="AT849" s="63" t="s">
        <v>40</v>
      </c>
      <c r="AU849" s="63" t="s">
        <v>40</v>
      </c>
      <c r="AV849" s="63" t="s">
        <v>40</v>
      </c>
      <c r="AW849" s="63" t="s">
        <v>40</v>
      </c>
      <c r="AX849" s="63" t="s">
        <v>40</v>
      </c>
      <c r="AY849" s="63" t="s">
        <v>40</v>
      </c>
      <c r="AZ849" s="63" t="s">
        <v>40</v>
      </c>
      <c r="BA849" s="63" t="s">
        <v>40</v>
      </c>
      <c r="BB849" s="63" t="s">
        <v>40</v>
      </c>
      <c r="BC849" s="66" t="s">
        <v>40</v>
      </c>
      <c r="BD849" s="66" t="s">
        <v>40</v>
      </c>
    </row>
    <row r="850" spans="2:56">
      <c r="B850" s="62" t="s">
        <v>171</v>
      </c>
      <c r="C850" s="40" t="s">
        <v>147</v>
      </c>
      <c r="D850" s="41" t="s">
        <v>45</v>
      </c>
      <c r="E850" s="88">
        <v>8975</v>
      </c>
      <c r="F850" s="88"/>
      <c r="G850" s="89"/>
      <c r="H850" s="64">
        <v>8697</v>
      </c>
      <c r="I850" s="45"/>
      <c r="J850" s="45"/>
      <c r="K850" s="64">
        <v>-6374</v>
      </c>
      <c r="L850" s="45">
        <v>-6374</v>
      </c>
      <c r="M850" s="63">
        <v>-6097</v>
      </c>
      <c r="N850" s="42" t="s">
        <v>50</v>
      </c>
      <c r="O850" s="21" t="s">
        <v>63</v>
      </c>
      <c r="P850" s="42">
        <f t="shared" si="26"/>
        <v>0</v>
      </c>
      <c r="Q850" s="42">
        <f>IF(AND(ISNUMBER(E850),ISNUMBER(H850),ISBLANK(F850)),E850-H850,"NA")</f>
        <v>278</v>
      </c>
      <c r="R850" s="21" t="str">
        <f>IF(AND(ISNUMBER(F850),ISNUMBER(I850),ISBLANK(E850)),F850-I850,"NA")</f>
        <v>NA</v>
      </c>
      <c r="S850" s="16" t="str">
        <f>IF(AND(ISNUMBER(G850),ISNUMBER(J850),ISBLANK(E850)),G850-J850,"NA")</f>
        <v>NA</v>
      </c>
      <c r="T850" s="45" t="str">
        <f>IF(AND(ISNUMBER(R850),ISNUMBER(S850),ISBLANK(E850)),R850+S850,"NA")</f>
        <v>NA</v>
      </c>
      <c r="U850" s="21">
        <f t="shared" si="27"/>
        <v>0</v>
      </c>
      <c r="V850" s="9">
        <f>MIN(IF(SUM(W850,AD850:AG850,AI850,AJ850:AM850,AP850:AS850,AC850,AO850,AU850,AV850:BC850)=0,0,1)+IF(O850="Smoothing ramp",1,0)+IF(SUM(W850,X850:AA850)=0,0,1),1)</f>
        <v>1</v>
      </c>
      <c r="W850" s="42">
        <v>120</v>
      </c>
      <c r="X850" s="16" t="s">
        <v>40</v>
      </c>
      <c r="Y850" s="21" t="s">
        <v>59</v>
      </c>
      <c r="Z850" s="45">
        <v>385</v>
      </c>
      <c r="AA850" s="16" t="s">
        <v>40</v>
      </c>
      <c r="AB850" s="21" t="s">
        <v>59</v>
      </c>
      <c r="AC850" s="16" t="s">
        <v>40</v>
      </c>
      <c r="AD850" s="16">
        <v>8365</v>
      </c>
      <c r="AE850" s="21" t="s">
        <v>84</v>
      </c>
      <c r="AF850" s="58" t="s">
        <v>40</v>
      </c>
      <c r="AG850" s="16" t="s">
        <v>40</v>
      </c>
      <c r="AH850" s="21" t="s">
        <v>40</v>
      </c>
      <c r="AI850" s="16" t="s">
        <v>40</v>
      </c>
      <c r="AJ850" s="16" t="s">
        <v>40</v>
      </c>
      <c r="AK850" s="16" t="s">
        <v>40</v>
      </c>
      <c r="AL850" s="16" t="s">
        <v>40</v>
      </c>
      <c r="AM850" s="16" t="s">
        <v>40</v>
      </c>
      <c r="AN850" s="16" t="s">
        <v>40</v>
      </c>
      <c r="AO850" s="63" t="s">
        <v>40</v>
      </c>
      <c r="AP850" s="63" t="s">
        <v>40</v>
      </c>
      <c r="AQ850" s="63" t="s">
        <v>40</v>
      </c>
      <c r="AR850" s="63" t="s">
        <v>40</v>
      </c>
      <c r="AS850" s="66" t="s">
        <v>40</v>
      </c>
      <c r="AT850" s="63" t="s">
        <v>40</v>
      </c>
      <c r="AU850" s="63" t="s">
        <v>40</v>
      </c>
      <c r="AV850" s="63" t="s">
        <v>40</v>
      </c>
      <c r="AW850" s="63" t="s">
        <v>40</v>
      </c>
      <c r="AX850" s="63" t="s">
        <v>40</v>
      </c>
      <c r="AY850" s="63" t="s">
        <v>40</v>
      </c>
      <c r="AZ850" s="63" t="s">
        <v>40</v>
      </c>
      <c r="BA850" s="63" t="s">
        <v>40</v>
      </c>
      <c r="BB850" s="63" t="s">
        <v>40</v>
      </c>
      <c r="BC850" s="66" t="s">
        <v>40</v>
      </c>
      <c r="BD850" s="66" t="s">
        <v>40</v>
      </c>
    </row>
    <row r="851" spans="2:56">
      <c r="B851" s="62" t="s">
        <v>171</v>
      </c>
      <c r="C851" s="40" t="s">
        <v>147</v>
      </c>
      <c r="D851" s="41" t="s">
        <v>46</v>
      </c>
      <c r="E851" s="88"/>
      <c r="F851" s="88">
        <v>7832</v>
      </c>
      <c r="G851" s="89">
        <v>120</v>
      </c>
      <c r="H851" s="64"/>
      <c r="I851" s="45">
        <v>7832</v>
      </c>
      <c r="J851" s="45">
        <v>119</v>
      </c>
      <c r="K851" s="64">
        <v>-4084</v>
      </c>
      <c r="L851" s="45">
        <v>-4084</v>
      </c>
      <c r="M851" s="63">
        <v>-4084</v>
      </c>
      <c r="N851" s="42" t="s">
        <v>44</v>
      </c>
      <c r="O851" s="21" t="s">
        <v>44</v>
      </c>
      <c r="P851" s="42">
        <f t="shared" si="26"/>
        <v>0</v>
      </c>
      <c r="Q851" s="42" t="str">
        <f>IF(AND(ISNUMBER(E851),ISNUMBER(H851),ISBLANK(F851)),E851-H851,"NA")</f>
        <v>NA</v>
      </c>
      <c r="R851" s="21">
        <f>IF(AND(ISNUMBER(F851),ISNUMBER(I851),ISBLANK(E851)),F851-I851,"NA")</f>
        <v>0</v>
      </c>
      <c r="S851" s="16">
        <f>IF(AND(ISNUMBER(G851),ISNUMBER(J851),ISBLANK(E851)),G851-J851,"NA")</f>
        <v>1</v>
      </c>
      <c r="T851" s="45">
        <f>IF(AND(ISNUMBER(R851),ISNUMBER(S851),ISBLANK(E851)),R851+S851,"NA")</f>
        <v>1</v>
      </c>
      <c r="U851" s="21">
        <f t="shared" si="27"/>
        <v>0</v>
      </c>
      <c r="V851" s="9">
        <f>MIN(IF(SUM(W851,AD851:AG851,AI851,AJ851:AM851,AP851:AS851,AC851,AO851,AU851,AV851:BC851)=0,0,1)+IF(O851="Smoothing ramp",1,0)+IF(SUM(W851,X851:AA851)=0,0,1),1)</f>
        <v>1</v>
      </c>
      <c r="W851" s="64">
        <v>101</v>
      </c>
      <c r="X851" s="16" t="s">
        <v>40</v>
      </c>
      <c r="Y851" s="21" t="s">
        <v>40</v>
      </c>
      <c r="Z851" s="45">
        <v>360</v>
      </c>
      <c r="AA851" s="16" t="s">
        <v>40</v>
      </c>
      <c r="AB851" s="21" t="s">
        <v>40</v>
      </c>
      <c r="AC851" s="16" t="s">
        <v>40</v>
      </c>
      <c r="AD851" s="16" t="s">
        <v>40</v>
      </c>
      <c r="AE851" s="21" t="s">
        <v>40</v>
      </c>
      <c r="AF851" s="58" t="s">
        <v>40</v>
      </c>
      <c r="AG851" s="16" t="s">
        <v>40</v>
      </c>
      <c r="AH851" s="21" t="s">
        <v>40</v>
      </c>
      <c r="AI851" s="42" t="s">
        <v>40</v>
      </c>
      <c r="AJ851" s="16" t="s">
        <v>40</v>
      </c>
      <c r="AK851" s="16" t="s">
        <v>40</v>
      </c>
      <c r="AL851" s="16" t="s">
        <v>40</v>
      </c>
      <c r="AM851" s="16" t="s">
        <v>40</v>
      </c>
      <c r="AN851" s="16" t="s">
        <v>40</v>
      </c>
      <c r="AO851" s="63" t="s">
        <v>40</v>
      </c>
      <c r="AP851" s="63" t="s">
        <v>40</v>
      </c>
      <c r="AQ851" s="21" t="s">
        <v>40</v>
      </c>
      <c r="AR851" s="63" t="s">
        <v>40</v>
      </c>
      <c r="AS851" s="9" t="s">
        <v>40</v>
      </c>
      <c r="AT851" s="21" t="s">
        <v>40</v>
      </c>
      <c r="AU851" s="63" t="s">
        <v>40</v>
      </c>
      <c r="AV851" s="63" t="s">
        <v>40</v>
      </c>
      <c r="AW851" s="63" t="s">
        <v>40</v>
      </c>
      <c r="AX851" s="63" t="s">
        <v>40</v>
      </c>
      <c r="AY851" s="63" t="s">
        <v>40</v>
      </c>
      <c r="AZ851" s="63" t="s">
        <v>40</v>
      </c>
      <c r="BA851" s="63" t="s">
        <v>40</v>
      </c>
      <c r="BB851" s="63" t="s">
        <v>40</v>
      </c>
      <c r="BC851" s="66" t="s">
        <v>40</v>
      </c>
      <c r="BD851" s="66" t="s">
        <v>40</v>
      </c>
    </row>
    <row r="852" spans="2:56">
      <c r="B852" s="62" t="s">
        <v>171</v>
      </c>
      <c r="C852" s="40" t="s">
        <v>147</v>
      </c>
      <c r="D852" s="41" t="s">
        <v>47</v>
      </c>
      <c r="E852" s="88"/>
      <c r="F852" s="88">
        <v>7847</v>
      </c>
      <c r="G852" s="89">
        <v>105</v>
      </c>
      <c r="H852" s="64"/>
      <c r="I852" s="45">
        <v>7847</v>
      </c>
      <c r="J852" s="45">
        <v>104</v>
      </c>
      <c r="K852" s="64">
        <v>-4101</v>
      </c>
      <c r="L852" s="45">
        <v>-4101</v>
      </c>
      <c r="M852" s="63">
        <v>-4101</v>
      </c>
      <c r="N852" s="42" t="s">
        <v>44</v>
      </c>
      <c r="O852" s="21" t="s">
        <v>44</v>
      </c>
      <c r="P852" s="42">
        <f t="shared" si="26"/>
        <v>0</v>
      </c>
      <c r="Q852" s="42" t="str">
        <f>IF(AND(ISNUMBER(E852),ISNUMBER(H852),ISBLANK(F852)),E852-H852,"NA")</f>
        <v>NA</v>
      </c>
      <c r="R852" s="21">
        <f>IF(AND(ISNUMBER(F852),ISNUMBER(I852),ISBLANK(E852)),F852-I852,"NA")</f>
        <v>0</v>
      </c>
      <c r="S852" s="16">
        <f>IF(AND(ISNUMBER(G852),ISNUMBER(J852),ISBLANK(E852)),G852-J852,"NA")</f>
        <v>1</v>
      </c>
      <c r="T852" s="45">
        <f>IF(AND(ISNUMBER(R852),ISNUMBER(S852),ISBLANK(E852)),R852+S852,"NA")</f>
        <v>1</v>
      </c>
      <c r="U852" s="21">
        <f t="shared" si="27"/>
        <v>0</v>
      </c>
      <c r="V852" s="9">
        <f>MIN(IF(SUM(W852,AD852:AG852,AI852,AJ852:AM852,AP852:AS852,AC852,AO852,AU852,AV852:BC852)=0,0,1)+IF(O852="Smoothing ramp",1,0)+IF(SUM(W852,X852:AA852)=0,0,1),1)</f>
        <v>1</v>
      </c>
      <c r="W852" s="64">
        <v>86</v>
      </c>
      <c r="X852" s="16" t="s">
        <v>40</v>
      </c>
      <c r="Y852" s="21" t="s">
        <v>40</v>
      </c>
      <c r="Z852" s="45">
        <v>360</v>
      </c>
      <c r="AA852" s="16" t="s">
        <v>40</v>
      </c>
      <c r="AB852" s="21" t="s">
        <v>40</v>
      </c>
      <c r="AC852" s="16" t="s">
        <v>40</v>
      </c>
      <c r="AD852" s="16" t="s">
        <v>40</v>
      </c>
      <c r="AE852" s="21" t="s">
        <v>40</v>
      </c>
      <c r="AF852" s="58" t="s">
        <v>40</v>
      </c>
      <c r="AG852" s="16" t="s">
        <v>40</v>
      </c>
      <c r="AH852" s="21" t="s">
        <v>40</v>
      </c>
      <c r="AI852" s="42" t="s">
        <v>40</v>
      </c>
      <c r="AJ852" s="16" t="s">
        <v>40</v>
      </c>
      <c r="AK852" s="16" t="s">
        <v>40</v>
      </c>
      <c r="AL852" s="16" t="s">
        <v>40</v>
      </c>
      <c r="AM852" s="16" t="s">
        <v>40</v>
      </c>
      <c r="AN852" s="16" t="s">
        <v>40</v>
      </c>
      <c r="AO852" s="63" t="s">
        <v>40</v>
      </c>
      <c r="AP852" s="63" t="s">
        <v>40</v>
      </c>
      <c r="AQ852" s="21" t="s">
        <v>40</v>
      </c>
      <c r="AR852" s="63" t="s">
        <v>40</v>
      </c>
      <c r="AS852" s="9" t="s">
        <v>40</v>
      </c>
      <c r="AT852" s="21" t="s">
        <v>40</v>
      </c>
      <c r="AU852" s="63" t="s">
        <v>40</v>
      </c>
      <c r="AV852" s="63" t="s">
        <v>40</v>
      </c>
      <c r="AW852" s="63" t="s">
        <v>40</v>
      </c>
      <c r="AX852" s="63" t="s">
        <v>40</v>
      </c>
      <c r="AY852" s="63" t="s">
        <v>40</v>
      </c>
      <c r="AZ852" s="63" t="s">
        <v>40</v>
      </c>
      <c r="BA852" s="63" t="s">
        <v>40</v>
      </c>
      <c r="BB852" s="63" t="s">
        <v>40</v>
      </c>
      <c r="BC852" s="66" t="s">
        <v>40</v>
      </c>
      <c r="BD852" s="66" t="s">
        <v>40</v>
      </c>
    </row>
    <row r="853" spans="2:56">
      <c r="B853" s="62" t="s">
        <v>171</v>
      </c>
      <c r="C853" s="40" t="s">
        <v>147</v>
      </c>
      <c r="D853" s="41" t="s">
        <v>48</v>
      </c>
      <c r="E853" s="88"/>
      <c r="F853" s="88">
        <v>7394</v>
      </c>
      <c r="G853" s="89">
        <v>138</v>
      </c>
      <c r="H853" s="64"/>
      <c r="I853" s="45">
        <v>7420</v>
      </c>
      <c r="J853" s="45">
        <v>138</v>
      </c>
      <c r="K853" s="64">
        <v>-3888</v>
      </c>
      <c r="L853" s="45">
        <v>-3888</v>
      </c>
      <c r="M853" s="63">
        <v>-3888</v>
      </c>
      <c r="N853" s="42" t="s">
        <v>44</v>
      </c>
      <c r="O853" s="21" t="s">
        <v>44</v>
      </c>
      <c r="P853" s="42">
        <f t="shared" si="26"/>
        <v>0</v>
      </c>
      <c r="Q853" s="42" t="str">
        <f>IF(AND(ISNUMBER(E853),ISNUMBER(H853),ISBLANK(F853)),E853-H853,"NA")</f>
        <v>NA</v>
      </c>
      <c r="R853" s="21">
        <f>IF(AND(ISNUMBER(F853),ISNUMBER(I853),ISBLANK(E853)),F853-I853,"NA")</f>
        <v>-26</v>
      </c>
      <c r="S853" s="16">
        <f>IF(AND(ISNUMBER(G853),ISNUMBER(J853),ISBLANK(E853)),G853-J853,"NA")</f>
        <v>0</v>
      </c>
      <c r="T853" s="45">
        <f>IF(AND(ISNUMBER(R853),ISNUMBER(S853),ISBLANK(E853)),R853+S853,"NA")</f>
        <v>-26</v>
      </c>
      <c r="U853" s="21">
        <f t="shared" si="27"/>
        <v>0</v>
      </c>
      <c r="V853" s="9">
        <f>MIN(IF(SUM(W853,AD853:AG853,AI853,AJ853:AM853,AP853:AS853,AC853,AO853,AU853,AV853:BC853)=0,0,1)+IF(O853="Smoothing ramp",1,0)+IF(SUM(W853,X853:AA853)=0,0,1),1)</f>
        <v>1</v>
      </c>
      <c r="W853" s="64">
        <v>120</v>
      </c>
      <c r="X853" s="16" t="s">
        <v>40</v>
      </c>
      <c r="Y853" s="21" t="s">
        <v>59</v>
      </c>
      <c r="Z853" s="45">
        <v>385</v>
      </c>
      <c r="AA853" s="16" t="s">
        <v>40</v>
      </c>
      <c r="AB853" s="21" t="s">
        <v>59</v>
      </c>
      <c r="AC853" s="16" t="s">
        <v>40</v>
      </c>
      <c r="AD853" s="16" t="s">
        <v>40</v>
      </c>
      <c r="AE853" s="21" t="s">
        <v>40</v>
      </c>
      <c r="AF853" s="58" t="s">
        <v>40</v>
      </c>
      <c r="AG853" s="16" t="s">
        <v>40</v>
      </c>
      <c r="AH853" s="21" t="s">
        <v>40</v>
      </c>
      <c r="AI853" s="42" t="s">
        <v>40</v>
      </c>
      <c r="AJ853" s="16" t="s">
        <v>40</v>
      </c>
      <c r="AK853" s="16" t="s">
        <v>40</v>
      </c>
      <c r="AL853" s="16" t="s">
        <v>40</v>
      </c>
      <c r="AM853" s="16" t="s">
        <v>40</v>
      </c>
      <c r="AN853" s="16" t="s">
        <v>40</v>
      </c>
      <c r="AO853" s="63" t="s">
        <v>40</v>
      </c>
      <c r="AP853" s="63" t="s">
        <v>40</v>
      </c>
      <c r="AQ853" s="21" t="s">
        <v>40</v>
      </c>
      <c r="AR853" s="63" t="s">
        <v>40</v>
      </c>
      <c r="AS853" s="9" t="s">
        <v>40</v>
      </c>
      <c r="AT853" s="21" t="s">
        <v>40</v>
      </c>
      <c r="AU853" s="63" t="s">
        <v>40</v>
      </c>
      <c r="AV853" s="63" t="s">
        <v>40</v>
      </c>
      <c r="AW853" s="63" t="s">
        <v>40</v>
      </c>
      <c r="AX853" s="63" t="s">
        <v>40</v>
      </c>
      <c r="AY853" s="63" t="s">
        <v>40</v>
      </c>
      <c r="AZ853" s="63" t="s">
        <v>40</v>
      </c>
      <c r="BA853" s="63" t="s">
        <v>40</v>
      </c>
      <c r="BB853" s="63" t="s">
        <v>40</v>
      </c>
      <c r="BC853" s="66" t="s">
        <v>40</v>
      </c>
      <c r="BD853" s="66" t="s">
        <v>40</v>
      </c>
    </row>
    <row r="854" spans="2:56">
      <c r="B854" s="62" t="s">
        <v>171</v>
      </c>
      <c r="C854" s="40" t="s">
        <v>147</v>
      </c>
      <c r="D854" s="41" t="s">
        <v>49</v>
      </c>
      <c r="E854" s="88"/>
      <c r="F854" s="88">
        <v>8751</v>
      </c>
      <c r="G854" s="89">
        <v>853</v>
      </c>
      <c r="H854" s="64"/>
      <c r="I854" s="45">
        <v>8067</v>
      </c>
      <c r="J854" s="45">
        <v>852</v>
      </c>
      <c r="K854" s="64">
        <v>0</v>
      </c>
      <c r="L854" s="45">
        <v>0</v>
      </c>
      <c r="M854" s="63">
        <v>0</v>
      </c>
      <c r="N854" s="42" t="s">
        <v>38</v>
      </c>
      <c r="O854" s="21" t="s">
        <v>44</v>
      </c>
      <c r="P854" s="42">
        <f t="shared" si="26"/>
        <v>0</v>
      </c>
      <c r="Q854" s="42" t="str">
        <f>IF(AND(ISNUMBER(E854),ISNUMBER(H854),ISBLANK(F854)),E854-H854,"NA")</f>
        <v>NA</v>
      </c>
      <c r="R854" s="21">
        <f>IF(AND(ISNUMBER(F854),ISNUMBER(I854),ISBLANK(E854)),F854-I854,"NA")</f>
        <v>684</v>
      </c>
      <c r="S854" s="16">
        <f>IF(AND(ISNUMBER(G854),ISNUMBER(J854),ISBLANK(E854)),G854-J854,"NA")</f>
        <v>1</v>
      </c>
      <c r="T854" s="45">
        <f>IF(AND(ISNUMBER(R854),ISNUMBER(S854),ISBLANK(E854)),R854+S854,"NA")</f>
        <v>685</v>
      </c>
      <c r="U854" s="21">
        <f t="shared" si="27"/>
        <v>0</v>
      </c>
      <c r="V854" s="9">
        <f>MIN(IF(SUM(W854,AD854:AG854,AI854,AJ854:AM854,AP854:AS854,AC854,AO854,AU854,AV854:BC854)=0,0,1)+IF(O854="Smoothing ramp",1,0)+IF(SUM(W854,X854:AA854)=0,0,1),1)</f>
        <v>1</v>
      </c>
      <c r="W854" s="42">
        <v>116</v>
      </c>
      <c r="X854" s="16" t="s">
        <v>40</v>
      </c>
      <c r="Y854" s="21" t="s">
        <v>40</v>
      </c>
      <c r="Z854" s="45">
        <v>247</v>
      </c>
      <c r="AA854" s="16" t="s">
        <v>40</v>
      </c>
      <c r="AB854" s="21" t="s">
        <v>40</v>
      </c>
      <c r="AC854" s="16" t="s">
        <v>40</v>
      </c>
      <c r="AD854" s="16" t="s">
        <v>40</v>
      </c>
      <c r="AE854" s="21" t="s">
        <v>40</v>
      </c>
      <c r="AF854" s="58" t="s">
        <v>40</v>
      </c>
      <c r="AG854" s="16" t="s">
        <v>40</v>
      </c>
      <c r="AH854" s="21" t="s">
        <v>40</v>
      </c>
      <c r="AI854" s="42" t="s">
        <v>40</v>
      </c>
      <c r="AJ854" s="16" t="s">
        <v>40</v>
      </c>
      <c r="AK854" s="16" t="s">
        <v>40</v>
      </c>
      <c r="AL854" s="16" t="s">
        <v>40</v>
      </c>
      <c r="AM854" s="16" t="s">
        <v>40</v>
      </c>
      <c r="AN854" s="16" t="s">
        <v>40</v>
      </c>
      <c r="AO854" s="63" t="s">
        <v>40</v>
      </c>
      <c r="AP854" s="63" t="s">
        <v>40</v>
      </c>
      <c r="AQ854" s="63" t="s">
        <v>40</v>
      </c>
      <c r="AR854" s="63" t="s">
        <v>40</v>
      </c>
      <c r="AS854" s="66" t="s">
        <v>40</v>
      </c>
      <c r="AT854" s="63" t="s">
        <v>40</v>
      </c>
      <c r="AU854" s="63" t="s">
        <v>40</v>
      </c>
      <c r="AV854" s="63" t="s">
        <v>40</v>
      </c>
      <c r="AW854" s="63" t="s">
        <v>40</v>
      </c>
      <c r="AX854" s="63" t="s">
        <v>40</v>
      </c>
      <c r="AY854" s="63" t="s">
        <v>40</v>
      </c>
      <c r="AZ854" s="63" t="s">
        <v>40</v>
      </c>
      <c r="BA854" s="63" t="s">
        <v>40</v>
      </c>
      <c r="BB854" s="63" t="s">
        <v>40</v>
      </c>
      <c r="BC854" s="66" t="s">
        <v>40</v>
      </c>
      <c r="BD854" s="66" t="s">
        <v>40</v>
      </c>
    </row>
    <row r="855" spans="2:56">
      <c r="B855" s="62" t="s">
        <v>171</v>
      </c>
      <c r="C855" s="40" t="s">
        <v>147</v>
      </c>
      <c r="D855" s="41" t="s">
        <v>51</v>
      </c>
      <c r="E855" s="88"/>
      <c r="F855" s="88">
        <v>8751</v>
      </c>
      <c r="G855" s="89">
        <v>853</v>
      </c>
      <c r="H855" s="64"/>
      <c r="I855" s="45">
        <v>8206</v>
      </c>
      <c r="J855" s="45">
        <v>852</v>
      </c>
      <c r="K855" s="64">
        <v>0</v>
      </c>
      <c r="L855" s="45">
        <v>0</v>
      </c>
      <c r="M855" s="63">
        <v>0</v>
      </c>
      <c r="N855" s="42" t="s">
        <v>38</v>
      </c>
      <c r="O855" s="21" t="s">
        <v>44</v>
      </c>
      <c r="P855" s="42">
        <f t="shared" si="26"/>
        <v>0</v>
      </c>
      <c r="Q855" s="42" t="str">
        <f>IF(AND(ISNUMBER(E855),ISNUMBER(H855),ISBLANK(F855)),E855-H855,"NA")</f>
        <v>NA</v>
      </c>
      <c r="R855" s="21">
        <f>IF(AND(ISNUMBER(F855),ISNUMBER(I855),ISBLANK(E855)),F855-I855,"NA")</f>
        <v>545</v>
      </c>
      <c r="S855" s="16">
        <f>IF(AND(ISNUMBER(G855),ISNUMBER(J855),ISBLANK(E855)),G855-J855,"NA")</f>
        <v>1</v>
      </c>
      <c r="T855" s="45">
        <f>IF(AND(ISNUMBER(R855),ISNUMBER(S855),ISBLANK(E855)),R855+S855,"NA")</f>
        <v>546</v>
      </c>
      <c r="U855" s="21">
        <f t="shared" si="27"/>
        <v>0</v>
      </c>
      <c r="V855" s="9">
        <f>MIN(IF(SUM(W855,AD855:AG855,AI855,AJ855:AM855,AP855:AS855,AC855,AO855,AU855,AV855:BC855)=0,0,1)+IF(O855="Smoothing ramp",1,0)+IF(SUM(W855,X855:AA855)=0,0,1),1)</f>
        <v>1</v>
      </c>
      <c r="W855" s="42">
        <v>116</v>
      </c>
      <c r="X855" s="16" t="s">
        <v>40</v>
      </c>
      <c r="Y855" s="21" t="s">
        <v>40</v>
      </c>
      <c r="Z855" s="45">
        <v>385</v>
      </c>
      <c r="AA855" s="16" t="s">
        <v>40</v>
      </c>
      <c r="AB855" s="21" t="s">
        <v>40</v>
      </c>
      <c r="AC855" s="16" t="s">
        <v>40</v>
      </c>
      <c r="AD855" s="16" t="s">
        <v>40</v>
      </c>
      <c r="AE855" s="21" t="s">
        <v>40</v>
      </c>
      <c r="AF855" s="58" t="s">
        <v>40</v>
      </c>
      <c r="AG855" s="16" t="s">
        <v>40</v>
      </c>
      <c r="AH855" s="21" t="s">
        <v>40</v>
      </c>
      <c r="AI855" s="42" t="s">
        <v>40</v>
      </c>
      <c r="AJ855" s="16" t="s">
        <v>40</v>
      </c>
      <c r="AK855" s="16" t="s">
        <v>40</v>
      </c>
      <c r="AL855" s="16" t="s">
        <v>40</v>
      </c>
      <c r="AM855" s="16" t="s">
        <v>40</v>
      </c>
      <c r="AN855" s="16" t="s">
        <v>40</v>
      </c>
      <c r="AO855" s="63" t="s">
        <v>40</v>
      </c>
      <c r="AP855" s="63" t="s">
        <v>40</v>
      </c>
      <c r="AQ855" s="63" t="s">
        <v>40</v>
      </c>
      <c r="AR855" s="63" t="s">
        <v>40</v>
      </c>
      <c r="AS855" s="66" t="s">
        <v>40</v>
      </c>
      <c r="AT855" s="63" t="s">
        <v>40</v>
      </c>
      <c r="AU855" s="63" t="s">
        <v>40</v>
      </c>
      <c r="AV855" s="63" t="s">
        <v>40</v>
      </c>
      <c r="AW855" s="63" t="s">
        <v>40</v>
      </c>
      <c r="AX855" s="63" t="s">
        <v>40</v>
      </c>
      <c r="AY855" s="63" t="s">
        <v>40</v>
      </c>
      <c r="AZ855" s="63" t="s">
        <v>40</v>
      </c>
      <c r="BA855" s="63" t="s">
        <v>40</v>
      </c>
      <c r="BB855" s="63" t="s">
        <v>40</v>
      </c>
      <c r="BC855" s="66" t="s">
        <v>40</v>
      </c>
      <c r="BD855" s="66" t="s">
        <v>40</v>
      </c>
    </row>
    <row r="856" spans="2:56">
      <c r="B856" s="62" t="s">
        <v>171</v>
      </c>
      <c r="C856" s="40" t="s">
        <v>147</v>
      </c>
      <c r="D856" s="41" t="s">
        <v>52</v>
      </c>
      <c r="E856" s="88"/>
      <c r="F856" s="88">
        <v>8751</v>
      </c>
      <c r="G856" s="89">
        <v>853</v>
      </c>
      <c r="H856" s="64"/>
      <c r="I856" s="45">
        <v>8206</v>
      </c>
      <c r="J856" s="45">
        <v>852</v>
      </c>
      <c r="K856" s="64">
        <v>0</v>
      </c>
      <c r="L856" s="45">
        <v>0</v>
      </c>
      <c r="M856" s="63">
        <v>0</v>
      </c>
      <c r="N856" s="42" t="s">
        <v>38</v>
      </c>
      <c r="O856" s="21" t="s">
        <v>44</v>
      </c>
      <c r="P856" s="42">
        <f t="shared" si="26"/>
        <v>0</v>
      </c>
      <c r="Q856" s="42" t="str">
        <f>IF(AND(ISNUMBER(E856),ISNUMBER(H856),ISBLANK(F856)),E856-H856,"NA")</f>
        <v>NA</v>
      </c>
      <c r="R856" s="21">
        <f>IF(AND(ISNUMBER(F856),ISNUMBER(I856),ISBLANK(E856)),F856-I856,"NA")</f>
        <v>545</v>
      </c>
      <c r="S856" s="16">
        <f>IF(AND(ISNUMBER(G856),ISNUMBER(J856),ISBLANK(E856)),G856-J856,"NA")</f>
        <v>1</v>
      </c>
      <c r="T856" s="45">
        <f>IF(AND(ISNUMBER(R856),ISNUMBER(S856),ISBLANK(E856)),R856+S856,"NA")</f>
        <v>546</v>
      </c>
      <c r="U856" s="21">
        <f t="shared" si="27"/>
        <v>0</v>
      </c>
      <c r="V856" s="9">
        <f>MIN(IF(SUM(W856,AD856:AG856,AI856,AJ856:AM856,AP856:AS856,AC856,AO856,AU856,AV856:BC856)=0,0,1)+IF(O856="Smoothing ramp",1,0)+IF(SUM(W856,X856:AA856)=0,0,1),1)</f>
        <v>1</v>
      </c>
      <c r="W856" s="42">
        <v>116</v>
      </c>
      <c r="X856" s="16" t="s">
        <v>40</v>
      </c>
      <c r="Y856" s="21" t="s">
        <v>40</v>
      </c>
      <c r="Z856" s="45">
        <v>385</v>
      </c>
      <c r="AA856" s="16" t="s">
        <v>40</v>
      </c>
      <c r="AB856" s="21" t="s">
        <v>40</v>
      </c>
      <c r="AC856" s="16" t="s">
        <v>40</v>
      </c>
      <c r="AD856" s="16" t="s">
        <v>40</v>
      </c>
      <c r="AE856" s="21" t="s">
        <v>40</v>
      </c>
      <c r="AF856" s="58" t="s">
        <v>40</v>
      </c>
      <c r="AG856" s="16" t="s">
        <v>40</v>
      </c>
      <c r="AH856" s="21" t="s">
        <v>40</v>
      </c>
      <c r="AI856" s="42" t="s">
        <v>40</v>
      </c>
      <c r="AJ856" s="16" t="s">
        <v>40</v>
      </c>
      <c r="AK856" s="16" t="s">
        <v>40</v>
      </c>
      <c r="AL856" s="16" t="s">
        <v>40</v>
      </c>
      <c r="AM856" s="16" t="s">
        <v>40</v>
      </c>
      <c r="AN856" s="16" t="s">
        <v>40</v>
      </c>
      <c r="AO856" s="63" t="s">
        <v>40</v>
      </c>
      <c r="AP856" s="63" t="s">
        <v>40</v>
      </c>
      <c r="AQ856" s="63" t="s">
        <v>40</v>
      </c>
      <c r="AR856" s="63" t="s">
        <v>40</v>
      </c>
      <c r="AS856" s="66" t="s">
        <v>40</v>
      </c>
      <c r="AT856" s="63" t="s">
        <v>40</v>
      </c>
      <c r="AU856" s="63" t="s">
        <v>40</v>
      </c>
      <c r="AV856" s="63" t="s">
        <v>40</v>
      </c>
      <c r="AW856" s="63" t="s">
        <v>40</v>
      </c>
      <c r="AX856" s="63" t="s">
        <v>40</v>
      </c>
      <c r="AY856" s="63" t="s">
        <v>40</v>
      </c>
      <c r="AZ856" s="63" t="s">
        <v>40</v>
      </c>
      <c r="BA856" s="63" t="s">
        <v>40</v>
      </c>
      <c r="BB856" s="63" t="s">
        <v>40</v>
      </c>
      <c r="BC856" s="66" t="s">
        <v>40</v>
      </c>
      <c r="BD856" s="66" t="s">
        <v>40</v>
      </c>
    </row>
    <row r="857" spans="2:56">
      <c r="B857" s="62" t="s">
        <v>171</v>
      </c>
      <c r="C857" s="40" t="s">
        <v>147</v>
      </c>
      <c r="D857" s="41" t="s">
        <v>53</v>
      </c>
      <c r="E857" s="88">
        <v>8820</v>
      </c>
      <c r="F857" s="88"/>
      <c r="G857" s="89"/>
      <c r="H857" s="64">
        <v>8819</v>
      </c>
      <c r="I857" s="45"/>
      <c r="J857" s="45"/>
      <c r="K857" s="64">
        <v>-5782</v>
      </c>
      <c r="L857" s="45">
        <v>-5782</v>
      </c>
      <c r="M857" s="63">
        <v>-5782</v>
      </c>
      <c r="N857" s="42" t="s">
        <v>50</v>
      </c>
      <c r="O857" s="21" t="s">
        <v>50</v>
      </c>
      <c r="P857" s="42">
        <f t="shared" si="26"/>
        <v>0</v>
      </c>
      <c r="Q857" s="42">
        <f>IF(AND(ISNUMBER(E857),ISNUMBER(H857),ISBLANK(F857)),E857-H857,"NA")</f>
        <v>1</v>
      </c>
      <c r="R857" s="21" t="str">
        <f>IF(AND(ISNUMBER(F857),ISNUMBER(I857),ISBLANK(E857)),F857-I857,"NA")</f>
        <v>NA</v>
      </c>
      <c r="S857" s="16" t="str">
        <f>IF(AND(ISNUMBER(G857),ISNUMBER(J857),ISBLANK(E857)),G857-J857,"NA")</f>
        <v>NA</v>
      </c>
      <c r="T857" s="45" t="str">
        <f>IF(AND(ISNUMBER(R857),ISNUMBER(S857),ISBLANK(E857)),R857+S857,"NA")</f>
        <v>NA</v>
      </c>
      <c r="U857" s="21">
        <f t="shared" si="27"/>
        <v>0</v>
      </c>
      <c r="V857" s="9">
        <f>MIN(IF(SUM(W857,AD857:AG857,AI857,AJ857:AM857,AP857:AS857,AC857,AO857,AU857,AV857:BC857)=0,0,1)+IF(O857="Smoothing ramp",1,0)+IF(SUM(W857,X857:AA857)=0,0,1),1)</f>
        <v>1</v>
      </c>
      <c r="W857" s="64">
        <v>120</v>
      </c>
      <c r="X857" s="16" t="s">
        <v>40</v>
      </c>
      <c r="Y857" s="21" t="s">
        <v>40</v>
      </c>
      <c r="Z857" s="45">
        <v>382</v>
      </c>
      <c r="AA857" s="16" t="s">
        <v>40</v>
      </c>
      <c r="AB857" s="21" t="s">
        <v>40</v>
      </c>
      <c r="AC857" s="16" t="s">
        <v>40</v>
      </c>
      <c r="AD857" s="16" t="s">
        <v>40</v>
      </c>
      <c r="AE857" s="21" t="s">
        <v>40</v>
      </c>
      <c r="AF857" s="58" t="s">
        <v>40</v>
      </c>
      <c r="AG857" s="16" t="s">
        <v>40</v>
      </c>
      <c r="AH857" s="21" t="s">
        <v>40</v>
      </c>
      <c r="AI857" s="42" t="s">
        <v>40</v>
      </c>
      <c r="AJ857" s="16" t="s">
        <v>40</v>
      </c>
      <c r="AK857" s="16" t="s">
        <v>40</v>
      </c>
      <c r="AL857" s="16" t="s">
        <v>40</v>
      </c>
      <c r="AM857" s="16" t="s">
        <v>40</v>
      </c>
      <c r="AN857" s="16" t="s">
        <v>40</v>
      </c>
      <c r="AO857" s="63" t="s">
        <v>40</v>
      </c>
      <c r="AP857" s="63" t="s">
        <v>40</v>
      </c>
      <c r="AQ857" s="21" t="s">
        <v>40</v>
      </c>
      <c r="AR857" s="63" t="s">
        <v>40</v>
      </c>
      <c r="AS857" s="9" t="s">
        <v>40</v>
      </c>
      <c r="AT857" s="21" t="s">
        <v>40</v>
      </c>
      <c r="AU857" s="63" t="s">
        <v>40</v>
      </c>
      <c r="AV857" s="63" t="s">
        <v>40</v>
      </c>
      <c r="AW857" s="63" t="s">
        <v>40</v>
      </c>
      <c r="AX857" s="63" t="s">
        <v>40</v>
      </c>
      <c r="AY857" s="63" t="s">
        <v>40</v>
      </c>
      <c r="AZ857" s="63" t="s">
        <v>40</v>
      </c>
      <c r="BA857" s="63" t="s">
        <v>40</v>
      </c>
      <c r="BB857" s="63" t="s">
        <v>40</v>
      </c>
      <c r="BC857" s="66" t="s">
        <v>40</v>
      </c>
      <c r="BD857" s="66" t="s">
        <v>40</v>
      </c>
    </row>
    <row r="858" spans="2:56">
      <c r="B858" s="62" t="s">
        <v>171</v>
      </c>
      <c r="C858" s="40" t="s">
        <v>147</v>
      </c>
      <c r="D858" s="41" t="s">
        <v>56</v>
      </c>
      <c r="E858" s="88">
        <v>8820</v>
      </c>
      <c r="F858" s="88"/>
      <c r="G858" s="89"/>
      <c r="H858" s="64">
        <v>8786</v>
      </c>
      <c r="I858" s="45"/>
      <c r="J858" s="45"/>
      <c r="K858" s="64">
        <v>-5782</v>
      </c>
      <c r="L858" s="45">
        <v>-5782</v>
      </c>
      <c r="M858" s="63">
        <v>-5749</v>
      </c>
      <c r="N858" s="42" t="s">
        <v>50</v>
      </c>
      <c r="O858" s="21" t="s">
        <v>63</v>
      </c>
      <c r="P858" s="42">
        <f t="shared" si="26"/>
        <v>0</v>
      </c>
      <c r="Q858" s="42">
        <f>IF(AND(ISNUMBER(E858),ISNUMBER(H858),ISBLANK(F858)),E858-H858,"NA")</f>
        <v>34</v>
      </c>
      <c r="R858" s="21" t="str">
        <f>IF(AND(ISNUMBER(F858),ISNUMBER(I858),ISBLANK(E858)),F858-I858,"NA")</f>
        <v>NA</v>
      </c>
      <c r="S858" s="16" t="str">
        <f>IF(AND(ISNUMBER(G858),ISNUMBER(J858),ISBLANK(E858)),G858-J858,"NA")</f>
        <v>NA</v>
      </c>
      <c r="T858" s="45" t="str">
        <f>IF(AND(ISNUMBER(R858),ISNUMBER(S858),ISBLANK(E858)),R858+S858,"NA")</f>
        <v>NA</v>
      </c>
      <c r="U858" s="21">
        <f t="shared" si="27"/>
        <v>0</v>
      </c>
      <c r="V858" s="9">
        <f>MIN(IF(SUM(W858,AD858:AG858,AI858,AJ858:AM858,AP858:AS858,AC858,AO858,AU858,AV858:BC858)=0,0,1)+IF(O858="Smoothing ramp",1,0)+IF(SUM(W858,X858:AA858)=0,0,1),1)</f>
        <v>1</v>
      </c>
      <c r="W858" s="42">
        <v>120</v>
      </c>
      <c r="X858" s="16" t="s">
        <v>40</v>
      </c>
      <c r="Y858" s="21" t="s">
        <v>40</v>
      </c>
      <c r="Z858" s="45">
        <v>382</v>
      </c>
      <c r="AA858" s="16" t="s">
        <v>40</v>
      </c>
      <c r="AB858" s="21" t="s">
        <v>40</v>
      </c>
      <c r="AC858" s="16" t="s">
        <v>40</v>
      </c>
      <c r="AD858" s="16">
        <v>8453</v>
      </c>
      <c r="AE858" s="21" t="s">
        <v>84</v>
      </c>
      <c r="AF858" s="58" t="s">
        <v>40</v>
      </c>
      <c r="AG858" s="16" t="s">
        <v>40</v>
      </c>
      <c r="AH858" s="21" t="s">
        <v>40</v>
      </c>
      <c r="AI858" s="42" t="s">
        <v>40</v>
      </c>
      <c r="AJ858" s="16" t="s">
        <v>40</v>
      </c>
      <c r="AK858" s="16" t="s">
        <v>40</v>
      </c>
      <c r="AL858" s="16" t="s">
        <v>40</v>
      </c>
      <c r="AM858" s="16" t="s">
        <v>40</v>
      </c>
      <c r="AN858" s="16" t="s">
        <v>40</v>
      </c>
      <c r="AO858" s="63" t="s">
        <v>40</v>
      </c>
      <c r="AP858" s="63" t="s">
        <v>40</v>
      </c>
      <c r="AQ858" s="63" t="s">
        <v>40</v>
      </c>
      <c r="AR858" s="63" t="s">
        <v>40</v>
      </c>
      <c r="AS858" s="66" t="s">
        <v>40</v>
      </c>
      <c r="AT858" s="63" t="s">
        <v>40</v>
      </c>
      <c r="AU858" s="63" t="s">
        <v>40</v>
      </c>
      <c r="AV858" s="63" t="s">
        <v>40</v>
      </c>
      <c r="AW858" s="63" t="s">
        <v>40</v>
      </c>
      <c r="AX858" s="63" t="s">
        <v>40</v>
      </c>
      <c r="AY858" s="63" t="s">
        <v>40</v>
      </c>
      <c r="AZ858" s="63" t="s">
        <v>40</v>
      </c>
      <c r="BA858" s="63" t="s">
        <v>40</v>
      </c>
      <c r="BB858" s="63" t="s">
        <v>40</v>
      </c>
      <c r="BC858" s="66" t="s">
        <v>40</v>
      </c>
      <c r="BD858" s="66" t="s">
        <v>40</v>
      </c>
    </row>
    <row r="859" spans="2:56" ht="15" thickBot="1">
      <c r="B859" s="68" t="s">
        <v>171</v>
      </c>
      <c r="C859" s="47" t="s">
        <v>147</v>
      </c>
      <c r="D859" s="48" t="s">
        <v>57</v>
      </c>
      <c r="E859" s="133">
        <v>8005</v>
      </c>
      <c r="F859" s="133"/>
      <c r="G859" s="134"/>
      <c r="H859" s="71">
        <v>7605</v>
      </c>
      <c r="I859" s="69"/>
      <c r="J859" s="69"/>
      <c r="K859" s="71">
        <v>-4970</v>
      </c>
      <c r="L859" s="69">
        <v>-4970</v>
      </c>
      <c r="M859" s="70">
        <v>-4570</v>
      </c>
      <c r="N859" s="50" t="s">
        <v>50</v>
      </c>
      <c r="O859" s="22" t="s">
        <v>44</v>
      </c>
      <c r="P859" s="50">
        <f t="shared" si="26"/>
        <v>0</v>
      </c>
      <c r="Q859" s="50">
        <f>IF(AND(ISNUMBER(E859),ISNUMBER(H859),ISBLANK(F859)),E859-H859,"NA")</f>
        <v>400</v>
      </c>
      <c r="R859" s="22" t="str">
        <f>IF(AND(ISNUMBER(F859),ISNUMBER(I859),ISBLANK(E859)),F859-I859,"NA")</f>
        <v>NA</v>
      </c>
      <c r="S859" s="16" t="str">
        <f>IF(AND(ISNUMBER(G859),ISNUMBER(J859),ISBLANK(E859)),G859-J859,"NA")</f>
        <v>NA</v>
      </c>
      <c r="T859" s="45" t="str">
        <f>IF(AND(ISNUMBER(R859),ISNUMBER(S859),ISBLANK(E859)),R859+S859,"NA")</f>
        <v>NA</v>
      </c>
      <c r="U859" s="22">
        <f t="shared" si="27"/>
        <v>0</v>
      </c>
      <c r="V859" s="9">
        <f>MIN(IF(SUM(W859,AD859:AG859,AI859,AJ859:AM859,AP859:AS859,AC859,AO859,AU859,AV859:BC859)=0,0,1)+IF(O859="Smoothing ramp",1,0)+IF(SUM(W859,X859:AA859)=0,0,1),1)</f>
        <v>1</v>
      </c>
      <c r="W859" s="50">
        <v>164</v>
      </c>
      <c r="X859" s="49" t="s">
        <v>40</v>
      </c>
      <c r="Y859" s="22" t="s">
        <v>40</v>
      </c>
      <c r="Z859" s="69">
        <v>362</v>
      </c>
      <c r="AA859" s="49" t="s">
        <v>40</v>
      </c>
      <c r="AB859" s="22" t="s">
        <v>40</v>
      </c>
      <c r="AC859" s="49" t="s">
        <v>40</v>
      </c>
      <c r="AD859" s="49">
        <v>7134</v>
      </c>
      <c r="AE859" s="22" t="s">
        <v>172</v>
      </c>
      <c r="AF859" s="78" t="s">
        <v>40</v>
      </c>
      <c r="AG859" s="49" t="s">
        <v>40</v>
      </c>
      <c r="AH859" s="22" t="s">
        <v>40</v>
      </c>
      <c r="AI859" s="50" t="s">
        <v>40</v>
      </c>
      <c r="AJ859" s="49" t="s">
        <v>40</v>
      </c>
      <c r="AK859" s="49" t="s">
        <v>40</v>
      </c>
      <c r="AL859" s="49" t="s">
        <v>40</v>
      </c>
      <c r="AM859" s="49" t="s">
        <v>40</v>
      </c>
      <c r="AN859" s="49" t="s">
        <v>40</v>
      </c>
      <c r="AO859" s="70" t="s">
        <v>40</v>
      </c>
      <c r="AP859" s="70" t="s">
        <v>40</v>
      </c>
      <c r="AQ859" s="70" t="s">
        <v>40</v>
      </c>
      <c r="AR859" s="63" t="s">
        <v>40</v>
      </c>
      <c r="AS859" s="72" t="s">
        <v>40</v>
      </c>
      <c r="AT859" s="70" t="s">
        <v>40</v>
      </c>
      <c r="AU859" s="70" t="s">
        <v>40</v>
      </c>
      <c r="AV859" s="70" t="s">
        <v>40</v>
      </c>
      <c r="AW859" s="70" t="s">
        <v>40</v>
      </c>
      <c r="AX859" s="63" t="s">
        <v>40</v>
      </c>
      <c r="AY859" s="63" t="s">
        <v>40</v>
      </c>
      <c r="AZ859" s="63" t="s">
        <v>40</v>
      </c>
      <c r="BA859" s="63" t="s">
        <v>40</v>
      </c>
      <c r="BB859" s="63" t="s">
        <v>40</v>
      </c>
      <c r="BC859" s="72" t="s">
        <v>40</v>
      </c>
      <c r="BD859" s="72" t="s">
        <v>40</v>
      </c>
    </row>
    <row r="860" spans="2:56">
      <c r="B860" s="73" t="s">
        <v>173</v>
      </c>
      <c r="C860" s="52" t="s">
        <v>147</v>
      </c>
      <c r="D860" s="53" t="s">
        <v>37</v>
      </c>
      <c r="E860" s="135">
        <v>8867</v>
      </c>
      <c r="F860" s="135"/>
      <c r="G860" s="136"/>
      <c r="H860" s="75">
        <v>8864</v>
      </c>
      <c r="I860" s="65"/>
      <c r="J860" s="65"/>
      <c r="K860" s="75">
        <v>-5096</v>
      </c>
      <c r="L860" s="65">
        <v>-5096</v>
      </c>
      <c r="M860" s="74">
        <v>-5092</v>
      </c>
      <c r="N860" s="44" t="s">
        <v>50</v>
      </c>
      <c r="O860" s="20" t="s">
        <v>50</v>
      </c>
      <c r="P860" s="44">
        <f t="shared" si="26"/>
        <v>0</v>
      </c>
      <c r="Q860" s="44">
        <f>IF(AND(ISNUMBER(E860),ISNUMBER(H860),ISBLANK(F860)),E860-H860,"NA")</f>
        <v>3</v>
      </c>
      <c r="R860" s="20" t="str">
        <f>IF(AND(ISNUMBER(F860),ISNUMBER(I860),ISBLANK(E860)),F860-I860,"NA")</f>
        <v>NA</v>
      </c>
      <c r="S860" s="16" t="str">
        <f>IF(AND(ISNUMBER(G860),ISNUMBER(J860),ISBLANK(E860)),G860-J860,"NA")</f>
        <v>NA</v>
      </c>
      <c r="T860" s="45" t="str">
        <f>IF(AND(ISNUMBER(R860),ISNUMBER(S860),ISBLANK(E860)),R860+S860,"NA")</f>
        <v>NA</v>
      </c>
      <c r="U860" s="20">
        <f t="shared" si="27"/>
        <v>0</v>
      </c>
      <c r="V860" s="9">
        <f>MIN(IF(SUM(W860,AD860:AG860,AI860,AJ860:AM860,AP860:AS860,AC860,AO860,AU860,AV860:BC860)=0,0,1)+IF(O860="Smoothing ramp",1,0)+IF(SUM(W860,X860:AA860)=0,0,1),1)</f>
        <v>0</v>
      </c>
      <c r="W860" s="75" t="s">
        <v>40</v>
      </c>
      <c r="X860" s="43" t="s">
        <v>40</v>
      </c>
      <c r="Y860" s="20" t="s">
        <v>40</v>
      </c>
      <c r="Z860" s="65" t="s">
        <v>40</v>
      </c>
      <c r="AA860" s="43" t="s">
        <v>40</v>
      </c>
      <c r="AB860" s="20" t="s">
        <v>40</v>
      </c>
      <c r="AC860" s="43" t="s">
        <v>40</v>
      </c>
      <c r="AD860" s="43" t="s">
        <v>40</v>
      </c>
      <c r="AE860" s="20" t="s">
        <v>40</v>
      </c>
      <c r="AF860" s="76" t="s">
        <v>40</v>
      </c>
      <c r="AG860" s="43" t="s">
        <v>40</v>
      </c>
      <c r="AH860" s="20" t="s">
        <v>40</v>
      </c>
      <c r="AI860" s="44" t="s">
        <v>40</v>
      </c>
      <c r="AJ860" s="43" t="s">
        <v>40</v>
      </c>
      <c r="AK860" s="43" t="s">
        <v>40</v>
      </c>
      <c r="AL860" s="43" t="s">
        <v>40</v>
      </c>
      <c r="AM860" s="43" t="s">
        <v>40</v>
      </c>
      <c r="AN860" s="43" t="s">
        <v>40</v>
      </c>
      <c r="AO860" s="74" t="s">
        <v>40</v>
      </c>
      <c r="AP860" s="74" t="s">
        <v>40</v>
      </c>
      <c r="AQ860" s="6" t="s">
        <v>40</v>
      </c>
      <c r="AR860" s="74" t="s">
        <v>40</v>
      </c>
      <c r="AS860" s="6" t="s">
        <v>40</v>
      </c>
      <c r="AT860" s="6" t="s">
        <v>40</v>
      </c>
      <c r="AU860" s="74" t="s">
        <v>40</v>
      </c>
      <c r="AV860" s="74" t="s">
        <v>40</v>
      </c>
      <c r="AW860" s="77" t="s">
        <v>40</v>
      </c>
      <c r="AX860" s="74" t="s">
        <v>40</v>
      </c>
      <c r="AY860" s="74" t="s">
        <v>40</v>
      </c>
      <c r="AZ860" s="74" t="s">
        <v>40</v>
      </c>
      <c r="BA860" s="74" t="s">
        <v>40</v>
      </c>
      <c r="BB860" s="74" t="s">
        <v>40</v>
      </c>
      <c r="BC860" s="77" t="s">
        <v>40</v>
      </c>
      <c r="BD860" s="77" t="s">
        <v>40</v>
      </c>
    </row>
    <row r="861" spans="2:56">
      <c r="B861" s="62" t="s">
        <v>173</v>
      </c>
      <c r="C861" s="40" t="s">
        <v>147</v>
      </c>
      <c r="D861" s="41" t="s">
        <v>43</v>
      </c>
      <c r="E861" s="88">
        <v>8867</v>
      </c>
      <c r="F861" s="88"/>
      <c r="G861" s="89"/>
      <c r="H861" s="64">
        <v>8864</v>
      </c>
      <c r="I861" s="45"/>
      <c r="J861" s="45"/>
      <c r="K861" s="64">
        <v>-5096</v>
      </c>
      <c r="L861" s="45">
        <v>-5096</v>
      </c>
      <c r="M861" s="63">
        <v>-5092</v>
      </c>
      <c r="N861" s="42" t="s">
        <v>50</v>
      </c>
      <c r="O861" s="21" t="s">
        <v>50</v>
      </c>
      <c r="P861" s="42">
        <f t="shared" si="26"/>
        <v>0</v>
      </c>
      <c r="Q861" s="42">
        <f>IF(AND(ISNUMBER(E861),ISNUMBER(H861),ISBLANK(F861)),E861-H861,"NA")</f>
        <v>3</v>
      </c>
      <c r="R861" s="21" t="str">
        <f>IF(AND(ISNUMBER(F861),ISNUMBER(I861),ISBLANK(E861)),F861-I861,"NA")</f>
        <v>NA</v>
      </c>
      <c r="S861" s="16" t="str">
        <f>IF(AND(ISNUMBER(G861),ISNUMBER(J861),ISBLANK(E861)),G861-J861,"NA")</f>
        <v>NA</v>
      </c>
      <c r="T861" s="45" t="str">
        <f>IF(AND(ISNUMBER(R861),ISNUMBER(S861),ISBLANK(E861)),R861+S861,"NA")</f>
        <v>NA</v>
      </c>
      <c r="U861" s="21">
        <f t="shared" si="27"/>
        <v>0</v>
      </c>
      <c r="V861" s="9">
        <f>MIN(IF(SUM(W861,AD861:AG861,AI861,AJ861:AM861,AP861:AS861,AC861,AO861,AU861,AV861:BC861)=0,0,1)+IF(O861="Smoothing ramp",1,0)+IF(SUM(W861,X861:AA861)=0,0,1),1)</f>
        <v>0</v>
      </c>
      <c r="W861" s="64" t="s">
        <v>40</v>
      </c>
      <c r="X861" s="16" t="s">
        <v>40</v>
      </c>
      <c r="Y861" s="21" t="s">
        <v>40</v>
      </c>
      <c r="Z861" s="45" t="s">
        <v>40</v>
      </c>
      <c r="AA861" s="16" t="s">
        <v>40</v>
      </c>
      <c r="AB861" s="21" t="s">
        <v>40</v>
      </c>
      <c r="AC861" s="16" t="s">
        <v>40</v>
      </c>
      <c r="AD861" s="16" t="s">
        <v>40</v>
      </c>
      <c r="AE861" s="21" t="s">
        <v>40</v>
      </c>
      <c r="AF861" s="58" t="s">
        <v>40</v>
      </c>
      <c r="AG861" s="16" t="s">
        <v>40</v>
      </c>
      <c r="AH861" s="21" t="s">
        <v>40</v>
      </c>
      <c r="AI861" s="42" t="s">
        <v>40</v>
      </c>
      <c r="AJ861" s="16" t="s">
        <v>40</v>
      </c>
      <c r="AK861" s="16" t="s">
        <v>40</v>
      </c>
      <c r="AL861" s="16" t="s">
        <v>40</v>
      </c>
      <c r="AM861" s="16" t="s">
        <v>40</v>
      </c>
      <c r="AN861" s="16" t="s">
        <v>40</v>
      </c>
      <c r="AO861" s="63" t="s">
        <v>40</v>
      </c>
      <c r="AP861" s="63" t="s">
        <v>40</v>
      </c>
      <c r="AQ861" s="9" t="s">
        <v>40</v>
      </c>
      <c r="AR861" s="63" t="s">
        <v>40</v>
      </c>
      <c r="AS861" s="9" t="s">
        <v>40</v>
      </c>
      <c r="AT861" s="9" t="s">
        <v>40</v>
      </c>
      <c r="AU861" s="63" t="s">
        <v>40</v>
      </c>
      <c r="AV861" s="63" t="s">
        <v>40</v>
      </c>
      <c r="AW861" s="66" t="s">
        <v>40</v>
      </c>
      <c r="AX861" s="63" t="s">
        <v>40</v>
      </c>
      <c r="AY861" s="63" t="s">
        <v>40</v>
      </c>
      <c r="AZ861" s="63" t="s">
        <v>40</v>
      </c>
      <c r="BA861" s="63" t="s">
        <v>40</v>
      </c>
      <c r="BB861" s="63" t="s">
        <v>40</v>
      </c>
      <c r="BC861" s="66" t="s">
        <v>40</v>
      </c>
      <c r="BD861" s="66" t="s">
        <v>40</v>
      </c>
    </row>
    <row r="862" spans="2:56">
      <c r="B862" s="62" t="s">
        <v>173</v>
      </c>
      <c r="C862" s="40" t="s">
        <v>147</v>
      </c>
      <c r="D862" s="41" t="s">
        <v>45</v>
      </c>
      <c r="E862" s="88">
        <v>8867</v>
      </c>
      <c r="F862" s="88"/>
      <c r="G862" s="89"/>
      <c r="H862" s="64">
        <v>8864</v>
      </c>
      <c r="I862" s="45"/>
      <c r="J862" s="45"/>
      <c r="K862" s="64">
        <v>-5096</v>
      </c>
      <c r="L862" s="45">
        <v>-5096</v>
      </c>
      <c r="M862" s="63">
        <v>-5092</v>
      </c>
      <c r="N862" s="42" t="s">
        <v>50</v>
      </c>
      <c r="O862" s="21" t="s">
        <v>50</v>
      </c>
      <c r="P862" s="42">
        <f t="shared" si="26"/>
        <v>0</v>
      </c>
      <c r="Q862" s="42">
        <f>IF(AND(ISNUMBER(E862),ISNUMBER(H862),ISBLANK(F862)),E862-H862,"NA")</f>
        <v>3</v>
      </c>
      <c r="R862" s="21" t="str">
        <f>IF(AND(ISNUMBER(F862),ISNUMBER(I862),ISBLANK(E862)),F862-I862,"NA")</f>
        <v>NA</v>
      </c>
      <c r="S862" s="16" t="str">
        <f>IF(AND(ISNUMBER(G862),ISNUMBER(J862),ISBLANK(E862)),G862-J862,"NA")</f>
        <v>NA</v>
      </c>
      <c r="T862" s="45" t="str">
        <f>IF(AND(ISNUMBER(R862),ISNUMBER(S862),ISBLANK(E862)),R862+S862,"NA")</f>
        <v>NA</v>
      </c>
      <c r="U862" s="21">
        <f t="shared" si="27"/>
        <v>0</v>
      </c>
      <c r="V862" s="9">
        <f>MIN(IF(SUM(W862,AD862:AG862,AI862,AJ862:AM862,AP862:AS862,AC862,AO862,AU862,AV862:BC862)=0,0,1)+IF(O862="Smoothing ramp",1,0)+IF(SUM(W862,X862:AA862)=0,0,1),1)</f>
        <v>0</v>
      </c>
      <c r="W862" s="64" t="s">
        <v>40</v>
      </c>
      <c r="X862" s="16" t="s">
        <v>40</v>
      </c>
      <c r="Y862" s="21" t="s">
        <v>40</v>
      </c>
      <c r="Z862" s="45" t="s">
        <v>40</v>
      </c>
      <c r="AA862" s="16" t="s">
        <v>40</v>
      </c>
      <c r="AB862" s="21" t="s">
        <v>40</v>
      </c>
      <c r="AC862" s="16" t="s">
        <v>40</v>
      </c>
      <c r="AD862" s="16" t="s">
        <v>40</v>
      </c>
      <c r="AE862" s="21" t="s">
        <v>40</v>
      </c>
      <c r="AF862" s="58" t="s">
        <v>40</v>
      </c>
      <c r="AG862" s="16" t="s">
        <v>40</v>
      </c>
      <c r="AH862" s="21" t="s">
        <v>40</v>
      </c>
      <c r="AI862" s="42" t="s">
        <v>40</v>
      </c>
      <c r="AJ862" s="16" t="s">
        <v>40</v>
      </c>
      <c r="AK862" s="16" t="s">
        <v>40</v>
      </c>
      <c r="AL862" s="16" t="s">
        <v>40</v>
      </c>
      <c r="AM862" s="16" t="s">
        <v>40</v>
      </c>
      <c r="AN862" s="16" t="s">
        <v>40</v>
      </c>
      <c r="AO862" s="63" t="s">
        <v>40</v>
      </c>
      <c r="AP862" s="63" t="s">
        <v>40</v>
      </c>
      <c r="AQ862" s="9" t="s">
        <v>40</v>
      </c>
      <c r="AR862" s="63" t="s">
        <v>40</v>
      </c>
      <c r="AS862" s="9" t="s">
        <v>40</v>
      </c>
      <c r="AT862" s="9" t="s">
        <v>40</v>
      </c>
      <c r="AU862" s="63" t="s">
        <v>40</v>
      </c>
      <c r="AV862" s="63" t="s">
        <v>40</v>
      </c>
      <c r="AW862" s="66" t="s">
        <v>40</v>
      </c>
      <c r="AX862" s="63" t="s">
        <v>40</v>
      </c>
      <c r="AY862" s="63" t="s">
        <v>40</v>
      </c>
      <c r="AZ862" s="63" t="s">
        <v>40</v>
      </c>
      <c r="BA862" s="63" t="s">
        <v>40</v>
      </c>
      <c r="BB862" s="63" t="s">
        <v>40</v>
      </c>
      <c r="BC862" s="66" t="s">
        <v>40</v>
      </c>
      <c r="BD862" s="66" t="s">
        <v>40</v>
      </c>
    </row>
    <row r="863" spans="2:56">
      <c r="B863" s="62" t="s">
        <v>173</v>
      </c>
      <c r="C863" s="40" t="s">
        <v>147</v>
      </c>
      <c r="D863" s="41" t="s">
        <v>46</v>
      </c>
      <c r="E863" s="88">
        <v>8848</v>
      </c>
      <c r="F863" s="88"/>
      <c r="G863" s="89"/>
      <c r="H863" s="64">
        <v>8846</v>
      </c>
      <c r="I863" s="45"/>
      <c r="J863" s="45"/>
      <c r="K863" s="64">
        <v>-4522</v>
      </c>
      <c r="L863" s="45">
        <v>-4522</v>
      </c>
      <c r="M863" s="63">
        <v>-4520</v>
      </c>
      <c r="N863" s="42" t="s">
        <v>50</v>
      </c>
      <c r="O863" s="21" t="s">
        <v>50</v>
      </c>
      <c r="P863" s="42">
        <f t="shared" si="26"/>
        <v>0</v>
      </c>
      <c r="Q863" s="42">
        <f>IF(AND(ISNUMBER(E863),ISNUMBER(H863),ISBLANK(F863)),E863-H863,"NA")</f>
        <v>2</v>
      </c>
      <c r="R863" s="21" t="str">
        <f>IF(AND(ISNUMBER(F863),ISNUMBER(I863),ISBLANK(E863)),F863-I863,"NA")</f>
        <v>NA</v>
      </c>
      <c r="S863" s="16" t="str">
        <f>IF(AND(ISNUMBER(G863),ISNUMBER(J863),ISBLANK(E863)),G863-J863,"NA")</f>
        <v>NA</v>
      </c>
      <c r="T863" s="45" t="str">
        <f>IF(AND(ISNUMBER(R863),ISNUMBER(S863),ISBLANK(E863)),R863+S863,"NA")</f>
        <v>NA</v>
      </c>
      <c r="U863" s="21">
        <f t="shared" si="27"/>
        <v>0</v>
      </c>
      <c r="V863" s="9">
        <f>MIN(IF(SUM(W863,AD863:AG863,AI863,AJ863:AM863,AP863:AS863,AC863,AO863,AU863,AV863:BC863)=0,0,1)+IF(O863="Smoothing ramp",1,0)+IF(SUM(W863,X863:AA863)=0,0,1),1)</f>
        <v>0</v>
      </c>
      <c r="W863" s="42" t="s">
        <v>40</v>
      </c>
      <c r="X863" s="16" t="s">
        <v>40</v>
      </c>
      <c r="Y863" s="21" t="s">
        <v>40</v>
      </c>
      <c r="Z863" s="45" t="s">
        <v>40</v>
      </c>
      <c r="AA863" s="16" t="s">
        <v>40</v>
      </c>
      <c r="AB863" s="21" t="s">
        <v>40</v>
      </c>
      <c r="AC863" s="16" t="s">
        <v>40</v>
      </c>
      <c r="AD863" s="16" t="s">
        <v>40</v>
      </c>
      <c r="AE863" s="21" t="s">
        <v>40</v>
      </c>
      <c r="AF863" s="58" t="s">
        <v>40</v>
      </c>
      <c r="AG863" s="16" t="s">
        <v>40</v>
      </c>
      <c r="AH863" s="21" t="s">
        <v>40</v>
      </c>
      <c r="AI863" s="42" t="s">
        <v>40</v>
      </c>
      <c r="AJ863" s="16" t="s">
        <v>40</v>
      </c>
      <c r="AK863" s="16" t="s">
        <v>40</v>
      </c>
      <c r="AL863" s="16" t="s">
        <v>40</v>
      </c>
      <c r="AM863" s="16" t="s">
        <v>40</v>
      </c>
      <c r="AN863" s="16" t="s">
        <v>40</v>
      </c>
      <c r="AO863" s="63" t="s">
        <v>40</v>
      </c>
      <c r="AP863" s="63" t="s">
        <v>40</v>
      </c>
      <c r="AQ863" s="66" t="s">
        <v>40</v>
      </c>
      <c r="AR863" s="63" t="s">
        <v>40</v>
      </c>
      <c r="AS863" s="66" t="s">
        <v>40</v>
      </c>
      <c r="AT863" s="66" t="s">
        <v>40</v>
      </c>
      <c r="AU863" s="63" t="s">
        <v>40</v>
      </c>
      <c r="AV863" s="63" t="s">
        <v>40</v>
      </c>
      <c r="AW863" s="66" t="s">
        <v>40</v>
      </c>
      <c r="AX863" s="63" t="s">
        <v>40</v>
      </c>
      <c r="AY863" s="63" t="s">
        <v>40</v>
      </c>
      <c r="AZ863" s="63" t="s">
        <v>40</v>
      </c>
      <c r="BA863" s="63" t="s">
        <v>40</v>
      </c>
      <c r="BB863" s="63" t="s">
        <v>40</v>
      </c>
      <c r="BC863" s="66" t="s">
        <v>40</v>
      </c>
      <c r="BD863" s="66" t="s">
        <v>40</v>
      </c>
    </row>
    <row r="864" spans="2:56">
      <c r="B864" s="62" t="s">
        <v>173</v>
      </c>
      <c r="C864" s="40" t="s">
        <v>147</v>
      </c>
      <c r="D864" s="41" t="s">
        <v>47</v>
      </c>
      <c r="E864" s="88">
        <v>9148</v>
      </c>
      <c r="F864" s="88"/>
      <c r="G864" s="89"/>
      <c r="H864" s="64">
        <v>9146</v>
      </c>
      <c r="I864" s="45"/>
      <c r="J864" s="45"/>
      <c r="K864" s="64">
        <v>-4828</v>
      </c>
      <c r="L864" s="45">
        <v>-4828</v>
      </c>
      <c r="M864" s="63">
        <v>-4827</v>
      </c>
      <c r="N864" s="42" t="s">
        <v>50</v>
      </c>
      <c r="O864" s="21" t="s">
        <v>50</v>
      </c>
      <c r="P864" s="42">
        <f t="shared" si="26"/>
        <v>0</v>
      </c>
      <c r="Q864" s="42">
        <f>IF(AND(ISNUMBER(E864),ISNUMBER(H864),ISBLANK(F864)),E864-H864,"NA")</f>
        <v>2</v>
      </c>
      <c r="R864" s="21" t="str">
        <f>IF(AND(ISNUMBER(F864),ISNUMBER(I864),ISBLANK(E864)),F864-I864,"NA")</f>
        <v>NA</v>
      </c>
      <c r="S864" s="16" t="str">
        <f>IF(AND(ISNUMBER(G864),ISNUMBER(J864),ISBLANK(E864)),G864-J864,"NA")</f>
        <v>NA</v>
      </c>
      <c r="T864" s="45" t="str">
        <f>IF(AND(ISNUMBER(R864),ISNUMBER(S864),ISBLANK(E864)),R864+S864,"NA")</f>
        <v>NA</v>
      </c>
      <c r="U864" s="21">
        <f t="shared" si="27"/>
        <v>0</v>
      </c>
      <c r="V864" s="9">
        <f>MIN(IF(SUM(W864,AD864:AG864,AI864,AJ864:AM864,AP864:AS864,AC864,AO864,AU864,AV864:BC864)=0,0,1)+IF(O864="Smoothing ramp",1,0)+IF(SUM(W864,X864:AA864)=0,0,1),1)</f>
        <v>0</v>
      </c>
      <c r="W864" s="42" t="s">
        <v>40</v>
      </c>
      <c r="X864" s="16" t="s">
        <v>40</v>
      </c>
      <c r="Y864" s="21" t="s">
        <v>40</v>
      </c>
      <c r="Z864" s="45" t="s">
        <v>40</v>
      </c>
      <c r="AA864" s="16" t="s">
        <v>40</v>
      </c>
      <c r="AB864" s="21" t="s">
        <v>40</v>
      </c>
      <c r="AC864" s="16" t="s">
        <v>40</v>
      </c>
      <c r="AD864" s="16" t="s">
        <v>40</v>
      </c>
      <c r="AE864" s="21" t="s">
        <v>40</v>
      </c>
      <c r="AF864" s="58" t="s">
        <v>40</v>
      </c>
      <c r="AG864" s="16" t="s">
        <v>40</v>
      </c>
      <c r="AH864" s="21" t="s">
        <v>40</v>
      </c>
      <c r="AI864" s="42" t="s">
        <v>40</v>
      </c>
      <c r="AJ864" s="16" t="s">
        <v>40</v>
      </c>
      <c r="AK864" s="16" t="s">
        <v>40</v>
      </c>
      <c r="AL864" s="16" t="s">
        <v>40</v>
      </c>
      <c r="AM864" s="16" t="s">
        <v>40</v>
      </c>
      <c r="AN864" s="16" t="s">
        <v>40</v>
      </c>
      <c r="AO864" s="63" t="s">
        <v>40</v>
      </c>
      <c r="AP864" s="63" t="s">
        <v>40</v>
      </c>
      <c r="AQ864" s="66" t="s">
        <v>40</v>
      </c>
      <c r="AR864" s="63" t="s">
        <v>40</v>
      </c>
      <c r="AS864" s="66" t="s">
        <v>40</v>
      </c>
      <c r="AT864" s="66" t="s">
        <v>40</v>
      </c>
      <c r="AU864" s="63" t="s">
        <v>40</v>
      </c>
      <c r="AV864" s="63" t="s">
        <v>40</v>
      </c>
      <c r="AW864" s="66" t="s">
        <v>40</v>
      </c>
      <c r="AX864" s="63" t="s">
        <v>40</v>
      </c>
      <c r="AY864" s="63" t="s">
        <v>40</v>
      </c>
      <c r="AZ864" s="63" t="s">
        <v>40</v>
      </c>
      <c r="BA864" s="63" t="s">
        <v>40</v>
      </c>
      <c r="BB864" s="63" t="s">
        <v>40</v>
      </c>
      <c r="BC864" s="66" t="s">
        <v>40</v>
      </c>
      <c r="BD864" s="66" t="s">
        <v>40</v>
      </c>
    </row>
    <row r="865" spans="2:56">
      <c r="B865" s="62" t="s">
        <v>173</v>
      </c>
      <c r="C865" s="40" t="s">
        <v>147</v>
      </c>
      <c r="D865" s="41" t="s">
        <v>48</v>
      </c>
      <c r="E865" s="88">
        <v>10448</v>
      </c>
      <c r="F865" s="88"/>
      <c r="G865" s="89"/>
      <c r="H865" s="64">
        <v>10184</v>
      </c>
      <c r="I865" s="45"/>
      <c r="J865" s="45"/>
      <c r="K865" s="64">
        <v>-6157</v>
      </c>
      <c r="L865" s="45">
        <v>-6157</v>
      </c>
      <c r="M865" s="63">
        <v>-5880</v>
      </c>
      <c r="N865" s="42" t="s">
        <v>50</v>
      </c>
      <c r="O865" s="21" t="s">
        <v>39</v>
      </c>
      <c r="P865" s="42">
        <f t="shared" si="26"/>
        <v>0</v>
      </c>
      <c r="Q865" s="42">
        <f>IF(AND(ISNUMBER(E865),ISNUMBER(H865),ISBLANK(F865)),E865-H865,"NA")</f>
        <v>264</v>
      </c>
      <c r="R865" s="21" t="str">
        <f>IF(AND(ISNUMBER(F865),ISNUMBER(I865),ISBLANK(E865)),F865-I865,"NA")</f>
        <v>NA</v>
      </c>
      <c r="S865" s="16" t="str">
        <f>IF(AND(ISNUMBER(G865),ISNUMBER(J865),ISBLANK(E865)),G865-J865,"NA")</f>
        <v>NA</v>
      </c>
      <c r="T865" s="45" t="str">
        <f>IF(AND(ISNUMBER(R865),ISNUMBER(S865),ISBLANK(E865)),R865+S865,"NA")</f>
        <v>NA</v>
      </c>
      <c r="U865" s="21">
        <f t="shared" si="27"/>
        <v>0</v>
      </c>
      <c r="V865" s="9">
        <f>MIN(IF(SUM(W865,AD865:AG865,AI865,AJ865:AM865,AP865:AS865,AC865,AO865,AU865,AV865:BC865)=0,0,1)+IF(O865="Smoothing ramp",1,0)+IF(SUM(W865,X865:AA865)=0,0,1),1)</f>
        <v>1</v>
      </c>
      <c r="W865" s="42" t="s">
        <v>40</v>
      </c>
      <c r="X865" s="16" t="s">
        <v>40</v>
      </c>
      <c r="Y865" s="21" t="s">
        <v>40</v>
      </c>
      <c r="Z865" s="45" t="s">
        <v>40</v>
      </c>
      <c r="AA865" s="16" t="s">
        <v>40</v>
      </c>
      <c r="AB865" s="21" t="s">
        <v>40</v>
      </c>
      <c r="AC865" s="16" t="s">
        <v>40</v>
      </c>
      <c r="AD865" s="16" t="s">
        <v>40</v>
      </c>
      <c r="AE865" s="21" t="s">
        <v>40</v>
      </c>
      <c r="AF865" s="58" t="s">
        <v>40</v>
      </c>
      <c r="AG865" s="16" t="s">
        <v>40</v>
      </c>
      <c r="AH865" s="21" t="s">
        <v>40</v>
      </c>
      <c r="AI865" s="42">
        <v>3500</v>
      </c>
      <c r="AJ865" s="16" t="s">
        <v>40</v>
      </c>
      <c r="AK865" s="16" t="s">
        <v>174</v>
      </c>
      <c r="AL865" s="16" t="s">
        <v>40</v>
      </c>
      <c r="AM865" s="16" t="s">
        <v>40</v>
      </c>
      <c r="AN865" s="16" t="s">
        <v>40</v>
      </c>
      <c r="AO865" s="63" t="s">
        <v>40</v>
      </c>
      <c r="AP865" s="63" t="s">
        <v>40</v>
      </c>
      <c r="AQ865" s="66" t="s">
        <v>40</v>
      </c>
      <c r="AR865" s="63" t="s">
        <v>40</v>
      </c>
      <c r="AS865" s="66" t="s">
        <v>40</v>
      </c>
      <c r="AT865" s="66" t="s">
        <v>40</v>
      </c>
      <c r="AU865" s="63" t="s">
        <v>40</v>
      </c>
      <c r="AV865" s="63" t="s">
        <v>40</v>
      </c>
      <c r="AW865" s="66" t="s">
        <v>40</v>
      </c>
      <c r="AX865" s="63" t="s">
        <v>40</v>
      </c>
      <c r="AY865" s="63" t="s">
        <v>40</v>
      </c>
      <c r="AZ865" s="63" t="s">
        <v>40</v>
      </c>
      <c r="BA865" s="63" t="s">
        <v>40</v>
      </c>
      <c r="BB865" s="63" t="s">
        <v>40</v>
      </c>
      <c r="BC865" s="66" t="s">
        <v>40</v>
      </c>
      <c r="BD865" s="66" t="s">
        <v>40</v>
      </c>
    </row>
    <row r="866" spans="2:56">
      <c r="B866" s="62" t="s">
        <v>173</v>
      </c>
      <c r="C866" s="40" t="s">
        <v>147</v>
      </c>
      <c r="D866" s="41" t="s">
        <v>49</v>
      </c>
      <c r="E866" s="88">
        <v>9252</v>
      </c>
      <c r="F866" s="88"/>
      <c r="G866" s="89"/>
      <c r="H866" s="64">
        <v>9250</v>
      </c>
      <c r="I866" s="45"/>
      <c r="J866" s="45"/>
      <c r="K866" s="64">
        <v>-3672</v>
      </c>
      <c r="L866" s="45">
        <v>-3672</v>
      </c>
      <c r="M866" s="63">
        <v>-3670</v>
      </c>
      <c r="N866" s="42" t="s">
        <v>50</v>
      </c>
      <c r="O866" s="21" t="s">
        <v>50</v>
      </c>
      <c r="P866" s="42">
        <f t="shared" si="26"/>
        <v>0</v>
      </c>
      <c r="Q866" s="42">
        <f>IF(AND(ISNUMBER(E866),ISNUMBER(H866),ISBLANK(F866)),E866-H866,"NA")</f>
        <v>2</v>
      </c>
      <c r="R866" s="21" t="str">
        <f>IF(AND(ISNUMBER(F866),ISNUMBER(I866),ISBLANK(E866)),F866-I866,"NA")</f>
        <v>NA</v>
      </c>
      <c r="S866" s="16" t="str">
        <f>IF(AND(ISNUMBER(G866),ISNUMBER(J866),ISBLANK(E866)),G866-J866,"NA")</f>
        <v>NA</v>
      </c>
      <c r="T866" s="45" t="str">
        <f>IF(AND(ISNUMBER(R866),ISNUMBER(S866),ISBLANK(E866)),R866+S866,"NA")</f>
        <v>NA</v>
      </c>
      <c r="U866" s="21">
        <f t="shared" si="27"/>
        <v>0</v>
      </c>
      <c r="V866" s="9">
        <f>MIN(IF(SUM(W866,AD866:AG866,AI866,AJ866:AM866,AP866:AS866,AC866,AO866,AU866,AV866:BC866)=0,0,1)+IF(O866="Smoothing ramp",1,0)+IF(SUM(W866,X866:AA866)=0,0,1),1)</f>
        <v>0</v>
      </c>
      <c r="W866" s="64" t="s">
        <v>40</v>
      </c>
      <c r="X866" s="16" t="s">
        <v>40</v>
      </c>
      <c r="Y866" s="21" t="s">
        <v>40</v>
      </c>
      <c r="Z866" s="45" t="s">
        <v>40</v>
      </c>
      <c r="AA866" s="16" t="s">
        <v>40</v>
      </c>
      <c r="AB866" s="21" t="s">
        <v>40</v>
      </c>
      <c r="AC866" s="16" t="s">
        <v>40</v>
      </c>
      <c r="AD866" s="16" t="s">
        <v>40</v>
      </c>
      <c r="AE866" s="21" t="s">
        <v>40</v>
      </c>
      <c r="AF866" s="58" t="s">
        <v>40</v>
      </c>
      <c r="AG866" s="16" t="s">
        <v>40</v>
      </c>
      <c r="AH866" s="21" t="s">
        <v>40</v>
      </c>
      <c r="AI866" s="42" t="s">
        <v>40</v>
      </c>
      <c r="AJ866" s="16" t="s">
        <v>40</v>
      </c>
      <c r="AK866" s="16" t="s">
        <v>40</v>
      </c>
      <c r="AL866" s="16" t="s">
        <v>40</v>
      </c>
      <c r="AM866" s="16" t="s">
        <v>40</v>
      </c>
      <c r="AN866" s="16" t="s">
        <v>40</v>
      </c>
      <c r="AO866" s="63" t="s">
        <v>40</v>
      </c>
      <c r="AP866" s="63" t="s">
        <v>40</v>
      </c>
      <c r="AQ866" s="9" t="s">
        <v>40</v>
      </c>
      <c r="AR866" s="63" t="s">
        <v>40</v>
      </c>
      <c r="AS866" s="9" t="s">
        <v>40</v>
      </c>
      <c r="AT866" s="9" t="s">
        <v>40</v>
      </c>
      <c r="AU866" s="63" t="s">
        <v>40</v>
      </c>
      <c r="AV866" s="63" t="s">
        <v>40</v>
      </c>
      <c r="AW866" s="66" t="s">
        <v>40</v>
      </c>
      <c r="AX866" s="63" t="s">
        <v>40</v>
      </c>
      <c r="AY866" s="63" t="s">
        <v>40</v>
      </c>
      <c r="AZ866" s="63" t="s">
        <v>40</v>
      </c>
      <c r="BA866" s="63" t="s">
        <v>40</v>
      </c>
      <c r="BB866" s="63" t="s">
        <v>40</v>
      </c>
      <c r="BC866" s="66" t="s">
        <v>40</v>
      </c>
      <c r="BD866" s="66" t="s">
        <v>40</v>
      </c>
    </row>
    <row r="867" spans="2:56">
      <c r="B867" s="62" t="s">
        <v>173</v>
      </c>
      <c r="C867" s="40" t="s">
        <v>147</v>
      </c>
      <c r="D867" s="41" t="s">
        <v>51</v>
      </c>
      <c r="E867" s="88">
        <v>9252</v>
      </c>
      <c r="F867" s="88"/>
      <c r="G867" s="89"/>
      <c r="H867" s="64">
        <v>9250</v>
      </c>
      <c r="I867" s="45"/>
      <c r="J867" s="45"/>
      <c r="K867" s="64">
        <v>-3672</v>
      </c>
      <c r="L867" s="45">
        <v>-3672</v>
      </c>
      <c r="M867" s="63">
        <v>-3670</v>
      </c>
      <c r="N867" s="42" t="s">
        <v>50</v>
      </c>
      <c r="O867" s="21" t="s">
        <v>50</v>
      </c>
      <c r="P867" s="42">
        <f t="shared" si="26"/>
        <v>0</v>
      </c>
      <c r="Q867" s="42">
        <f>IF(AND(ISNUMBER(E867),ISNUMBER(H867),ISBLANK(F867)),E867-H867,"NA")</f>
        <v>2</v>
      </c>
      <c r="R867" s="21" t="str">
        <f>IF(AND(ISNUMBER(F867),ISNUMBER(I867),ISBLANK(E867)),F867-I867,"NA")</f>
        <v>NA</v>
      </c>
      <c r="S867" s="16" t="str">
        <f>IF(AND(ISNUMBER(G867),ISNUMBER(J867),ISBLANK(E867)),G867-J867,"NA")</f>
        <v>NA</v>
      </c>
      <c r="T867" s="45" t="str">
        <f>IF(AND(ISNUMBER(R867),ISNUMBER(S867),ISBLANK(E867)),R867+S867,"NA")</f>
        <v>NA</v>
      </c>
      <c r="U867" s="21">
        <f t="shared" si="27"/>
        <v>0</v>
      </c>
      <c r="V867" s="9">
        <f>MIN(IF(SUM(W867,AD867:AG867,AI867,AJ867:AM867,AP867:AS867,AC867,AO867,AU867,AV867:BC867)=0,0,1)+IF(O867="Smoothing ramp",1,0)+IF(SUM(W867,X867:AA867)=0,0,1),1)</f>
        <v>0</v>
      </c>
      <c r="W867" s="64" t="s">
        <v>40</v>
      </c>
      <c r="X867" s="16" t="s">
        <v>40</v>
      </c>
      <c r="Y867" s="21" t="s">
        <v>40</v>
      </c>
      <c r="Z867" s="45" t="s">
        <v>40</v>
      </c>
      <c r="AA867" s="16" t="s">
        <v>40</v>
      </c>
      <c r="AB867" s="21" t="s">
        <v>40</v>
      </c>
      <c r="AC867" s="16" t="s">
        <v>40</v>
      </c>
      <c r="AD867" s="16" t="s">
        <v>40</v>
      </c>
      <c r="AE867" s="21" t="s">
        <v>40</v>
      </c>
      <c r="AF867" s="58" t="s">
        <v>40</v>
      </c>
      <c r="AG867" s="16" t="s">
        <v>40</v>
      </c>
      <c r="AH867" s="21" t="s">
        <v>40</v>
      </c>
      <c r="AI867" s="42" t="s">
        <v>40</v>
      </c>
      <c r="AJ867" s="16" t="s">
        <v>40</v>
      </c>
      <c r="AK867" s="16" t="s">
        <v>40</v>
      </c>
      <c r="AL867" s="16" t="s">
        <v>40</v>
      </c>
      <c r="AM867" s="16" t="s">
        <v>40</v>
      </c>
      <c r="AN867" s="16" t="s">
        <v>40</v>
      </c>
      <c r="AO867" s="63" t="s">
        <v>40</v>
      </c>
      <c r="AP867" s="63" t="s">
        <v>40</v>
      </c>
      <c r="AQ867" s="9" t="s">
        <v>40</v>
      </c>
      <c r="AR867" s="63" t="s">
        <v>40</v>
      </c>
      <c r="AS867" s="9" t="s">
        <v>40</v>
      </c>
      <c r="AT867" s="9" t="s">
        <v>40</v>
      </c>
      <c r="AU867" s="63" t="s">
        <v>40</v>
      </c>
      <c r="AV867" s="63" t="s">
        <v>40</v>
      </c>
      <c r="AW867" s="66" t="s">
        <v>40</v>
      </c>
      <c r="AX867" s="63" t="s">
        <v>40</v>
      </c>
      <c r="AY867" s="63" t="s">
        <v>40</v>
      </c>
      <c r="AZ867" s="63" t="s">
        <v>40</v>
      </c>
      <c r="BA867" s="63" t="s">
        <v>40</v>
      </c>
      <c r="BB867" s="63" t="s">
        <v>40</v>
      </c>
      <c r="BC867" s="66" t="s">
        <v>40</v>
      </c>
      <c r="BD867" s="66" t="s">
        <v>40</v>
      </c>
    </row>
    <row r="868" spans="2:56">
      <c r="B868" s="62" t="s">
        <v>173</v>
      </c>
      <c r="C868" s="40" t="s">
        <v>147</v>
      </c>
      <c r="D868" s="41" t="s">
        <v>52</v>
      </c>
      <c r="E868" s="88">
        <v>9252</v>
      </c>
      <c r="F868" s="88"/>
      <c r="G868" s="89"/>
      <c r="H868" s="64">
        <v>9250</v>
      </c>
      <c r="I868" s="45"/>
      <c r="J868" s="45"/>
      <c r="K868" s="64">
        <v>-3672</v>
      </c>
      <c r="L868" s="45">
        <v>-3672</v>
      </c>
      <c r="M868" s="63">
        <v>-3670</v>
      </c>
      <c r="N868" s="42" t="s">
        <v>50</v>
      </c>
      <c r="O868" s="21" t="s">
        <v>50</v>
      </c>
      <c r="P868" s="42">
        <f t="shared" si="26"/>
        <v>0</v>
      </c>
      <c r="Q868" s="42">
        <f>IF(AND(ISNUMBER(E868),ISNUMBER(H868),ISBLANK(F868)),E868-H868,"NA")</f>
        <v>2</v>
      </c>
      <c r="R868" s="21" t="str">
        <f>IF(AND(ISNUMBER(F868),ISNUMBER(I868),ISBLANK(E868)),F868-I868,"NA")</f>
        <v>NA</v>
      </c>
      <c r="S868" s="16" t="str">
        <f>IF(AND(ISNUMBER(G868),ISNUMBER(J868),ISBLANK(E868)),G868-J868,"NA")</f>
        <v>NA</v>
      </c>
      <c r="T868" s="45" t="str">
        <f>IF(AND(ISNUMBER(R868),ISNUMBER(S868),ISBLANK(E868)),R868+S868,"NA")</f>
        <v>NA</v>
      </c>
      <c r="U868" s="21">
        <f t="shared" si="27"/>
        <v>0</v>
      </c>
      <c r="V868" s="9">
        <f>MIN(IF(SUM(W868,AD868:AG868,AI868,AJ868:AM868,AP868:AS868,AC868,AO868,AU868,AV868:BC868)=0,0,1)+IF(O868="Smoothing ramp",1,0)+IF(SUM(W868,X868:AA868)=0,0,1),1)</f>
        <v>0</v>
      </c>
      <c r="W868" s="64" t="s">
        <v>40</v>
      </c>
      <c r="X868" s="16" t="s">
        <v>40</v>
      </c>
      <c r="Y868" s="21" t="s">
        <v>40</v>
      </c>
      <c r="Z868" s="45" t="s">
        <v>40</v>
      </c>
      <c r="AA868" s="16" t="s">
        <v>40</v>
      </c>
      <c r="AB868" s="21" t="s">
        <v>40</v>
      </c>
      <c r="AC868" s="16" t="s">
        <v>40</v>
      </c>
      <c r="AD868" s="16" t="s">
        <v>40</v>
      </c>
      <c r="AE868" s="21" t="s">
        <v>40</v>
      </c>
      <c r="AF868" s="58" t="s">
        <v>40</v>
      </c>
      <c r="AG868" s="16" t="s">
        <v>40</v>
      </c>
      <c r="AH868" s="21" t="s">
        <v>40</v>
      </c>
      <c r="AI868" s="42" t="s">
        <v>40</v>
      </c>
      <c r="AJ868" s="16" t="s">
        <v>40</v>
      </c>
      <c r="AK868" s="16" t="s">
        <v>40</v>
      </c>
      <c r="AL868" s="16" t="s">
        <v>40</v>
      </c>
      <c r="AM868" s="16" t="s">
        <v>40</v>
      </c>
      <c r="AN868" s="16" t="s">
        <v>40</v>
      </c>
      <c r="AO868" s="63" t="s">
        <v>40</v>
      </c>
      <c r="AP868" s="63" t="s">
        <v>40</v>
      </c>
      <c r="AQ868" s="9" t="s">
        <v>40</v>
      </c>
      <c r="AR868" s="63" t="s">
        <v>40</v>
      </c>
      <c r="AS868" s="9" t="s">
        <v>40</v>
      </c>
      <c r="AT868" s="9" t="s">
        <v>40</v>
      </c>
      <c r="AU868" s="63" t="s">
        <v>40</v>
      </c>
      <c r="AV868" s="63" t="s">
        <v>40</v>
      </c>
      <c r="AW868" s="66" t="s">
        <v>40</v>
      </c>
      <c r="AX868" s="63" t="s">
        <v>40</v>
      </c>
      <c r="AY868" s="63" t="s">
        <v>40</v>
      </c>
      <c r="AZ868" s="63" t="s">
        <v>40</v>
      </c>
      <c r="BA868" s="63" t="s">
        <v>40</v>
      </c>
      <c r="BB868" s="63" t="s">
        <v>40</v>
      </c>
      <c r="BC868" s="66" t="s">
        <v>40</v>
      </c>
      <c r="BD868" s="66" t="s">
        <v>40</v>
      </c>
    </row>
    <row r="869" spans="2:56">
      <c r="B869" s="62" t="s">
        <v>173</v>
      </c>
      <c r="C869" s="40" t="s">
        <v>147</v>
      </c>
      <c r="D869" s="41" t="s">
        <v>53</v>
      </c>
      <c r="E869" s="88">
        <v>9931</v>
      </c>
      <c r="F869" s="88"/>
      <c r="G869" s="89"/>
      <c r="H869" s="64">
        <v>9929</v>
      </c>
      <c r="I869" s="45"/>
      <c r="J869" s="45"/>
      <c r="K869" s="64">
        <v>-4260</v>
      </c>
      <c r="L869" s="45">
        <v>-4260</v>
      </c>
      <c r="M869" s="63">
        <v>-4258</v>
      </c>
      <c r="N869" s="42" t="s">
        <v>50</v>
      </c>
      <c r="O869" s="21" t="s">
        <v>50</v>
      </c>
      <c r="P869" s="42">
        <f t="shared" si="26"/>
        <v>0</v>
      </c>
      <c r="Q869" s="42">
        <f>IF(AND(ISNUMBER(E869),ISNUMBER(H869),ISBLANK(F869)),E869-H869,"NA")</f>
        <v>2</v>
      </c>
      <c r="R869" s="21" t="str">
        <f>IF(AND(ISNUMBER(F869),ISNUMBER(I869),ISBLANK(E869)),F869-I869,"NA")</f>
        <v>NA</v>
      </c>
      <c r="S869" s="16" t="str">
        <f>IF(AND(ISNUMBER(G869),ISNUMBER(J869),ISBLANK(E869)),G869-J869,"NA")</f>
        <v>NA</v>
      </c>
      <c r="T869" s="45" t="str">
        <f>IF(AND(ISNUMBER(R869),ISNUMBER(S869),ISBLANK(E869)),R869+S869,"NA")</f>
        <v>NA</v>
      </c>
      <c r="U869" s="21">
        <f t="shared" si="27"/>
        <v>0</v>
      </c>
      <c r="V869" s="9">
        <f>MIN(IF(SUM(W869,AD869:AG869,AI869,AJ869:AM869,AP869:AS869,AC869,AO869,AU869,AV869:BC869)=0,0,1)+IF(O869="Smoothing ramp",1,0)+IF(SUM(W869,X869:AA869)=0,0,1),1)</f>
        <v>0</v>
      </c>
      <c r="W869" s="64" t="s">
        <v>40</v>
      </c>
      <c r="X869" s="16" t="s">
        <v>40</v>
      </c>
      <c r="Y869" s="21" t="s">
        <v>40</v>
      </c>
      <c r="Z869" s="45" t="s">
        <v>40</v>
      </c>
      <c r="AA869" s="16" t="s">
        <v>40</v>
      </c>
      <c r="AB869" s="21" t="s">
        <v>40</v>
      </c>
      <c r="AC869" s="16" t="s">
        <v>40</v>
      </c>
      <c r="AD869" s="16" t="s">
        <v>40</v>
      </c>
      <c r="AE869" s="21" t="s">
        <v>40</v>
      </c>
      <c r="AF869" s="58" t="s">
        <v>40</v>
      </c>
      <c r="AG869" s="16" t="s">
        <v>40</v>
      </c>
      <c r="AH869" s="21" t="s">
        <v>40</v>
      </c>
      <c r="AI869" s="42" t="s">
        <v>40</v>
      </c>
      <c r="AJ869" s="16" t="s">
        <v>40</v>
      </c>
      <c r="AK869" s="16" t="s">
        <v>40</v>
      </c>
      <c r="AL869" s="16" t="s">
        <v>40</v>
      </c>
      <c r="AM869" s="16" t="s">
        <v>40</v>
      </c>
      <c r="AN869" s="16" t="s">
        <v>40</v>
      </c>
      <c r="AO869" s="63" t="s">
        <v>40</v>
      </c>
      <c r="AP869" s="63" t="s">
        <v>40</v>
      </c>
      <c r="AQ869" s="9" t="s">
        <v>40</v>
      </c>
      <c r="AR869" s="63" t="s">
        <v>40</v>
      </c>
      <c r="AS869" s="9" t="s">
        <v>40</v>
      </c>
      <c r="AT869" s="9" t="s">
        <v>40</v>
      </c>
      <c r="AU869" s="63" t="s">
        <v>40</v>
      </c>
      <c r="AV869" s="63" t="s">
        <v>40</v>
      </c>
      <c r="AW869" s="66" t="s">
        <v>40</v>
      </c>
      <c r="AX869" s="63" t="s">
        <v>40</v>
      </c>
      <c r="AY869" s="63" t="s">
        <v>40</v>
      </c>
      <c r="AZ869" s="63" t="s">
        <v>40</v>
      </c>
      <c r="BA869" s="63" t="s">
        <v>40</v>
      </c>
      <c r="BB869" s="63" t="s">
        <v>40</v>
      </c>
      <c r="BC869" s="66" t="s">
        <v>40</v>
      </c>
      <c r="BD869" s="66" t="s">
        <v>40</v>
      </c>
    </row>
    <row r="870" spans="2:56">
      <c r="B870" s="62" t="s">
        <v>173</v>
      </c>
      <c r="C870" s="40" t="s">
        <v>147</v>
      </c>
      <c r="D870" s="41" t="s">
        <v>56</v>
      </c>
      <c r="E870" s="88">
        <v>9931</v>
      </c>
      <c r="F870" s="88"/>
      <c r="G870" s="89"/>
      <c r="H870" s="64">
        <v>9929</v>
      </c>
      <c r="I870" s="45"/>
      <c r="J870" s="45"/>
      <c r="K870" s="64">
        <v>-4260</v>
      </c>
      <c r="L870" s="45">
        <v>-4260</v>
      </c>
      <c r="M870" s="63">
        <v>-4258</v>
      </c>
      <c r="N870" s="42" t="s">
        <v>50</v>
      </c>
      <c r="O870" s="21" t="s">
        <v>50</v>
      </c>
      <c r="P870" s="42">
        <f t="shared" si="26"/>
        <v>0</v>
      </c>
      <c r="Q870" s="42">
        <f>IF(AND(ISNUMBER(E870),ISNUMBER(H870),ISBLANK(F870)),E870-H870,"NA")</f>
        <v>2</v>
      </c>
      <c r="R870" s="21" t="str">
        <f>IF(AND(ISNUMBER(F870),ISNUMBER(I870),ISBLANK(E870)),F870-I870,"NA")</f>
        <v>NA</v>
      </c>
      <c r="S870" s="16" t="str">
        <f>IF(AND(ISNUMBER(G870),ISNUMBER(J870),ISBLANK(E870)),G870-J870,"NA")</f>
        <v>NA</v>
      </c>
      <c r="T870" s="45" t="str">
        <f>IF(AND(ISNUMBER(R870),ISNUMBER(S870),ISBLANK(E870)),R870+S870,"NA")</f>
        <v>NA</v>
      </c>
      <c r="U870" s="21">
        <f t="shared" si="27"/>
        <v>0</v>
      </c>
      <c r="V870" s="9">
        <f>MIN(IF(SUM(W870,AD870:AG870,AI870,AJ870:AM870,AP870:AS870,AC870,AO870,AU870,AV870:BC870)=0,0,1)+IF(O870="Smoothing ramp",1,0)+IF(SUM(W870,X870:AA870)=0,0,1),1)</f>
        <v>0</v>
      </c>
      <c r="W870" s="64" t="s">
        <v>40</v>
      </c>
      <c r="X870" s="16" t="s">
        <v>40</v>
      </c>
      <c r="Y870" s="21" t="s">
        <v>40</v>
      </c>
      <c r="Z870" s="45" t="s">
        <v>40</v>
      </c>
      <c r="AA870" s="16" t="s">
        <v>40</v>
      </c>
      <c r="AB870" s="21" t="s">
        <v>40</v>
      </c>
      <c r="AC870" s="16" t="s">
        <v>40</v>
      </c>
      <c r="AD870" s="16" t="s">
        <v>40</v>
      </c>
      <c r="AE870" s="21" t="s">
        <v>40</v>
      </c>
      <c r="AF870" s="58" t="s">
        <v>40</v>
      </c>
      <c r="AG870" s="16" t="s">
        <v>40</v>
      </c>
      <c r="AH870" s="21" t="s">
        <v>40</v>
      </c>
      <c r="AI870" s="42" t="s">
        <v>40</v>
      </c>
      <c r="AJ870" s="16" t="s">
        <v>40</v>
      </c>
      <c r="AK870" s="16" t="s">
        <v>40</v>
      </c>
      <c r="AL870" s="16" t="s">
        <v>40</v>
      </c>
      <c r="AM870" s="16" t="s">
        <v>40</v>
      </c>
      <c r="AN870" s="16" t="s">
        <v>40</v>
      </c>
      <c r="AO870" s="63" t="s">
        <v>40</v>
      </c>
      <c r="AP870" s="63" t="s">
        <v>40</v>
      </c>
      <c r="AQ870" s="9" t="s">
        <v>40</v>
      </c>
      <c r="AR870" s="63" t="s">
        <v>40</v>
      </c>
      <c r="AS870" s="9" t="s">
        <v>40</v>
      </c>
      <c r="AT870" s="9" t="s">
        <v>40</v>
      </c>
      <c r="AU870" s="63" t="s">
        <v>40</v>
      </c>
      <c r="AV870" s="63" t="s">
        <v>40</v>
      </c>
      <c r="AW870" s="66" t="s">
        <v>40</v>
      </c>
      <c r="AX870" s="63" t="s">
        <v>40</v>
      </c>
      <c r="AY870" s="63" t="s">
        <v>40</v>
      </c>
      <c r="AZ870" s="63" t="s">
        <v>40</v>
      </c>
      <c r="BA870" s="63" t="s">
        <v>40</v>
      </c>
      <c r="BB870" s="63" t="s">
        <v>40</v>
      </c>
      <c r="BC870" s="66" t="s">
        <v>40</v>
      </c>
      <c r="BD870" s="66" t="s">
        <v>40</v>
      </c>
    </row>
    <row r="871" spans="2:56" ht="15" thickBot="1">
      <c r="B871" s="68" t="s">
        <v>173</v>
      </c>
      <c r="C871" s="47" t="s">
        <v>147</v>
      </c>
      <c r="D871" s="48" t="s">
        <v>57</v>
      </c>
      <c r="E871" s="133">
        <v>9116</v>
      </c>
      <c r="F871" s="133"/>
      <c r="G871" s="134"/>
      <c r="H871" s="71">
        <v>9114</v>
      </c>
      <c r="I871" s="69"/>
      <c r="J871" s="69"/>
      <c r="K871" s="71">
        <v>-3429</v>
      </c>
      <c r="L871" s="69">
        <v>-3429</v>
      </c>
      <c r="M871" s="70">
        <v>-3427</v>
      </c>
      <c r="N871" s="50" t="s">
        <v>50</v>
      </c>
      <c r="O871" s="22" t="s">
        <v>50</v>
      </c>
      <c r="P871" s="50">
        <f t="shared" si="26"/>
        <v>0</v>
      </c>
      <c r="Q871" s="50">
        <f>IF(AND(ISNUMBER(E871),ISNUMBER(H871),ISBLANK(F871)),E871-H871,"NA")</f>
        <v>2</v>
      </c>
      <c r="R871" s="22" t="str">
        <f>IF(AND(ISNUMBER(F871),ISNUMBER(I871),ISBLANK(E871)),F871-I871,"NA")</f>
        <v>NA</v>
      </c>
      <c r="S871" s="16" t="str">
        <f>IF(AND(ISNUMBER(G871),ISNUMBER(J871),ISBLANK(E871)),G871-J871,"NA")</f>
        <v>NA</v>
      </c>
      <c r="T871" s="45" t="str">
        <f>IF(AND(ISNUMBER(R871),ISNUMBER(S871),ISBLANK(E871)),R871+S871,"NA")</f>
        <v>NA</v>
      </c>
      <c r="U871" s="22">
        <f t="shared" si="27"/>
        <v>0</v>
      </c>
      <c r="V871" s="9">
        <f>MIN(IF(SUM(W871,AD871:AG871,AI871,AJ871:AM871,AP871:AS871,AC871,AO871,AU871,AV871:BC871)=0,0,1)+IF(O871="Smoothing ramp",1,0)+IF(SUM(W871,X871:AA871)=0,0,1),1)</f>
        <v>0</v>
      </c>
      <c r="W871" s="71" t="s">
        <v>40</v>
      </c>
      <c r="X871" s="49" t="s">
        <v>40</v>
      </c>
      <c r="Y871" s="22" t="s">
        <v>40</v>
      </c>
      <c r="Z871" s="69" t="s">
        <v>40</v>
      </c>
      <c r="AA871" s="49" t="s">
        <v>40</v>
      </c>
      <c r="AB871" s="22" t="s">
        <v>40</v>
      </c>
      <c r="AC871" s="49" t="s">
        <v>40</v>
      </c>
      <c r="AD871" s="49" t="s">
        <v>40</v>
      </c>
      <c r="AE871" s="22" t="s">
        <v>40</v>
      </c>
      <c r="AF871" s="78" t="s">
        <v>40</v>
      </c>
      <c r="AG871" s="49" t="s">
        <v>40</v>
      </c>
      <c r="AH871" s="22" t="s">
        <v>40</v>
      </c>
      <c r="AI871" s="50" t="s">
        <v>40</v>
      </c>
      <c r="AJ871" s="49" t="s">
        <v>40</v>
      </c>
      <c r="AK871" s="49" t="s">
        <v>40</v>
      </c>
      <c r="AL871" s="49" t="s">
        <v>40</v>
      </c>
      <c r="AM871" s="49" t="s">
        <v>40</v>
      </c>
      <c r="AN871" s="49" t="s">
        <v>40</v>
      </c>
      <c r="AO871" s="70" t="s">
        <v>40</v>
      </c>
      <c r="AP871" s="70" t="s">
        <v>40</v>
      </c>
      <c r="AQ871" s="7" t="s">
        <v>40</v>
      </c>
      <c r="AR871" s="70" t="s">
        <v>40</v>
      </c>
      <c r="AS871" s="7" t="s">
        <v>40</v>
      </c>
      <c r="AT871" s="7" t="s">
        <v>40</v>
      </c>
      <c r="AU871" s="70" t="s">
        <v>40</v>
      </c>
      <c r="AV871" s="70" t="s">
        <v>40</v>
      </c>
      <c r="AW871" s="72" t="s">
        <v>40</v>
      </c>
      <c r="AX871" s="70" t="s">
        <v>40</v>
      </c>
      <c r="AY871" s="70" t="s">
        <v>40</v>
      </c>
      <c r="AZ871" s="70" t="s">
        <v>40</v>
      </c>
      <c r="BA871" s="70" t="s">
        <v>40</v>
      </c>
      <c r="BB871" s="70" t="s">
        <v>40</v>
      </c>
      <c r="BC871" s="72" t="s">
        <v>40</v>
      </c>
      <c r="BD871" s="72" t="s">
        <v>40</v>
      </c>
    </row>
    <row r="872" spans="2:56">
      <c r="B872" s="73" t="s">
        <v>175</v>
      </c>
      <c r="C872" s="52" t="s">
        <v>147</v>
      </c>
      <c r="D872" s="53" t="s">
        <v>37</v>
      </c>
      <c r="E872" s="135"/>
      <c r="F872" s="135">
        <v>4082</v>
      </c>
      <c r="G872" s="136">
        <v>1641</v>
      </c>
      <c r="H872" s="75"/>
      <c r="I872" s="65">
        <v>4081</v>
      </c>
      <c r="J872" s="65">
        <v>1640</v>
      </c>
      <c r="K872" s="75">
        <v>2</v>
      </c>
      <c r="L872" s="65">
        <v>2</v>
      </c>
      <c r="M872" s="74">
        <v>2</v>
      </c>
      <c r="N872" s="44" t="s">
        <v>54</v>
      </c>
      <c r="O872" s="20" t="s">
        <v>39</v>
      </c>
      <c r="P872" s="44">
        <f t="shared" si="26"/>
        <v>0</v>
      </c>
      <c r="Q872" s="44" t="str">
        <f>IF(AND(ISNUMBER(E872),ISNUMBER(H872),ISBLANK(F872)),E872-H872,"NA")</f>
        <v>NA</v>
      </c>
      <c r="R872" s="20">
        <f>IF(AND(ISNUMBER(F872),ISNUMBER(I872),ISBLANK(E872)),F872-I872,"NA")</f>
        <v>1</v>
      </c>
      <c r="S872" s="16">
        <f>IF(AND(ISNUMBER(G872),ISNUMBER(J872),ISBLANK(E872)),G872-J872,"NA")</f>
        <v>1</v>
      </c>
      <c r="T872" s="45">
        <f>IF(AND(ISNUMBER(R872),ISNUMBER(S872),ISBLANK(E872)),R872+S872,"NA")</f>
        <v>2</v>
      </c>
      <c r="U872" s="20">
        <f t="shared" si="27"/>
        <v>2</v>
      </c>
      <c r="V872" s="9">
        <f>MIN(IF(SUM(W872,AD872:AG872,AI872,AJ872:AM872,AP872:AS872,AC872,AO872,AU872,AV872:BC872)=0,0,1)+IF(O872="Smoothing ramp",1,0)+IF(SUM(W872,X872:AA872)=0,0,1),1)</f>
        <v>1</v>
      </c>
      <c r="W872" s="75">
        <v>119</v>
      </c>
      <c r="X872" s="43" t="s">
        <v>40</v>
      </c>
      <c r="Y872" s="20" t="s">
        <v>41</v>
      </c>
      <c r="Z872" s="65">
        <v>292</v>
      </c>
      <c r="AA872" s="43" t="s">
        <v>40</v>
      </c>
      <c r="AB872" s="20" t="s">
        <v>41</v>
      </c>
      <c r="AC872" s="43" t="s">
        <v>40</v>
      </c>
      <c r="AD872" s="43" t="s">
        <v>40</v>
      </c>
      <c r="AE872" s="20" t="s">
        <v>40</v>
      </c>
      <c r="AF872" s="76" t="s">
        <v>40</v>
      </c>
      <c r="AG872" s="43" t="s">
        <v>40</v>
      </c>
      <c r="AH872" s="20" t="s">
        <v>40</v>
      </c>
      <c r="AI872" s="43" t="s">
        <v>40</v>
      </c>
      <c r="AJ872" s="43" t="s">
        <v>40</v>
      </c>
      <c r="AK872" s="43" t="s">
        <v>40</v>
      </c>
      <c r="AL872" s="43" t="s">
        <v>40</v>
      </c>
      <c r="AM872" s="43" t="s">
        <v>40</v>
      </c>
      <c r="AN872" s="43" t="s">
        <v>40</v>
      </c>
      <c r="AO872" s="74" t="s">
        <v>40</v>
      </c>
      <c r="AP872" s="74" t="s">
        <v>40</v>
      </c>
      <c r="AQ872" s="6" t="s">
        <v>40</v>
      </c>
      <c r="AR872" s="74" t="s">
        <v>40</v>
      </c>
      <c r="AS872" s="6" t="s">
        <v>40</v>
      </c>
      <c r="AT872" s="6" t="s">
        <v>40</v>
      </c>
      <c r="AU872" s="74" t="s">
        <v>40</v>
      </c>
      <c r="AV872" s="74" t="s">
        <v>40</v>
      </c>
      <c r="AW872" s="77">
        <v>-10000</v>
      </c>
      <c r="AX872" s="74" t="s">
        <v>42</v>
      </c>
      <c r="AY872" s="74">
        <v>-10000</v>
      </c>
      <c r="AZ872" s="74" t="s">
        <v>42</v>
      </c>
      <c r="BA872" s="74">
        <v>-10000</v>
      </c>
      <c r="BB872" s="74" t="s">
        <v>42</v>
      </c>
      <c r="BC872" s="77" t="s">
        <v>40</v>
      </c>
      <c r="BD872" s="77" t="s">
        <v>40</v>
      </c>
    </row>
    <row r="873" spans="2:56">
      <c r="B873" s="62" t="s">
        <v>175</v>
      </c>
      <c r="C873" s="40" t="s">
        <v>147</v>
      </c>
      <c r="D873" s="41" t="s">
        <v>43</v>
      </c>
      <c r="E873" s="88"/>
      <c r="F873" s="88">
        <v>4082</v>
      </c>
      <c r="G873" s="89">
        <v>1641</v>
      </c>
      <c r="H873" s="64"/>
      <c r="I873" s="45">
        <v>4081</v>
      </c>
      <c r="J873" s="45">
        <v>1640</v>
      </c>
      <c r="K873" s="64">
        <v>2</v>
      </c>
      <c r="L873" s="45">
        <v>2</v>
      </c>
      <c r="M873" s="63">
        <v>2</v>
      </c>
      <c r="N873" s="42" t="s">
        <v>54</v>
      </c>
      <c r="O873" s="21" t="s">
        <v>39</v>
      </c>
      <c r="P873" s="42">
        <f t="shared" si="26"/>
        <v>0</v>
      </c>
      <c r="Q873" s="42" t="str">
        <f>IF(AND(ISNUMBER(E873),ISNUMBER(H873),ISBLANK(F873)),E873-H873,"NA")</f>
        <v>NA</v>
      </c>
      <c r="R873" s="21">
        <f>IF(AND(ISNUMBER(F873),ISNUMBER(I873),ISBLANK(E873)),F873-I873,"NA")</f>
        <v>1</v>
      </c>
      <c r="S873" s="16">
        <f>IF(AND(ISNUMBER(G873),ISNUMBER(J873),ISBLANK(E873)),G873-J873,"NA")</f>
        <v>1</v>
      </c>
      <c r="T873" s="45">
        <f>IF(AND(ISNUMBER(R873),ISNUMBER(S873),ISBLANK(E873)),R873+S873,"NA")</f>
        <v>2</v>
      </c>
      <c r="U873" s="21">
        <f t="shared" si="27"/>
        <v>2</v>
      </c>
      <c r="V873" s="9">
        <f>MIN(IF(SUM(W873,AD873:AG873,AI873,AJ873:AM873,AP873:AS873,AC873,AO873,AU873,AV873:BC873)=0,0,1)+IF(O873="Smoothing ramp",1,0)+IF(SUM(W873,X873:AA873)=0,0,1),1)</f>
        <v>1</v>
      </c>
      <c r="W873" s="64">
        <v>119</v>
      </c>
      <c r="X873" s="16" t="s">
        <v>40</v>
      </c>
      <c r="Y873" s="21" t="s">
        <v>41</v>
      </c>
      <c r="Z873" s="45">
        <v>292</v>
      </c>
      <c r="AA873" s="16" t="s">
        <v>40</v>
      </c>
      <c r="AB873" s="21" t="s">
        <v>41</v>
      </c>
      <c r="AC873" s="16" t="s">
        <v>40</v>
      </c>
      <c r="AD873" s="16" t="s">
        <v>40</v>
      </c>
      <c r="AE873" s="21" t="s">
        <v>40</v>
      </c>
      <c r="AF873" s="58" t="s">
        <v>40</v>
      </c>
      <c r="AG873" s="16" t="s">
        <v>40</v>
      </c>
      <c r="AH873" s="21" t="s">
        <v>40</v>
      </c>
      <c r="AI873" s="16" t="s">
        <v>40</v>
      </c>
      <c r="AJ873" s="16" t="s">
        <v>40</v>
      </c>
      <c r="AK873" s="16" t="s">
        <v>40</v>
      </c>
      <c r="AL873" s="16" t="s">
        <v>40</v>
      </c>
      <c r="AM873" s="16" t="s">
        <v>40</v>
      </c>
      <c r="AN873" s="16" t="s">
        <v>40</v>
      </c>
      <c r="AO873" s="63" t="s">
        <v>40</v>
      </c>
      <c r="AP873" s="63" t="s">
        <v>40</v>
      </c>
      <c r="AQ873" s="9" t="s">
        <v>40</v>
      </c>
      <c r="AR873" s="63" t="s">
        <v>40</v>
      </c>
      <c r="AS873" s="9" t="s">
        <v>40</v>
      </c>
      <c r="AT873" s="9" t="s">
        <v>40</v>
      </c>
      <c r="AU873" s="63" t="s">
        <v>40</v>
      </c>
      <c r="AV873" s="63" t="s">
        <v>40</v>
      </c>
      <c r="AW873" s="66">
        <v>-10000</v>
      </c>
      <c r="AX873" s="63" t="s">
        <v>42</v>
      </c>
      <c r="AY873" s="63">
        <v>-10000</v>
      </c>
      <c r="AZ873" s="63" t="s">
        <v>42</v>
      </c>
      <c r="BA873" s="63">
        <v>-10000</v>
      </c>
      <c r="BB873" s="63" t="s">
        <v>42</v>
      </c>
      <c r="BC873" s="66" t="s">
        <v>40</v>
      </c>
      <c r="BD873" s="66" t="s">
        <v>40</v>
      </c>
    </row>
    <row r="874" spans="2:56">
      <c r="B874" s="62" t="s">
        <v>175</v>
      </c>
      <c r="C874" s="40" t="s">
        <v>147</v>
      </c>
      <c r="D874" s="41" t="s">
        <v>45</v>
      </c>
      <c r="E874" s="88"/>
      <c r="F874" s="88">
        <v>4082</v>
      </c>
      <c r="G874" s="89">
        <v>1641</v>
      </c>
      <c r="H874" s="64"/>
      <c r="I874" s="45">
        <v>4081</v>
      </c>
      <c r="J874" s="45">
        <v>1640</v>
      </c>
      <c r="K874" s="64">
        <v>2</v>
      </c>
      <c r="L874" s="45">
        <v>2</v>
      </c>
      <c r="M874" s="63">
        <v>2</v>
      </c>
      <c r="N874" s="42" t="s">
        <v>54</v>
      </c>
      <c r="O874" s="21" t="s">
        <v>39</v>
      </c>
      <c r="P874" s="42">
        <f t="shared" si="26"/>
        <v>0</v>
      </c>
      <c r="Q874" s="42" t="str">
        <f>IF(AND(ISNUMBER(E874),ISNUMBER(H874),ISBLANK(F874)),E874-H874,"NA")</f>
        <v>NA</v>
      </c>
      <c r="R874" s="21">
        <f>IF(AND(ISNUMBER(F874),ISNUMBER(I874),ISBLANK(E874)),F874-I874,"NA")</f>
        <v>1</v>
      </c>
      <c r="S874" s="16">
        <f>IF(AND(ISNUMBER(G874),ISNUMBER(J874),ISBLANK(E874)),G874-J874,"NA")</f>
        <v>1</v>
      </c>
      <c r="T874" s="45">
        <f>IF(AND(ISNUMBER(R874),ISNUMBER(S874),ISBLANK(E874)),R874+S874,"NA")</f>
        <v>2</v>
      </c>
      <c r="U874" s="21">
        <f t="shared" si="27"/>
        <v>2</v>
      </c>
      <c r="V874" s="9">
        <f>MIN(IF(SUM(W874,AD874:AG874,AI874,AJ874:AM874,AP874:AS874,AC874,AO874,AU874,AV874:BC874)=0,0,1)+IF(O874="Smoothing ramp",1,0)+IF(SUM(W874,X874:AA874)=0,0,1),1)</f>
        <v>1</v>
      </c>
      <c r="W874" s="64">
        <v>119</v>
      </c>
      <c r="X874" s="16" t="s">
        <v>40</v>
      </c>
      <c r="Y874" s="21" t="s">
        <v>41</v>
      </c>
      <c r="Z874" s="45">
        <v>292</v>
      </c>
      <c r="AA874" s="16" t="s">
        <v>40</v>
      </c>
      <c r="AB874" s="21" t="s">
        <v>41</v>
      </c>
      <c r="AC874" s="16" t="s">
        <v>40</v>
      </c>
      <c r="AD874" s="16" t="s">
        <v>40</v>
      </c>
      <c r="AE874" s="21" t="s">
        <v>40</v>
      </c>
      <c r="AF874" s="58" t="s">
        <v>40</v>
      </c>
      <c r="AG874" s="16" t="s">
        <v>40</v>
      </c>
      <c r="AH874" s="21" t="s">
        <v>40</v>
      </c>
      <c r="AI874" s="16" t="s">
        <v>40</v>
      </c>
      <c r="AJ874" s="16" t="s">
        <v>40</v>
      </c>
      <c r="AK874" s="16" t="s">
        <v>40</v>
      </c>
      <c r="AL874" s="16" t="s">
        <v>40</v>
      </c>
      <c r="AM874" s="16" t="s">
        <v>40</v>
      </c>
      <c r="AN874" s="16" t="s">
        <v>40</v>
      </c>
      <c r="AO874" s="63" t="s">
        <v>40</v>
      </c>
      <c r="AP874" s="63" t="s">
        <v>40</v>
      </c>
      <c r="AQ874" s="9" t="s">
        <v>40</v>
      </c>
      <c r="AR874" s="63" t="s">
        <v>40</v>
      </c>
      <c r="AS874" s="9" t="s">
        <v>40</v>
      </c>
      <c r="AT874" s="9" t="s">
        <v>40</v>
      </c>
      <c r="AU874" s="63" t="s">
        <v>40</v>
      </c>
      <c r="AV874" s="63" t="s">
        <v>40</v>
      </c>
      <c r="AW874" s="66">
        <v>-10000</v>
      </c>
      <c r="AX874" s="63" t="s">
        <v>42</v>
      </c>
      <c r="AY874" s="63">
        <v>-10000</v>
      </c>
      <c r="AZ874" s="63" t="s">
        <v>42</v>
      </c>
      <c r="BA874" s="63">
        <v>-10000</v>
      </c>
      <c r="BB874" s="63" t="s">
        <v>42</v>
      </c>
      <c r="BC874" s="66" t="s">
        <v>40</v>
      </c>
      <c r="BD874" s="66" t="s">
        <v>40</v>
      </c>
    </row>
    <row r="875" spans="2:56">
      <c r="B875" s="62" t="s">
        <v>175</v>
      </c>
      <c r="C875" s="40" t="s">
        <v>147</v>
      </c>
      <c r="D875" s="41" t="s">
        <v>46</v>
      </c>
      <c r="E875" s="88">
        <v>7560</v>
      </c>
      <c r="F875" s="88"/>
      <c r="G875" s="89"/>
      <c r="H875" s="64">
        <v>5243</v>
      </c>
      <c r="I875" s="45"/>
      <c r="J875" s="45"/>
      <c r="K875" s="64">
        <v>0</v>
      </c>
      <c r="L875" s="45">
        <v>0</v>
      </c>
      <c r="M875" s="63">
        <v>0</v>
      </c>
      <c r="N875" s="42" t="s">
        <v>38</v>
      </c>
      <c r="O875" s="21" t="s">
        <v>39</v>
      </c>
      <c r="P875" s="42">
        <f t="shared" si="26"/>
        <v>0</v>
      </c>
      <c r="Q875" s="42">
        <f>IF(AND(ISNUMBER(E875),ISNUMBER(H875),ISBLANK(F875)),E875-H875,"NA")</f>
        <v>2317</v>
      </c>
      <c r="R875" s="21" t="str">
        <f>IF(AND(ISNUMBER(F875),ISNUMBER(I875),ISBLANK(E875)),F875-I875,"NA")</f>
        <v>NA</v>
      </c>
      <c r="S875" s="16" t="str">
        <f>IF(AND(ISNUMBER(G875),ISNUMBER(J875),ISBLANK(E875)),G875-J875,"NA")</f>
        <v>NA</v>
      </c>
      <c r="T875" s="45" t="str">
        <f>IF(AND(ISNUMBER(R875),ISNUMBER(S875),ISBLANK(E875)),R875+S875,"NA")</f>
        <v>NA</v>
      </c>
      <c r="U875" s="21">
        <f t="shared" si="27"/>
        <v>0</v>
      </c>
      <c r="V875" s="9">
        <f>MIN(IF(SUM(W875,AD875:AG875,AI875,AJ875:AM875,AP875:AS875,AC875,AO875,AU875,AV875:BC875)=0,0,1)+IF(O875="Smoothing ramp",1,0)+IF(SUM(W875,X875:AA875)=0,0,1),1)</f>
        <v>1</v>
      </c>
      <c r="W875" s="64">
        <v>120</v>
      </c>
      <c r="X875" s="16" t="s">
        <v>40</v>
      </c>
      <c r="Y875" s="21" t="s">
        <v>41</v>
      </c>
      <c r="Z875" s="45">
        <v>311</v>
      </c>
      <c r="AA875" s="16" t="s">
        <v>40</v>
      </c>
      <c r="AB875" s="21" t="s">
        <v>41</v>
      </c>
      <c r="AC875" s="16" t="s">
        <v>40</v>
      </c>
      <c r="AD875" s="16" t="s">
        <v>40</v>
      </c>
      <c r="AE875" s="21" t="s">
        <v>40</v>
      </c>
      <c r="AF875" s="58" t="s">
        <v>40</v>
      </c>
      <c r="AG875" s="16" t="s">
        <v>40</v>
      </c>
      <c r="AH875" s="21" t="s">
        <v>40</v>
      </c>
      <c r="AI875" s="42" t="s">
        <v>40</v>
      </c>
      <c r="AJ875" s="16" t="s">
        <v>40</v>
      </c>
      <c r="AK875" s="16" t="s">
        <v>40</v>
      </c>
      <c r="AL875" s="16" t="s">
        <v>40</v>
      </c>
      <c r="AM875" s="16" t="s">
        <v>40</v>
      </c>
      <c r="AN875" s="16" t="s">
        <v>40</v>
      </c>
      <c r="AO875" s="63" t="s">
        <v>40</v>
      </c>
      <c r="AP875" s="63" t="s">
        <v>40</v>
      </c>
      <c r="AQ875" s="9" t="s">
        <v>40</v>
      </c>
      <c r="AR875" s="63" t="s">
        <v>40</v>
      </c>
      <c r="AS875" s="9" t="s">
        <v>40</v>
      </c>
      <c r="AT875" s="9" t="s">
        <v>40</v>
      </c>
      <c r="AU875" s="63" t="s">
        <v>40</v>
      </c>
      <c r="AV875" s="63" t="s">
        <v>40</v>
      </c>
      <c r="AW875" s="66">
        <v>-10000</v>
      </c>
      <c r="AX875" s="63" t="s">
        <v>42</v>
      </c>
      <c r="AY875" s="63">
        <v>-10000</v>
      </c>
      <c r="AZ875" s="63" t="s">
        <v>42</v>
      </c>
      <c r="BA875" s="63">
        <v>-10000</v>
      </c>
      <c r="BB875" s="63" t="s">
        <v>42</v>
      </c>
      <c r="BC875" s="66" t="s">
        <v>40</v>
      </c>
      <c r="BD875" s="66" t="s">
        <v>40</v>
      </c>
    </row>
    <row r="876" spans="2:56">
      <c r="B876" s="62" t="s">
        <v>175</v>
      </c>
      <c r="C876" s="40" t="s">
        <v>147</v>
      </c>
      <c r="D876" s="41" t="s">
        <v>47</v>
      </c>
      <c r="E876" s="88">
        <v>7560</v>
      </c>
      <c r="F876" s="88"/>
      <c r="G876" s="89"/>
      <c r="H876" s="64">
        <v>7093</v>
      </c>
      <c r="I876" s="45"/>
      <c r="J876" s="45"/>
      <c r="K876" s="64">
        <v>0</v>
      </c>
      <c r="L876" s="45">
        <v>0</v>
      </c>
      <c r="M876" s="63">
        <v>0</v>
      </c>
      <c r="N876" s="42" t="s">
        <v>38</v>
      </c>
      <c r="O876" s="21" t="s">
        <v>44</v>
      </c>
      <c r="P876" s="42">
        <f t="shared" si="26"/>
        <v>0</v>
      </c>
      <c r="Q876" s="42">
        <f>IF(AND(ISNUMBER(E876),ISNUMBER(H876),ISBLANK(F876)),E876-H876,"NA")</f>
        <v>467</v>
      </c>
      <c r="R876" s="21" t="str">
        <f>IF(AND(ISNUMBER(F876),ISNUMBER(I876),ISBLANK(E876)),F876-I876,"NA")</f>
        <v>NA</v>
      </c>
      <c r="S876" s="16" t="str">
        <f>IF(AND(ISNUMBER(G876),ISNUMBER(J876),ISBLANK(E876)),G876-J876,"NA")</f>
        <v>NA</v>
      </c>
      <c r="T876" s="45" t="str">
        <f>IF(AND(ISNUMBER(R876),ISNUMBER(S876),ISBLANK(E876)),R876+S876,"NA")</f>
        <v>NA</v>
      </c>
      <c r="U876" s="21">
        <f t="shared" si="27"/>
        <v>0</v>
      </c>
      <c r="V876" s="9">
        <f>MIN(IF(SUM(W876,AD876:AG876,AI876,AJ876:AM876,AP876:AS876,AC876,AO876,AU876,AV876:BC876)=0,0,1)+IF(O876="Smoothing ramp",1,0)+IF(SUM(W876,X876:AA876)=0,0,1),1)</f>
        <v>1</v>
      </c>
      <c r="W876" s="64">
        <v>120</v>
      </c>
      <c r="X876" s="16" t="s">
        <v>40</v>
      </c>
      <c r="Y876" s="21" t="s">
        <v>40</v>
      </c>
      <c r="Z876" s="45">
        <v>319</v>
      </c>
      <c r="AA876" s="16" t="s">
        <v>40</v>
      </c>
      <c r="AB876" s="21" t="s">
        <v>40</v>
      </c>
      <c r="AC876" s="16" t="s">
        <v>40</v>
      </c>
      <c r="AD876" s="16" t="s">
        <v>40</v>
      </c>
      <c r="AE876" s="21" t="s">
        <v>40</v>
      </c>
      <c r="AF876" s="58" t="s">
        <v>40</v>
      </c>
      <c r="AG876" s="16" t="s">
        <v>40</v>
      </c>
      <c r="AH876" s="21" t="s">
        <v>40</v>
      </c>
      <c r="AI876" s="42" t="s">
        <v>40</v>
      </c>
      <c r="AJ876" s="16" t="s">
        <v>40</v>
      </c>
      <c r="AK876" s="16" t="s">
        <v>40</v>
      </c>
      <c r="AL876" s="16" t="s">
        <v>40</v>
      </c>
      <c r="AM876" s="16" t="s">
        <v>40</v>
      </c>
      <c r="AN876" s="16" t="s">
        <v>40</v>
      </c>
      <c r="AO876" s="63" t="s">
        <v>40</v>
      </c>
      <c r="AP876" s="63" t="s">
        <v>40</v>
      </c>
      <c r="AQ876" s="9" t="s">
        <v>40</v>
      </c>
      <c r="AR876" s="63" t="s">
        <v>40</v>
      </c>
      <c r="AS876" s="9" t="s">
        <v>40</v>
      </c>
      <c r="AT876" s="9" t="s">
        <v>40</v>
      </c>
      <c r="AU876" s="63" t="s">
        <v>40</v>
      </c>
      <c r="AV876" s="63" t="s">
        <v>40</v>
      </c>
      <c r="AW876" s="66" t="s">
        <v>40</v>
      </c>
      <c r="AX876" s="63" t="s">
        <v>40</v>
      </c>
      <c r="AY876" s="63" t="s">
        <v>40</v>
      </c>
      <c r="AZ876" s="63" t="s">
        <v>40</v>
      </c>
      <c r="BA876" s="63" t="s">
        <v>40</v>
      </c>
      <c r="BB876" s="63" t="s">
        <v>40</v>
      </c>
      <c r="BC876" s="66" t="s">
        <v>40</v>
      </c>
      <c r="BD876" s="66" t="s">
        <v>40</v>
      </c>
    </row>
    <row r="877" spans="2:56">
      <c r="B877" s="62" t="s">
        <v>175</v>
      </c>
      <c r="C877" s="40" t="s">
        <v>147</v>
      </c>
      <c r="D877" s="41" t="s">
        <v>48</v>
      </c>
      <c r="E877" s="88">
        <v>8560</v>
      </c>
      <c r="F877" s="88"/>
      <c r="G877" s="89"/>
      <c r="H877" s="64">
        <v>8287</v>
      </c>
      <c r="I877" s="45"/>
      <c r="J877" s="45"/>
      <c r="K877" s="64">
        <v>0</v>
      </c>
      <c r="L877" s="45">
        <v>0</v>
      </c>
      <c r="M877" s="63">
        <v>0</v>
      </c>
      <c r="N877" s="42" t="s">
        <v>38</v>
      </c>
      <c r="O877" s="21" t="s">
        <v>44</v>
      </c>
      <c r="P877" s="42">
        <f t="shared" si="26"/>
        <v>0</v>
      </c>
      <c r="Q877" s="42">
        <f>IF(AND(ISNUMBER(E877),ISNUMBER(H877),ISBLANK(F877)),E877-H877,"NA")</f>
        <v>273</v>
      </c>
      <c r="R877" s="21" t="str">
        <f>IF(AND(ISNUMBER(F877),ISNUMBER(I877),ISBLANK(E877)),F877-I877,"NA")</f>
        <v>NA</v>
      </c>
      <c r="S877" s="16" t="str">
        <f>IF(AND(ISNUMBER(G877),ISNUMBER(J877),ISBLANK(E877)),G877-J877,"NA")</f>
        <v>NA</v>
      </c>
      <c r="T877" s="45" t="str">
        <f>IF(AND(ISNUMBER(R877),ISNUMBER(S877),ISBLANK(E877)),R877+S877,"NA")</f>
        <v>NA</v>
      </c>
      <c r="U877" s="21">
        <f t="shared" si="27"/>
        <v>0</v>
      </c>
      <c r="V877" s="9">
        <f>MIN(IF(SUM(W877,AD877:AG877,AI877,AJ877:AM877,AP877:AS877,AC877,AO877,AU877,AV877:BC877)=0,0,1)+IF(O877="Smoothing ramp",1,0)+IF(SUM(W877,X877:AA877)=0,0,1),1)</f>
        <v>1</v>
      </c>
      <c r="W877" s="64">
        <v>120</v>
      </c>
      <c r="X877" s="16" t="s">
        <v>40</v>
      </c>
      <c r="Y877" s="21" t="s">
        <v>40</v>
      </c>
      <c r="Z877" s="45">
        <v>326</v>
      </c>
      <c r="AA877" s="16" t="s">
        <v>40</v>
      </c>
      <c r="AB877" s="21" t="s">
        <v>40</v>
      </c>
      <c r="AC877" s="16" t="s">
        <v>40</v>
      </c>
      <c r="AD877" s="16" t="s">
        <v>40</v>
      </c>
      <c r="AE877" s="21" t="s">
        <v>40</v>
      </c>
      <c r="AF877" s="58" t="s">
        <v>40</v>
      </c>
      <c r="AG877" s="16" t="s">
        <v>40</v>
      </c>
      <c r="AH877" s="21" t="s">
        <v>40</v>
      </c>
      <c r="AI877" s="42" t="s">
        <v>40</v>
      </c>
      <c r="AJ877" s="16" t="s">
        <v>40</v>
      </c>
      <c r="AK877" s="16" t="s">
        <v>40</v>
      </c>
      <c r="AL877" s="16" t="s">
        <v>40</v>
      </c>
      <c r="AM877" s="16" t="s">
        <v>40</v>
      </c>
      <c r="AN877" s="16" t="s">
        <v>40</v>
      </c>
      <c r="AO877" s="63" t="s">
        <v>40</v>
      </c>
      <c r="AP877" s="63" t="s">
        <v>40</v>
      </c>
      <c r="AQ877" s="9" t="s">
        <v>40</v>
      </c>
      <c r="AR877" s="63" t="s">
        <v>40</v>
      </c>
      <c r="AS877" s="9" t="s">
        <v>40</v>
      </c>
      <c r="AT877" s="9" t="s">
        <v>40</v>
      </c>
      <c r="AU877" s="63" t="s">
        <v>40</v>
      </c>
      <c r="AV877" s="63" t="s">
        <v>40</v>
      </c>
      <c r="AW877" s="66" t="s">
        <v>40</v>
      </c>
      <c r="AX877" s="63" t="s">
        <v>40</v>
      </c>
      <c r="AY877" s="63" t="s">
        <v>40</v>
      </c>
      <c r="AZ877" s="63" t="s">
        <v>40</v>
      </c>
      <c r="BA877" s="63" t="s">
        <v>40</v>
      </c>
      <c r="BB877" s="63" t="s">
        <v>40</v>
      </c>
      <c r="BC877" s="66" t="s">
        <v>40</v>
      </c>
      <c r="BD877" s="66" t="s">
        <v>40</v>
      </c>
    </row>
    <row r="878" spans="2:56">
      <c r="B878" s="62" t="s">
        <v>175</v>
      </c>
      <c r="C878" s="40" t="s">
        <v>147</v>
      </c>
      <c r="D878" s="41" t="s">
        <v>49</v>
      </c>
      <c r="E878" s="88">
        <v>9694</v>
      </c>
      <c r="F878" s="88"/>
      <c r="G878" s="89"/>
      <c r="H878" s="64">
        <v>9692</v>
      </c>
      <c r="I878" s="45"/>
      <c r="J878" s="45"/>
      <c r="K878" s="64">
        <v>-4751</v>
      </c>
      <c r="L878" s="45">
        <v>-4751</v>
      </c>
      <c r="M878" s="63">
        <v>-4749</v>
      </c>
      <c r="N878" s="42" t="s">
        <v>50</v>
      </c>
      <c r="O878" s="21" t="s">
        <v>50</v>
      </c>
      <c r="P878" s="42">
        <f t="shared" si="26"/>
        <v>0</v>
      </c>
      <c r="Q878" s="42">
        <f>IF(AND(ISNUMBER(E878),ISNUMBER(H878),ISBLANK(F878)),E878-H878,"NA")</f>
        <v>2</v>
      </c>
      <c r="R878" s="21" t="str">
        <f>IF(AND(ISNUMBER(F878),ISNUMBER(I878),ISBLANK(E878)),F878-I878,"NA")</f>
        <v>NA</v>
      </c>
      <c r="S878" s="16" t="str">
        <f>IF(AND(ISNUMBER(G878),ISNUMBER(J878),ISBLANK(E878)),G878-J878,"NA")</f>
        <v>NA</v>
      </c>
      <c r="T878" s="45" t="str">
        <f>IF(AND(ISNUMBER(R878),ISNUMBER(S878),ISBLANK(E878)),R878+S878,"NA")</f>
        <v>NA</v>
      </c>
      <c r="U878" s="21">
        <f t="shared" si="27"/>
        <v>0</v>
      </c>
      <c r="V878" s="9">
        <f>MIN(IF(SUM(W878,AD878:AG878,AI878,AJ878:AM878,AP878:AS878,AC878,AO878,AU878,AV878:BC878)=0,0,1)+IF(O878="Smoothing ramp",1,0)+IF(SUM(W878,X878:AA878)=0,0,1),1)</f>
        <v>1</v>
      </c>
      <c r="W878" s="64">
        <v>120</v>
      </c>
      <c r="X878" s="16" t="s">
        <v>40</v>
      </c>
      <c r="Y878" s="21" t="s">
        <v>40</v>
      </c>
      <c r="Z878" s="45">
        <v>360</v>
      </c>
      <c r="AA878" s="16" t="s">
        <v>40</v>
      </c>
      <c r="AB878" s="21" t="s">
        <v>40</v>
      </c>
      <c r="AC878" s="16" t="s">
        <v>40</v>
      </c>
      <c r="AD878" s="16" t="s">
        <v>40</v>
      </c>
      <c r="AE878" s="21" t="s">
        <v>40</v>
      </c>
      <c r="AF878" s="58" t="s">
        <v>40</v>
      </c>
      <c r="AG878" s="16" t="s">
        <v>40</v>
      </c>
      <c r="AH878" s="21" t="s">
        <v>40</v>
      </c>
      <c r="AI878" s="42" t="s">
        <v>40</v>
      </c>
      <c r="AJ878" s="16" t="s">
        <v>40</v>
      </c>
      <c r="AK878" s="16" t="s">
        <v>40</v>
      </c>
      <c r="AL878" s="16" t="s">
        <v>40</v>
      </c>
      <c r="AM878" s="16" t="s">
        <v>40</v>
      </c>
      <c r="AN878" s="16" t="s">
        <v>40</v>
      </c>
      <c r="AO878" s="63" t="s">
        <v>40</v>
      </c>
      <c r="AP878" s="63" t="s">
        <v>40</v>
      </c>
      <c r="AQ878" s="9" t="s">
        <v>40</v>
      </c>
      <c r="AR878" s="63" t="s">
        <v>40</v>
      </c>
      <c r="AS878" s="9" t="s">
        <v>40</v>
      </c>
      <c r="AT878" s="9" t="s">
        <v>40</v>
      </c>
      <c r="AU878" s="63" t="s">
        <v>40</v>
      </c>
      <c r="AV878" s="63" t="s">
        <v>40</v>
      </c>
      <c r="AW878" s="66" t="s">
        <v>40</v>
      </c>
      <c r="AX878" s="63" t="s">
        <v>40</v>
      </c>
      <c r="AY878" s="63" t="s">
        <v>40</v>
      </c>
      <c r="AZ878" s="63" t="s">
        <v>40</v>
      </c>
      <c r="BA878" s="63" t="s">
        <v>40</v>
      </c>
      <c r="BB878" s="63" t="s">
        <v>40</v>
      </c>
      <c r="BC878" s="66" t="s">
        <v>40</v>
      </c>
      <c r="BD878" s="66" t="s">
        <v>40</v>
      </c>
    </row>
    <row r="879" spans="2:56">
      <c r="B879" s="62" t="s">
        <v>175</v>
      </c>
      <c r="C879" s="40" t="s">
        <v>147</v>
      </c>
      <c r="D879" s="41" t="s">
        <v>51</v>
      </c>
      <c r="E879" s="88">
        <v>9694</v>
      </c>
      <c r="F879" s="88"/>
      <c r="G879" s="89"/>
      <c r="H879" s="64">
        <v>9692</v>
      </c>
      <c r="I879" s="45"/>
      <c r="J879" s="45"/>
      <c r="K879" s="64">
        <v>-4751</v>
      </c>
      <c r="L879" s="45">
        <v>-4751</v>
      </c>
      <c r="M879" s="63">
        <v>-4749</v>
      </c>
      <c r="N879" s="42" t="s">
        <v>50</v>
      </c>
      <c r="O879" s="21" t="s">
        <v>50</v>
      </c>
      <c r="P879" s="42">
        <f t="shared" si="26"/>
        <v>0</v>
      </c>
      <c r="Q879" s="42">
        <f>IF(AND(ISNUMBER(E879),ISNUMBER(H879),ISBLANK(F879)),E879-H879,"NA")</f>
        <v>2</v>
      </c>
      <c r="R879" s="21" t="str">
        <f>IF(AND(ISNUMBER(F879),ISNUMBER(I879),ISBLANK(E879)),F879-I879,"NA")</f>
        <v>NA</v>
      </c>
      <c r="S879" s="16" t="str">
        <f>IF(AND(ISNUMBER(G879),ISNUMBER(J879),ISBLANK(E879)),G879-J879,"NA")</f>
        <v>NA</v>
      </c>
      <c r="T879" s="45" t="str">
        <f>IF(AND(ISNUMBER(R879),ISNUMBER(S879),ISBLANK(E879)),R879+S879,"NA")</f>
        <v>NA</v>
      </c>
      <c r="U879" s="21">
        <f t="shared" si="27"/>
        <v>0</v>
      </c>
      <c r="V879" s="9">
        <f>MIN(IF(SUM(W879,AD879:AG879,AI879,AJ879:AM879,AP879:AS879,AC879,AO879,AU879,AV879:BC879)=0,0,1)+IF(O879="Smoothing ramp",1,0)+IF(SUM(W879,X879:AA879)=0,0,1),1)</f>
        <v>1</v>
      </c>
      <c r="W879" s="64">
        <v>120</v>
      </c>
      <c r="X879" s="16" t="s">
        <v>40</v>
      </c>
      <c r="Y879" s="21" t="s">
        <v>40</v>
      </c>
      <c r="Z879" s="45">
        <v>360</v>
      </c>
      <c r="AA879" s="16" t="s">
        <v>40</v>
      </c>
      <c r="AB879" s="21" t="s">
        <v>40</v>
      </c>
      <c r="AC879" s="16" t="s">
        <v>40</v>
      </c>
      <c r="AD879" s="16" t="s">
        <v>40</v>
      </c>
      <c r="AE879" s="21" t="s">
        <v>40</v>
      </c>
      <c r="AF879" s="58" t="s">
        <v>40</v>
      </c>
      <c r="AG879" s="16" t="s">
        <v>40</v>
      </c>
      <c r="AH879" s="21" t="s">
        <v>40</v>
      </c>
      <c r="AI879" s="42" t="s">
        <v>40</v>
      </c>
      <c r="AJ879" s="16" t="s">
        <v>40</v>
      </c>
      <c r="AK879" s="16" t="s">
        <v>40</v>
      </c>
      <c r="AL879" s="16" t="s">
        <v>40</v>
      </c>
      <c r="AM879" s="16" t="s">
        <v>40</v>
      </c>
      <c r="AN879" s="16" t="s">
        <v>40</v>
      </c>
      <c r="AO879" s="63" t="s">
        <v>40</v>
      </c>
      <c r="AP879" s="63" t="s">
        <v>40</v>
      </c>
      <c r="AQ879" s="9" t="s">
        <v>40</v>
      </c>
      <c r="AR879" s="63" t="s">
        <v>40</v>
      </c>
      <c r="AS879" s="9" t="s">
        <v>40</v>
      </c>
      <c r="AT879" s="9" t="s">
        <v>40</v>
      </c>
      <c r="AU879" s="63" t="s">
        <v>40</v>
      </c>
      <c r="AV879" s="63" t="s">
        <v>40</v>
      </c>
      <c r="AW879" s="66" t="s">
        <v>40</v>
      </c>
      <c r="AX879" s="63" t="s">
        <v>40</v>
      </c>
      <c r="AY879" s="63" t="s">
        <v>40</v>
      </c>
      <c r="AZ879" s="63" t="s">
        <v>40</v>
      </c>
      <c r="BA879" s="63" t="s">
        <v>40</v>
      </c>
      <c r="BB879" s="63" t="s">
        <v>40</v>
      </c>
      <c r="BC879" s="66" t="s">
        <v>40</v>
      </c>
      <c r="BD879" s="66" t="s">
        <v>40</v>
      </c>
    </row>
    <row r="880" spans="2:56">
      <c r="B880" s="62" t="s">
        <v>175</v>
      </c>
      <c r="C880" s="40" t="s">
        <v>147</v>
      </c>
      <c r="D880" s="41" t="s">
        <v>52</v>
      </c>
      <c r="E880" s="88">
        <v>9694</v>
      </c>
      <c r="F880" s="88"/>
      <c r="G880" s="89"/>
      <c r="H880" s="64">
        <v>9692</v>
      </c>
      <c r="I880" s="45"/>
      <c r="J880" s="45"/>
      <c r="K880" s="64">
        <v>-4751</v>
      </c>
      <c r="L880" s="45">
        <v>-4751</v>
      </c>
      <c r="M880" s="63">
        <v>-4749</v>
      </c>
      <c r="N880" s="42" t="s">
        <v>50</v>
      </c>
      <c r="O880" s="21" t="s">
        <v>50</v>
      </c>
      <c r="P880" s="42">
        <f t="shared" si="26"/>
        <v>0</v>
      </c>
      <c r="Q880" s="42">
        <f>IF(AND(ISNUMBER(E880),ISNUMBER(H880),ISBLANK(F880)),E880-H880,"NA")</f>
        <v>2</v>
      </c>
      <c r="R880" s="21" t="str">
        <f>IF(AND(ISNUMBER(F880),ISNUMBER(I880),ISBLANK(E880)),F880-I880,"NA")</f>
        <v>NA</v>
      </c>
      <c r="S880" s="16" t="str">
        <f>IF(AND(ISNUMBER(G880),ISNUMBER(J880),ISBLANK(E880)),G880-J880,"NA")</f>
        <v>NA</v>
      </c>
      <c r="T880" s="45" t="str">
        <f>IF(AND(ISNUMBER(R880),ISNUMBER(S880),ISBLANK(E880)),R880+S880,"NA")</f>
        <v>NA</v>
      </c>
      <c r="U880" s="21">
        <f t="shared" si="27"/>
        <v>0</v>
      </c>
      <c r="V880" s="9">
        <f>MIN(IF(SUM(W880,AD880:AG880,AI880,AJ880:AM880,AP880:AS880,AC880,AO880,AU880,AV880:BC880)=0,0,1)+IF(O880="Smoothing ramp",1,0)+IF(SUM(W880,X880:AA880)=0,0,1),1)</f>
        <v>1</v>
      </c>
      <c r="W880" s="64">
        <v>120</v>
      </c>
      <c r="X880" s="16" t="s">
        <v>40</v>
      </c>
      <c r="Y880" s="21" t="s">
        <v>40</v>
      </c>
      <c r="Z880" s="45">
        <v>360</v>
      </c>
      <c r="AA880" s="16" t="s">
        <v>40</v>
      </c>
      <c r="AB880" s="21" t="s">
        <v>40</v>
      </c>
      <c r="AC880" s="16" t="s">
        <v>40</v>
      </c>
      <c r="AD880" s="16" t="s">
        <v>40</v>
      </c>
      <c r="AE880" s="21" t="s">
        <v>40</v>
      </c>
      <c r="AF880" s="58" t="s">
        <v>40</v>
      </c>
      <c r="AG880" s="16" t="s">
        <v>40</v>
      </c>
      <c r="AH880" s="21" t="s">
        <v>40</v>
      </c>
      <c r="AI880" s="42" t="s">
        <v>40</v>
      </c>
      <c r="AJ880" s="16" t="s">
        <v>40</v>
      </c>
      <c r="AK880" s="16" t="s">
        <v>40</v>
      </c>
      <c r="AL880" s="16" t="s">
        <v>40</v>
      </c>
      <c r="AM880" s="16" t="s">
        <v>40</v>
      </c>
      <c r="AN880" s="16" t="s">
        <v>40</v>
      </c>
      <c r="AO880" s="63" t="s">
        <v>40</v>
      </c>
      <c r="AP880" s="63" t="s">
        <v>40</v>
      </c>
      <c r="AQ880" s="9" t="s">
        <v>40</v>
      </c>
      <c r="AR880" s="63" t="s">
        <v>40</v>
      </c>
      <c r="AS880" s="9" t="s">
        <v>40</v>
      </c>
      <c r="AT880" s="9" t="s">
        <v>40</v>
      </c>
      <c r="AU880" s="63" t="s">
        <v>40</v>
      </c>
      <c r="AV880" s="63" t="s">
        <v>40</v>
      </c>
      <c r="AW880" s="66" t="s">
        <v>40</v>
      </c>
      <c r="AX880" s="63" t="s">
        <v>40</v>
      </c>
      <c r="AY880" s="63" t="s">
        <v>40</v>
      </c>
      <c r="AZ880" s="63" t="s">
        <v>40</v>
      </c>
      <c r="BA880" s="63" t="s">
        <v>40</v>
      </c>
      <c r="BB880" s="63" t="s">
        <v>40</v>
      </c>
      <c r="BC880" s="66" t="s">
        <v>40</v>
      </c>
      <c r="BD880" s="66" t="s">
        <v>40</v>
      </c>
    </row>
    <row r="881" spans="2:56">
      <c r="B881" s="62" t="s">
        <v>175</v>
      </c>
      <c r="C881" s="40" t="s">
        <v>147</v>
      </c>
      <c r="D881" s="41" t="s">
        <v>53</v>
      </c>
      <c r="E881" s="88">
        <v>9105</v>
      </c>
      <c r="F881" s="88"/>
      <c r="G881" s="89"/>
      <c r="H881" s="64">
        <v>9105</v>
      </c>
      <c r="I881" s="45"/>
      <c r="J881" s="45"/>
      <c r="K881" s="64">
        <v>-5465</v>
      </c>
      <c r="L881" s="45">
        <v>-5465</v>
      </c>
      <c r="M881" s="63">
        <v>-5465</v>
      </c>
      <c r="N881" s="42" t="s">
        <v>50</v>
      </c>
      <c r="O881" s="21" t="s">
        <v>44</v>
      </c>
      <c r="P881" s="42">
        <f t="shared" ref="P881:P944" si="28">IFERROR(K881-L881,0)</f>
        <v>0</v>
      </c>
      <c r="Q881" s="42">
        <f>IF(AND(ISNUMBER(E881),ISNUMBER(H881),ISBLANK(F881)),E881-H881,"NA")</f>
        <v>0</v>
      </c>
      <c r="R881" s="21" t="str">
        <f>IF(AND(ISNUMBER(F881),ISNUMBER(I881),ISBLANK(E881)),F881-I881,"NA")</f>
        <v>NA</v>
      </c>
      <c r="S881" s="16" t="str">
        <f>IF(AND(ISNUMBER(G881),ISNUMBER(J881),ISBLANK(E881)),G881-J881,"NA")</f>
        <v>NA</v>
      </c>
      <c r="T881" s="45" t="str">
        <f>IF(AND(ISNUMBER(R881),ISNUMBER(S881),ISBLANK(E881)),R881+S881,"NA")</f>
        <v>NA</v>
      </c>
      <c r="U881" s="21">
        <f t="shared" si="27"/>
        <v>0</v>
      </c>
      <c r="V881" s="9">
        <f>MIN(IF(SUM(W881,AD881:AG881,AI881,AJ881:AM881,AP881:AS881,AC881,AO881,AU881,AV881:BC881)=0,0,1)+IF(O881="Smoothing ramp",1,0)+IF(SUM(W881,X881:AA881)=0,0,1),1)</f>
        <v>1</v>
      </c>
      <c r="W881" s="64">
        <v>120</v>
      </c>
      <c r="X881" s="16" t="s">
        <v>40</v>
      </c>
      <c r="Y881" s="21" t="s">
        <v>40</v>
      </c>
      <c r="Z881" s="45">
        <v>344</v>
      </c>
      <c r="AA881" s="16" t="s">
        <v>40</v>
      </c>
      <c r="AB881" s="21" t="s">
        <v>40</v>
      </c>
      <c r="AC881" s="16" t="s">
        <v>40</v>
      </c>
      <c r="AD881" s="16" t="s">
        <v>40</v>
      </c>
      <c r="AE881" s="21" t="s">
        <v>40</v>
      </c>
      <c r="AF881" s="58" t="s">
        <v>40</v>
      </c>
      <c r="AG881" s="16" t="s">
        <v>40</v>
      </c>
      <c r="AH881" s="21" t="s">
        <v>40</v>
      </c>
      <c r="AI881" s="42" t="s">
        <v>40</v>
      </c>
      <c r="AJ881" s="16" t="s">
        <v>40</v>
      </c>
      <c r="AK881" s="16" t="s">
        <v>40</v>
      </c>
      <c r="AL881" s="16" t="s">
        <v>40</v>
      </c>
      <c r="AM881" s="16" t="s">
        <v>40</v>
      </c>
      <c r="AN881" s="16" t="s">
        <v>40</v>
      </c>
      <c r="AO881" s="63" t="s">
        <v>40</v>
      </c>
      <c r="AP881" s="63" t="s">
        <v>40</v>
      </c>
      <c r="AQ881" s="9" t="s">
        <v>40</v>
      </c>
      <c r="AR881" s="63" t="s">
        <v>40</v>
      </c>
      <c r="AS881" s="9" t="s">
        <v>40</v>
      </c>
      <c r="AT881" s="9" t="s">
        <v>40</v>
      </c>
      <c r="AU881" s="63" t="s">
        <v>40</v>
      </c>
      <c r="AV881" s="63" t="s">
        <v>40</v>
      </c>
      <c r="AW881" s="66" t="s">
        <v>40</v>
      </c>
      <c r="AX881" s="63" t="s">
        <v>40</v>
      </c>
      <c r="AY881" s="63" t="s">
        <v>40</v>
      </c>
      <c r="AZ881" s="63" t="s">
        <v>40</v>
      </c>
      <c r="BA881" s="63" t="s">
        <v>40</v>
      </c>
      <c r="BB881" s="63" t="s">
        <v>40</v>
      </c>
      <c r="BC881" s="66" t="s">
        <v>40</v>
      </c>
      <c r="BD881" s="66" t="s">
        <v>40</v>
      </c>
    </row>
    <row r="882" spans="2:56">
      <c r="B882" s="62" t="s">
        <v>175</v>
      </c>
      <c r="C882" s="40" t="s">
        <v>147</v>
      </c>
      <c r="D882" s="41" t="s">
        <v>56</v>
      </c>
      <c r="E882" s="88">
        <v>9105</v>
      </c>
      <c r="F882" s="88"/>
      <c r="G882" s="89"/>
      <c r="H882" s="64">
        <v>9105</v>
      </c>
      <c r="I882" s="45"/>
      <c r="J882" s="45"/>
      <c r="K882" s="64">
        <v>-5465</v>
      </c>
      <c r="L882" s="45">
        <v>-5465</v>
      </c>
      <c r="M882" s="63">
        <v>-5465</v>
      </c>
      <c r="N882" s="42" t="s">
        <v>50</v>
      </c>
      <c r="O882" s="21" t="s">
        <v>44</v>
      </c>
      <c r="P882" s="42">
        <f t="shared" si="28"/>
        <v>0</v>
      </c>
      <c r="Q882" s="42">
        <f>IF(AND(ISNUMBER(E882),ISNUMBER(H882),ISBLANK(F882)),E882-H882,"NA")</f>
        <v>0</v>
      </c>
      <c r="R882" s="21" t="str">
        <f>IF(AND(ISNUMBER(F882),ISNUMBER(I882),ISBLANK(E882)),F882-I882,"NA")</f>
        <v>NA</v>
      </c>
      <c r="S882" s="16" t="str">
        <f>IF(AND(ISNUMBER(G882),ISNUMBER(J882),ISBLANK(E882)),G882-J882,"NA")</f>
        <v>NA</v>
      </c>
      <c r="T882" s="45" t="str">
        <f>IF(AND(ISNUMBER(R882),ISNUMBER(S882),ISBLANK(E882)),R882+S882,"NA")</f>
        <v>NA</v>
      </c>
      <c r="U882" s="21">
        <f t="shared" si="27"/>
        <v>0</v>
      </c>
      <c r="V882" s="9">
        <f>MIN(IF(SUM(W882,AD882:AG882,AI882,AJ882:AM882,AP882:AS882,AC882,AO882,AU882,AV882:BC882)=0,0,1)+IF(O882="Smoothing ramp",1,0)+IF(SUM(W882,X882:AA882)=0,0,1),1)</f>
        <v>1</v>
      </c>
      <c r="W882" s="64">
        <v>120</v>
      </c>
      <c r="X882" s="16" t="s">
        <v>40</v>
      </c>
      <c r="Y882" s="21" t="s">
        <v>40</v>
      </c>
      <c r="Z882" s="45">
        <v>344</v>
      </c>
      <c r="AA882" s="16" t="s">
        <v>40</v>
      </c>
      <c r="AB882" s="21" t="s">
        <v>40</v>
      </c>
      <c r="AC882" s="16" t="s">
        <v>40</v>
      </c>
      <c r="AD882" s="16" t="s">
        <v>40</v>
      </c>
      <c r="AE882" s="21" t="s">
        <v>40</v>
      </c>
      <c r="AF882" s="58" t="s">
        <v>40</v>
      </c>
      <c r="AG882" s="16" t="s">
        <v>40</v>
      </c>
      <c r="AH882" s="21" t="s">
        <v>40</v>
      </c>
      <c r="AI882" s="42" t="s">
        <v>40</v>
      </c>
      <c r="AJ882" s="16" t="s">
        <v>40</v>
      </c>
      <c r="AK882" s="16" t="s">
        <v>40</v>
      </c>
      <c r="AL882" s="16" t="s">
        <v>40</v>
      </c>
      <c r="AM882" s="16" t="s">
        <v>40</v>
      </c>
      <c r="AN882" s="16" t="s">
        <v>40</v>
      </c>
      <c r="AO882" s="63" t="s">
        <v>40</v>
      </c>
      <c r="AP882" s="63" t="s">
        <v>40</v>
      </c>
      <c r="AQ882" s="9" t="s">
        <v>40</v>
      </c>
      <c r="AR882" s="63" t="s">
        <v>40</v>
      </c>
      <c r="AS882" s="9" t="s">
        <v>40</v>
      </c>
      <c r="AT882" s="9" t="s">
        <v>40</v>
      </c>
      <c r="AU882" s="63" t="s">
        <v>40</v>
      </c>
      <c r="AV882" s="63" t="s">
        <v>40</v>
      </c>
      <c r="AW882" s="66" t="s">
        <v>40</v>
      </c>
      <c r="AX882" s="63" t="s">
        <v>40</v>
      </c>
      <c r="AY882" s="63" t="s">
        <v>40</v>
      </c>
      <c r="AZ882" s="63" t="s">
        <v>40</v>
      </c>
      <c r="BA882" s="63" t="s">
        <v>40</v>
      </c>
      <c r="BB882" s="63" t="s">
        <v>40</v>
      </c>
      <c r="BC882" s="66" t="s">
        <v>40</v>
      </c>
      <c r="BD882" s="66" t="s">
        <v>40</v>
      </c>
    </row>
    <row r="883" spans="2:56" ht="15" thickBot="1">
      <c r="B883" s="68" t="s">
        <v>175</v>
      </c>
      <c r="C883" s="47" t="s">
        <v>147</v>
      </c>
      <c r="D883" s="48" t="s">
        <v>57</v>
      </c>
      <c r="E883" s="133">
        <v>8290</v>
      </c>
      <c r="F883" s="133"/>
      <c r="G883" s="134"/>
      <c r="H883" s="71">
        <v>8290</v>
      </c>
      <c r="I883" s="69"/>
      <c r="J883" s="69"/>
      <c r="K883" s="71">
        <v>-4614</v>
      </c>
      <c r="L883" s="69">
        <v>-4614</v>
      </c>
      <c r="M883" s="70">
        <v>-4614</v>
      </c>
      <c r="N883" s="50" t="s">
        <v>50</v>
      </c>
      <c r="O883" s="22" t="s">
        <v>44</v>
      </c>
      <c r="P883" s="50">
        <f t="shared" si="28"/>
        <v>0</v>
      </c>
      <c r="Q883" s="50">
        <f>IF(AND(ISNUMBER(E883),ISNUMBER(H883),ISBLANK(F883)),E883-H883,"NA")</f>
        <v>0</v>
      </c>
      <c r="R883" s="22" t="str">
        <f>IF(AND(ISNUMBER(F883),ISNUMBER(I883),ISBLANK(E883)),F883-I883,"NA")</f>
        <v>NA</v>
      </c>
      <c r="S883" s="16" t="str">
        <f>IF(AND(ISNUMBER(G883),ISNUMBER(J883),ISBLANK(E883)),G883-J883,"NA")</f>
        <v>NA</v>
      </c>
      <c r="T883" s="45" t="str">
        <f>IF(AND(ISNUMBER(R883),ISNUMBER(S883),ISBLANK(E883)),R883+S883,"NA")</f>
        <v>NA</v>
      </c>
      <c r="U883" s="22">
        <f t="shared" si="27"/>
        <v>0</v>
      </c>
      <c r="V883" s="9">
        <f>MIN(IF(SUM(W883,AD883:AG883,AI883,AJ883:AM883,AP883:AS883,AC883,AO883,AU883,AV883:BC883)=0,0,1)+IF(O883="Smoothing ramp",1,0)+IF(SUM(W883,X883:AA883)=0,0,1),1)</f>
        <v>1</v>
      </c>
      <c r="W883" s="71">
        <v>164</v>
      </c>
      <c r="X883" s="49" t="s">
        <v>40</v>
      </c>
      <c r="Y883" s="22" t="s">
        <v>40</v>
      </c>
      <c r="Z883" s="69">
        <v>322</v>
      </c>
      <c r="AA883" s="49" t="s">
        <v>40</v>
      </c>
      <c r="AB883" s="22" t="s">
        <v>40</v>
      </c>
      <c r="AC883" s="49" t="s">
        <v>40</v>
      </c>
      <c r="AD883" s="49" t="s">
        <v>40</v>
      </c>
      <c r="AE883" s="22" t="s">
        <v>40</v>
      </c>
      <c r="AF883" s="78" t="s">
        <v>40</v>
      </c>
      <c r="AG883" s="49" t="s">
        <v>40</v>
      </c>
      <c r="AH883" s="22" t="s">
        <v>40</v>
      </c>
      <c r="AI883" s="50" t="s">
        <v>40</v>
      </c>
      <c r="AJ883" s="49" t="s">
        <v>40</v>
      </c>
      <c r="AK883" s="49" t="s">
        <v>40</v>
      </c>
      <c r="AL883" s="49" t="s">
        <v>40</v>
      </c>
      <c r="AM883" s="49" t="s">
        <v>40</v>
      </c>
      <c r="AN883" s="49" t="s">
        <v>40</v>
      </c>
      <c r="AO883" s="70" t="s">
        <v>40</v>
      </c>
      <c r="AP883" s="70" t="s">
        <v>40</v>
      </c>
      <c r="AQ883" s="7" t="s">
        <v>40</v>
      </c>
      <c r="AR883" s="70" t="s">
        <v>40</v>
      </c>
      <c r="AS883" s="7" t="s">
        <v>40</v>
      </c>
      <c r="AT883" s="7" t="s">
        <v>40</v>
      </c>
      <c r="AU883" s="70" t="s">
        <v>40</v>
      </c>
      <c r="AV883" s="70" t="s">
        <v>40</v>
      </c>
      <c r="AW883" s="72" t="s">
        <v>40</v>
      </c>
      <c r="AX883" s="70" t="s">
        <v>40</v>
      </c>
      <c r="AY883" s="70" t="s">
        <v>40</v>
      </c>
      <c r="AZ883" s="70" t="s">
        <v>40</v>
      </c>
      <c r="BA883" s="70" t="s">
        <v>40</v>
      </c>
      <c r="BB883" s="70" t="s">
        <v>40</v>
      </c>
      <c r="BC883" s="72" t="s">
        <v>40</v>
      </c>
      <c r="BD883" s="72" t="s">
        <v>40</v>
      </c>
    </row>
    <row r="884" spans="2:56">
      <c r="B884" s="73" t="s">
        <v>176</v>
      </c>
      <c r="C884" s="52" t="s">
        <v>147</v>
      </c>
      <c r="D884" s="53" t="s">
        <v>37</v>
      </c>
      <c r="E884" s="135">
        <v>6185</v>
      </c>
      <c r="F884" s="135"/>
      <c r="G884" s="136"/>
      <c r="H884" s="75">
        <v>4761</v>
      </c>
      <c r="I884" s="65"/>
      <c r="J884" s="65"/>
      <c r="K884" s="75">
        <v>0</v>
      </c>
      <c r="L884" s="65">
        <v>0</v>
      </c>
      <c r="M884" s="74">
        <v>0</v>
      </c>
      <c r="N884" s="44" t="s">
        <v>38</v>
      </c>
      <c r="O884" s="20" t="s">
        <v>39</v>
      </c>
      <c r="P884" s="44">
        <f t="shared" si="28"/>
        <v>0</v>
      </c>
      <c r="Q884" s="44">
        <f>IF(AND(ISNUMBER(E884),ISNUMBER(H884),ISBLANK(F884)),E884-H884,"NA")</f>
        <v>1424</v>
      </c>
      <c r="R884" s="20" t="str">
        <f>IF(AND(ISNUMBER(F884),ISNUMBER(I884),ISBLANK(E884)),F884-I884,"NA")</f>
        <v>NA</v>
      </c>
      <c r="S884" s="16" t="str">
        <f>IF(AND(ISNUMBER(G884),ISNUMBER(J884),ISBLANK(E884)),G884-J884,"NA")</f>
        <v>NA</v>
      </c>
      <c r="T884" s="45" t="str">
        <f>IF(AND(ISNUMBER(R884),ISNUMBER(S884),ISBLANK(E884)),R884+S884,"NA")</f>
        <v>NA</v>
      </c>
      <c r="U884" s="20">
        <f t="shared" si="27"/>
        <v>0</v>
      </c>
      <c r="V884" s="9">
        <f>MIN(IF(SUM(W884,AD884:AG884,AI884,AJ884:AM884,AP884:AS884,AC884,AO884,AU884,AV884:BC884)=0,0,1)+IF(O884="Smoothing ramp",1,0)+IF(SUM(W884,X884:AA884)=0,0,1),1)</f>
        <v>1</v>
      </c>
      <c r="W884" s="75">
        <v>164</v>
      </c>
      <c r="X884" s="43" t="s">
        <v>40</v>
      </c>
      <c r="Y884" s="20" t="s">
        <v>41</v>
      </c>
      <c r="Z884" s="65">
        <v>275</v>
      </c>
      <c r="AA884" s="43" t="s">
        <v>40</v>
      </c>
      <c r="AB884" s="20" t="s">
        <v>41</v>
      </c>
      <c r="AC884" s="43" t="s">
        <v>40</v>
      </c>
      <c r="AD884" s="43" t="s">
        <v>40</v>
      </c>
      <c r="AE884" s="20" t="s">
        <v>40</v>
      </c>
      <c r="AF884" s="76" t="s">
        <v>40</v>
      </c>
      <c r="AG884" s="43" t="s">
        <v>40</v>
      </c>
      <c r="AH884" s="20" t="s">
        <v>40</v>
      </c>
      <c r="AI884" s="44" t="s">
        <v>40</v>
      </c>
      <c r="AJ884" s="43" t="s">
        <v>40</v>
      </c>
      <c r="AK884" s="43" t="s">
        <v>40</v>
      </c>
      <c r="AL884" s="43" t="s">
        <v>40</v>
      </c>
      <c r="AM884" s="43" t="s">
        <v>40</v>
      </c>
      <c r="AN884" s="43" t="s">
        <v>40</v>
      </c>
      <c r="AO884" s="74" t="s">
        <v>40</v>
      </c>
      <c r="AP884" s="74" t="s">
        <v>40</v>
      </c>
      <c r="AQ884" s="6" t="s">
        <v>40</v>
      </c>
      <c r="AR884" s="74" t="s">
        <v>40</v>
      </c>
      <c r="AS884" s="6" t="s">
        <v>40</v>
      </c>
      <c r="AT884" s="6" t="s">
        <v>40</v>
      </c>
      <c r="AU884" s="74">
        <v>-10000</v>
      </c>
      <c r="AV884" s="74" t="s">
        <v>42</v>
      </c>
      <c r="AW884" s="77">
        <v>-10000</v>
      </c>
      <c r="AX884" s="74" t="s">
        <v>42</v>
      </c>
      <c r="AY884" s="74">
        <v>-10000</v>
      </c>
      <c r="AZ884" s="74" t="s">
        <v>42</v>
      </c>
      <c r="BA884" s="74">
        <v>-10000</v>
      </c>
      <c r="BB884" s="74" t="s">
        <v>42</v>
      </c>
      <c r="BC884" s="77" t="s">
        <v>40</v>
      </c>
      <c r="BD884" s="77" t="s">
        <v>40</v>
      </c>
    </row>
    <row r="885" spans="2:56">
      <c r="B885" s="62" t="s">
        <v>176</v>
      </c>
      <c r="C885" s="40" t="s">
        <v>147</v>
      </c>
      <c r="D885" s="41" t="s">
        <v>43</v>
      </c>
      <c r="E885" s="88">
        <v>6185</v>
      </c>
      <c r="F885" s="88"/>
      <c r="G885" s="89"/>
      <c r="H885" s="64">
        <v>4485</v>
      </c>
      <c r="I885" s="45"/>
      <c r="J885" s="45"/>
      <c r="K885" s="64">
        <v>0</v>
      </c>
      <c r="L885" s="45">
        <v>0</v>
      </c>
      <c r="M885" s="63">
        <v>0</v>
      </c>
      <c r="N885" s="42" t="s">
        <v>38</v>
      </c>
      <c r="O885" s="21" t="s">
        <v>39</v>
      </c>
      <c r="P885" s="42">
        <f t="shared" si="28"/>
        <v>0</v>
      </c>
      <c r="Q885" s="42">
        <f>IF(AND(ISNUMBER(E885),ISNUMBER(H885),ISBLANK(F885)),E885-H885,"NA")</f>
        <v>1700</v>
      </c>
      <c r="R885" s="21" t="str">
        <f>IF(AND(ISNUMBER(F885),ISNUMBER(I885),ISBLANK(E885)),F885-I885,"NA")</f>
        <v>NA</v>
      </c>
      <c r="S885" s="16" t="str">
        <f>IF(AND(ISNUMBER(G885),ISNUMBER(J885),ISBLANK(E885)),G885-J885,"NA")</f>
        <v>NA</v>
      </c>
      <c r="T885" s="45" t="str">
        <f>IF(AND(ISNUMBER(R885),ISNUMBER(S885),ISBLANK(E885)),R885+S885,"NA")</f>
        <v>NA</v>
      </c>
      <c r="U885" s="21">
        <f t="shared" si="27"/>
        <v>0</v>
      </c>
      <c r="V885" s="9">
        <f>MIN(IF(SUM(W885,AD885:AG885,AI885,AJ885:AM885,AP885:AS885,AC885,AO885,AU885,AV885:BC885)=0,0,1)+IF(O885="Smoothing ramp",1,0)+IF(SUM(W885,X885:AA885)=0,0,1),1)</f>
        <v>1</v>
      </c>
      <c r="W885" s="64">
        <v>164</v>
      </c>
      <c r="X885" s="16" t="s">
        <v>40</v>
      </c>
      <c r="Y885" s="21" t="s">
        <v>41</v>
      </c>
      <c r="Z885" s="45">
        <v>275</v>
      </c>
      <c r="AA885" s="16" t="s">
        <v>40</v>
      </c>
      <c r="AB885" s="21" t="s">
        <v>41</v>
      </c>
      <c r="AC885" s="16" t="s">
        <v>40</v>
      </c>
      <c r="AD885" s="16" t="s">
        <v>40</v>
      </c>
      <c r="AE885" s="21" t="s">
        <v>40</v>
      </c>
      <c r="AF885" s="58" t="s">
        <v>40</v>
      </c>
      <c r="AG885" s="16" t="s">
        <v>40</v>
      </c>
      <c r="AH885" s="21" t="s">
        <v>40</v>
      </c>
      <c r="AI885" s="42" t="s">
        <v>40</v>
      </c>
      <c r="AJ885" s="16" t="s">
        <v>40</v>
      </c>
      <c r="AK885" s="16" t="s">
        <v>40</v>
      </c>
      <c r="AL885" s="16" t="s">
        <v>40</v>
      </c>
      <c r="AM885" s="16" t="s">
        <v>40</v>
      </c>
      <c r="AN885" s="16" t="s">
        <v>40</v>
      </c>
      <c r="AO885" s="63" t="s">
        <v>40</v>
      </c>
      <c r="AP885" s="63" t="s">
        <v>40</v>
      </c>
      <c r="AQ885" s="9" t="s">
        <v>40</v>
      </c>
      <c r="AR885" s="63" t="s">
        <v>40</v>
      </c>
      <c r="AS885" s="9" t="s">
        <v>40</v>
      </c>
      <c r="AT885" s="9" t="s">
        <v>40</v>
      </c>
      <c r="AU885" s="63">
        <v>-10000</v>
      </c>
      <c r="AV885" s="63" t="s">
        <v>42</v>
      </c>
      <c r="AW885" s="66">
        <v>-10000</v>
      </c>
      <c r="AX885" s="63" t="s">
        <v>42</v>
      </c>
      <c r="AY885" s="63">
        <v>-10000</v>
      </c>
      <c r="AZ885" s="63" t="s">
        <v>42</v>
      </c>
      <c r="BA885" s="63">
        <v>-10000</v>
      </c>
      <c r="BB885" s="63" t="s">
        <v>42</v>
      </c>
      <c r="BC885" s="66" t="s">
        <v>40</v>
      </c>
      <c r="BD885" s="66" t="s">
        <v>40</v>
      </c>
    </row>
    <row r="886" spans="2:56">
      <c r="B886" s="62" t="s">
        <v>176</v>
      </c>
      <c r="C886" s="40" t="s">
        <v>147</v>
      </c>
      <c r="D886" s="41" t="s">
        <v>45</v>
      </c>
      <c r="E886" s="88">
        <v>6185</v>
      </c>
      <c r="F886" s="88"/>
      <c r="G886" s="89"/>
      <c r="H886" s="64">
        <v>4664</v>
      </c>
      <c r="I886" s="45"/>
      <c r="J886" s="45"/>
      <c r="K886" s="64">
        <v>0</v>
      </c>
      <c r="L886" s="45">
        <v>0</v>
      </c>
      <c r="M886" s="63">
        <v>0</v>
      </c>
      <c r="N886" s="42" t="s">
        <v>38</v>
      </c>
      <c r="O886" s="21" t="s">
        <v>39</v>
      </c>
      <c r="P886" s="42">
        <f t="shared" si="28"/>
        <v>0</v>
      </c>
      <c r="Q886" s="42">
        <f>IF(AND(ISNUMBER(E886),ISNUMBER(H886),ISBLANK(F886)),E886-H886,"NA")</f>
        <v>1521</v>
      </c>
      <c r="R886" s="21" t="str">
        <f>IF(AND(ISNUMBER(F886),ISNUMBER(I886),ISBLANK(E886)),F886-I886,"NA")</f>
        <v>NA</v>
      </c>
      <c r="S886" s="16" t="str">
        <f>IF(AND(ISNUMBER(G886),ISNUMBER(J886),ISBLANK(E886)),G886-J886,"NA")</f>
        <v>NA</v>
      </c>
      <c r="T886" s="45" t="str">
        <f>IF(AND(ISNUMBER(R886),ISNUMBER(S886),ISBLANK(E886)),R886+S886,"NA")</f>
        <v>NA</v>
      </c>
      <c r="U886" s="21">
        <f t="shared" si="27"/>
        <v>0</v>
      </c>
      <c r="V886" s="9">
        <f>MIN(IF(SUM(W886,AD886:AG886,AI886,AJ886:AM886,AP886:AS886,AC886,AO886,AU886,AV886:BC886)=0,0,1)+IF(O886="Smoothing ramp",1,0)+IF(SUM(W886,X886:AA886)=0,0,1),1)</f>
        <v>1</v>
      </c>
      <c r="W886" s="64">
        <v>164</v>
      </c>
      <c r="X886" s="16" t="s">
        <v>40</v>
      </c>
      <c r="Y886" s="21" t="s">
        <v>41</v>
      </c>
      <c r="Z886" s="45">
        <v>275</v>
      </c>
      <c r="AA886" s="16" t="s">
        <v>40</v>
      </c>
      <c r="AB886" s="21" t="s">
        <v>41</v>
      </c>
      <c r="AC886" s="16" t="s">
        <v>40</v>
      </c>
      <c r="AD886" s="16" t="s">
        <v>40</v>
      </c>
      <c r="AE886" s="21" t="s">
        <v>40</v>
      </c>
      <c r="AF886" s="58" t="s">
        <v>40</v>
      </c>
      <c r="AG886" s="16" t="s">
        <v>40</v>
      </c>
      <c r="AH886" s="21" t="s">
        <v>40</v>
      </c>
      <c r="AI886" s="42" t="s">
        <v>40</v>
      </c>
      <c r="AJ886" s="16" t="s">
        <v>40</v>
      </c>
      <c r="AK886" s="16" t="s">
        <v>40</v>
      </c>
      <c r="AL886" s="16" t="s">
        <v>40</v>
      </c>
      <c r="AM886" s="16" t="s">
        <v>40</v>
      </c>
      <c r="AN886" s="16" t="s">
        <v>40</v>
      </c>
      <c r="AO886" s="63" t="s">
        <v>40</v>
      </c>
      <c r="AP886" s="63" t="s">
        <v>40</v>
      </c>
      <c r="AQ886" s="9" t="s">
        <v>40</v>
      </c>
      <c r="AR886" s="63" t="s">
        <v>40</v>
      </c>
      <c r="AS886" s="9" t="s">
        <v>40</v>
      </c>
      <c r="AT886" s="9" t="s">
        <v>40</v>
      </c>
      <c r="AU886" s="63">
        <v>-10000</v>
      </c>
      <c r="AV886" s="63" t="s">
        <v>42</v>
      </c>
      <c r="AW886" s="66">
        <v>-10000</v>
      </c>
      <c r="AX886" s="63" t="s">
        <v>42</v>
      </c>
      <c r="AY886" s="63">
        <v>-10000</v>
      </c>
      <c r="AZ886" s="63" t="s">
        <v>42</v>
      </c>
      <c r="BA886" s="63">
        <v>-10000</v>
      </c>
      <c r="BB886" s="63" t="s">
        <v>42</v>
      </c>
      <c r="BC886" s="66" t="s">
        <v>40</v>
      </c>
      <c r="BD886" s="66" t="s">
        <v>40</v>
      </c>
    </row>
    <row r="887" spans="2:56">
      <c r="B887" s="62" t="s">
        <v>176</v>
      </c>
      <c r="C887" s="40" t="s">
        <v>147</v>
      </c>
      <c r="D887" s="41" t="s">
        <v>46</v>
      </c>
      <c r="E887" s="88">
        <v>7953</v>
      </c>
      <c r="F887" s="88"/>
      <c r="G887" s="89"/>
      <c r="H887" s="64">
        <v>5486</v>
      </c>
      <c r="I887" s="45"/>
      <c r="J887" s="45"/>
      <c r="K887" s="64">
        <v>0</v>
      </c>
      <c r="L887" s="45">
        <v>0</v>
      </c>
      <c r="M887" s="63">
        <v>0</v>
      </c>
      <c r="N887" s="42" t="s">
        <v>38</v>
      </c>
      <c r="O887" s="21" t="s">
        <v>39</v>
      </c>
      <c r="P887" s="42">
        <f t="shared" si="28"/>
        <v>0</v>
      </c>
      <c r="Q887" s="42">
        <f>IF(AND(ISNUMBER(E887),ISNUMBER(H887),ISBLANK(F887)),E887-H887,"NA")</f>
        <v>2467</v>
      </c>
      <c r="R887" s="21" t="str">
        <f>IF(AND(ISNUMBER(F887),ISNUMBER(I887),ISBLANK(E887)),F887-I887,"NA")</f>
        <v>NA</v>
      </c>
      <c r="S887" s="16" t="str">
        <f>IF(AND(ISNUMBER(G887),ISNUMBER(J887),ISBLANK(E887)),G887-J887,"NA")</f>
        <v>NA</v>
      </c>
      <c r="T887" s="45" t="str">
        <f>IF(AND(ISNUMBER(R887),ISNUMBER(S887),ISBLANK(E887)),R887+S887,"NA")</f>
        <v>NA</v>
      </c>
      <c r="U887" s="21">
        <f t="shared" si="27"/>
        <v>0</v>
      </c>
      <c r="V887" s="9">
        <f>MIN(IF(SUM(W887,AD887:AG887,AI887,AJ887:AM887,AP887:AS887,AC887,AO887,AU887,AV887:BC887)=0,0,1)+IF(O887="Smoothing ramp",1,0)+IF(SUM(W887,X887:AA887)=0,0,1),1)</f>
        <v>1</v>
      </c>
      <c r="W887" s="64">
        <v>165</v>
      </c>
      <c r="X887" s="16" t="s">
        <v>40</v>
      </c>
      <c r="Y887" s="21" t="s">
        <v>41</v>
      </c>
      <c r="Z887" s="45">
        <v>-165</v>
      </c>
      <c r="AA887" s="16" t="s">
        <v>40</v>
      </c>
      <c r="AB887" s="21" t="s">
        <v>41</v>
      </c>
      <c r="AC887" s="16" t="s">
        <v>40</v>
      </c>
      <c r="AD887" s="16" t="s">
        <v>40</v>
      </c>
      <c r="AE887" s="21" t="s">
        <v>40</v>
      </c>
      <c r="AF887" s="58" t="s">
        <v>40</v>
      </c>
      <c r="AG887" s="16" t="s">
        <v>40</v>
      </c>
      <c r="AH887" s="21" t="s">
        <v>40</v>
      </c>
      <c r="AI887" s="42" t="s">
        <v>40</v>
      </c>
      <c r="AJ887" s="16" t="s">
        <v>40</v>
      </c>
      <c r="AK887" s="16" t="s">
        <v>40</v>
      </c>
      <c r="AL887" s="16" t="s">
        <v>40</v>
      </c>
      <c r="AM887" s="16" t="s">
        <v>40</v>
      </c>
      <c r="AN887" s="16" t="s">
        <v>40</v>
      </c>
      <c r="AO887" s="63" t="s">
        <v>40</v>
      </c>
      <c r="AP887" s="63" t="s">
        <v>40</v>
      </c>
      <c r="AQ887" s="9" t="s">
        <v>40</v>
      </c>
      <c r="AR887" s="63" t="s">
        <v>40</v>
      </c>
      <c r="AS887" s="9" t="s">
        <v>40</v>
      </c>
      <c r="AT887" s="9" t="s">
        <v>40</v>
      </c>
      <c r="AU887" s="63">
        <v>-10000</v>
      </c>
      <c r="AV887" s="63" t="s">
        <v>42</v>
      </c>
      <c r="AW887" s="66">
        <v>-10000</v>
      </c>
      <c r="AX887" s="63" t="s">
        <v>42</v>
      </c>
      <c r="AY887" s="63">
        <v>-10000</v>
      </c>
      <c r="AZ887" s="63" t="s">
        <v>42</v>
      </c>
      <c r="BA887" s="63">
        <v>-10000</v>
      </c>
      <c r="BB887" s="63" t="s">
        <v>42</v>
      </c>
      <c r="BC887" s="66" t="s">
        <v>40</v>
      </c>
      <c r="BD887" s="66" t="s">
        <v>40</v>
      </c>
    </row>
    <row r="888" spans="2:56">
      <c r="B888" s="62" t="s">
        <v>176</v>
      </c>
      <c r="C888" s="40" t="s">
        <v>147</v>
      </c>
      <c r="D888" s="41" t="s">
        <v>47</v>
      </c>
      <c r="E888" s="88">
        <v>7953</v>
      </c>
      <c r="F888" s="88"/>
      <c r="G888" s="89"/>
      <c r="H888" s="64">
        <v>7538</v>
      </c>
      <c r="I888" s="45"/>
      <c r="J888" s="45"/>
      <c r="K888" s="64">
        <v>0</v>
      </c>
      <c r="L888" s="45">
        <v>0</v>
      </c>
      <c r="M888" s="63">
        <v>0</v>
      </c>
      <c r="N888" s="42" t="s">
        <v>38</v>
      </c>
      <c r="O888" s="21" t="s">
        <v>44</v>
      </c>
      <c r="P888" s="42">
        <f t="shared" si="28"/>
        <v>0</v>
      </c>
      <c r="Q888" s="42">
        <f>IF(AND(ISNUMBER(E888),ISNUMBER(H888),ISBLANK(F888)),E888-H888,"NA")</f>
        <v>415</v>
      </c>
      <c r="R888" s="21" t="str">
        <f>IF(AND(ISNUMBER(F888),ISNUMBER(I888),ISBLANK(E888)),F888-I888,"NA")</f>
        <v>NA</v>
      </c>
      <c r="S888" s="16" t="str">
        <f>IF(AND(ISNUMBER(G888),ISNUMBER(J888),ISBLANK(E888)),G888-J888,"NA")</f>
        <v>NA</v>
      </c>
      <c r="T888" s="45" t="str">
        <f>IF(AND(ISNUMBER(R888),ISNUMBER(S888),ISBLANK(E888)),R888+S888,"NA")</f>
        <v>NA</v>
      </c>
      <c r="U888" s="21">
        <f t="shared" si="27"/>
        <v>0</v>
      </c>
      <c r="V888" s="9">
        <f>MIN(IF(SUM(W888,AD888:AG888,AI888,AJ888:AM888,AP888:AS888,AC888,AO888,AU888,AV888:BC888)=0,0,1)+IF(O888="Smoothing ramp",1,0)+IF(SUM(W888,X888:AA888)=0,0,1),1)</f>
        <v>1</v>
      </c>
      <c r="W888" s="64">
        <v>164</v>
      </c>
      <c r="X888" s="16" t="s">
        <v>40</v>
      </c>
      <c r="Y888" s="21" t="s">
        <v>40</v>
      </c>
      <c r="Z888" s="45">
        <v>349</v>
      </c>
      <c r="AA888" s="16" t="s">
        <v>40</v>
      </c>
      <c r="AB888" s="21" t="s">
        <v>40</v>
      </c>
      <c r="AC888" s="16" t="s">
        <v>40</v>
      </c>
      <c r="AD888" s="16" t="s">
        <v>40</v>
      </c>
      <c r="AE888" s="21" t="s">
        <v>40</v>
      </c>
      <c r="AF888" s="58" t="s">
        <v>40</v>
      </c>
      <c r="AG888" s="16" t="s">
        <v>40</v>
      </c>
      <c r="AH888" s="21" t="s">
        <v>40</v>
      </c>
      <c r="AI888" s="42" t="s">
        <v>40</v>
      </c>
      <c r="AJ888" s="16" t="s">
        <v>40</v>
      </c>
      <c r="AK888" s="16" t="s">
        <v>40</v>
      </c>
      <c r="AL888" s="16" t="s">
        <v>40</v>
      </c>
      <c r="AM888" s="16" t="s">
        <v>40</v>
      </c>
      <c r="AN888" s="16" t="s">
        <v>40</v>
      </c>
      <c r="AO888" s="63" t="s">
        <v>40</v>
      </c>
      <c r="AP888" s="63" t="s">
        <v>40</v>
      </c>
      <c r="AQ888" s="9" t="s">
        <v>40</v>
      </c>
      <c r="AR888" s="63" t="s">
        <v>40</v>
      </c>
      <c r="AS888" s="9" t="s">
        <v>40</v>
      </c>
      <c r="AT888" s="9" t="s">
        <v>40</v>
      </c>
      <c r="AU888" s="63" t="s">
        <v>40</v>
      </c>
      <c r="AV888" s="63" t="s">
        <v>40</v>
      </c>
      <c r="AW888" s="66" t="s">
        <v>40</v>
      </c>
      <c r="AX888" s="63" t="s">
        <v>40</v>
      </c>
      <c r="AY888" s="63" t="s">
        <v>40</v>
      </c>
      <c r="AZ888" s="63" t="s">
        <v>40</v>
      </c>
      <c r="BA888" s="63" t="s">
        <v>40</v>
      </c>
      <c r="BB888" s="63" t="s">
        <v>40</v>
      </c>
      <c r="BC888" s="66" t="s">
        <v>40</v>
      </c>
      <c r="BD888" s="66" t="s">
        <v>40</v>
      </c>
    </row>
    <row r="889" spans="2:56">
      <c r="B889" s="62" t="s">
        <v>176</v>
      </c>
      <c r="C889" s="40" t="s">
        <v>147</v>
      </c>
      <c r="D889" s="41" t="s">
        <v>48</v>
      </c>
      <c r="E889" s="88">
        <v>7953</v>
      </c>
      <c r="F889" s="88"/>
      <c r="G889" s="89"/>
      <c r="H889" s="64">
        <v>7952</v>
      </c>
      <c r="I889" s="45"/>
      <c r="J889" s="45"/>
      <c r="K889" s="64">
        <v>0</v>
      </c>
      <c r="L889" s="45">
        <v>0</v>
      </c>
      <c r="M889" s="63">
        <v>0</v>
      </c>
      <c r="N889" s="42" t="s">
        <v>38</v>
      </c>
      <c r="O889" s="21" t="s">
        <v>44</v>
      </c>
      <c r="P889" s="42">
        <f t="shared" si="28"/>
        <v>0</v>
      </c>
      <c r="Q889" s="42">
        <f>IF(AND(ISNUMBER(E889),ISNUMBER(H889),ISBLANK(F889)),E889-H889,"NA")</f>
        <v>1</v>
      </c>
      <c r="R889" s="21" t="str">
        <f>IF(AND(ISNUMBER(F889),ISNUMBER(I889),ISBLANK(E889)),F889-I889,"NA")</f>
        <v>NA</v>
      </c>
      <c r="S889" s="16" t="str">
        <f>IF(AND(ISNUMBER(G889),ISNUMBER(J889),ISBLANK(E889)),G889-J889,"NA")</f>
        <v>NA</v>
      </c>
      <c r="T889" s="45" t="str">
        <f>IF(AND(ISNUMBER(R889),ISNUMBER(S889),ISBLANK(E889)),R889+S889,"NA")</f>
        <v>NA</v>
      </c>
      <c r="U889" s="21">
        <f t="shared" si="27"/>
        <v>0</v>
      </c>
      <c r="V889" s="9">
        <f>MIN(IF(SUM(W889,AD889:AG889,AI889,AJ889:AM889,AP889:AS889,AC889,AO889,AU889,AV889:BC889)=0,0,1)+IF(O889="Smoothing ramp",1,0)+IF(SUM(W889,X889:AA889)=0,0,1),1)</f>
        <v>1</v>
      </c>
      <c r="W889" s="64">
        <v>164</v>
      </c>
      <c r="X889" s="16" t="s">
        <v>40</v>
      </c>
      <c r="Y889" s="21" t="s">
        <v>40</v>
      </c>
      <c r="Z889" s="45">
        <v>349</v>
      </c>
      <c r="AA889" s="16" t="s">
        <v>40</v>
      </c>
      <c r="AB889" s="21" t="s">
        <v>40</v>
      </c>
      <c r="AC889" s="16" t="s">
        <v>40</v>
      </c>
      <c r="AD889" s="16" t="s">
        <v>40</v>
      </c>
      <c r="AE889" s="21" t="s">
        <v>40</v>
      </c>
      <c r="AF889" s="58" t="s">
        <v>40</v>
      </c>
      <c r="AG889" s="16" t="s">
        <v>40</v>
      </c>
      <c r="AH889" s="21" t="s">
        <v>40</v>
      </c>
      <c r="AI889" s="42" t="s">
        <v>40</v>
      </c>
      <c r="AJ889" s="16" t="s">
        <v>40</v>
      </c>
      <c r="AK889" s="16" t="s">
        <v>40</v>
      </c>
      <c r="AL889" s="16" t="s">
        <v>40</v>
      </c>
      <c r="AM889" s="16" t="s">
        <v>40</v>
      </c>
      <c r="AN889" s="16" t="s">
        <v>40</v>
      </c>
      <c r="AO889" s="63" t="s">
        <v>40</v>
      </c>
      <c r="AP889" s="63" t="s">
        <v>40</v>
      </c>
      <c r="AQ889" s="9" t="s">
        <v>40</v>
      </c>
      <c r="AR889" s="63" t="s">
        <v>40</v>
      </c>
      <c r="AS889" s="9" t="s">
        <v>40</v>
      </c>
      <c r="AT889" s="9" t="s">
        <v>40</v>
      </c>
      <c r="AU889" s="63" t="s">
        <v>40</v>
      </c>
      <c r="AV889" s="63" t="s">
        <v>40</v>
      </c>
      <c r="AW889" s="66" t="s">
        <v>40</v>
      </c>
      <c r="AX889" s="63" t="s">
        <v>40</v>
      </c>
      <c r="AY889" s="63" t="s">
        <v>40</v>
      </c>
      <c r="AZ889" s="63" t="s">
        <v>40</v>
      </c>
      <c r="BA889" s="63" t="s">
        <v>40</v>
      </c>
      <c r="BB889" s="63" t="s">
        <v>40</v>
      </c>
      <c r="BC889" s="66" t="s">
        <v>40</v>
      </c>
      <c r="BD889" s="66" t="s">
        <v>40</v>
      </c>
    </row>
    <row r="890" spans="2:56">
      <c r="B890" s="62" t="s">
        <v>176</v>
      </c>
      <c r="C890" s="40" t="s">
        <v>147</v>
      </c>
      <c r="D890" s="41" t="s">
        <v>49</v>
      </c>
      <c r="E890" s="88">
        <v>9166</v>
      </c>
      <c r="F890" s="88"/>
      <c r="G890" s="89"/>
      <c r="H890" s="64">
        <v>9164</v>
      </c>
      <c r="I890" s="45"/>
      <c r="J890" s="45"/>
      <c r="K890" s="64">
        <v>-4933</v>
      </c>
      <c r="L890" s="45">
        <v>-4933</v>
      </c>
      <c r="M890" s="63">
        <v>-4932</v>
      </c>
      <c r="N890" s="42" t="s">
        <v>50</v>
      </c>
      <c r="O890" s="21" t="s">
        <v>44</v>
      </c>
      <c r="P890" s="42">
        <f t="shared" si="28"/>
        <v>0</v>
      </c>
      <c r="Q890" s="42">
        <f>IF(AND(ISNUMBER(E890),ISNUMBER(H890),ISBLANK(F890)),E890-H890,"NA")</f>
        <v>2</v>
      </c>
      <c r="R890" s="21" t="str">
        <f>IF(AND(ISNUMBER(F890),ISNUMBER(I890),ISBLANK(E890)),F890-I890,"NA")</f>
        <v>NA</v>
      </c>
      <c r="S890" s="16" t="str">
        <f>IF(AND(ISNUMBER(G890),ISNUMBER(J890),ISBLANK(E890)),G890-J890,"NA")</f>
        <v>NA</v>
      </c>
      <c r="T890" s="45" t="str">
        <f>IF(AND(ISNUMBER(R890),ISNUMBER(S890),ISBLANK(E890)),R890+S890,"NA")</f>
        <v>NA</v>
      </c>
      <c r="U890" s="21">
        <f t="shared" si="27"/>
        <v>0</v>
      </c>
      <c r="V890" s="9">
        <f>MIN(IF(SUM(W890,AD890:AG890,AI890,AJ890:AM890,AP890:AS890,AC890,AO890,AU890,AV890:BC890)=0,0,1)+IF(O890="Smoothing ramp",1,0)+IF(SUM(W890,X890:AA890)=0,0,1),1)</f>
        <v>1</v>
      </c>
      <c r="W890" s="42">
        <v>164</v>
      </c>
      <c r="X890" s="16" t="s">
        <v>40</v>
      </c>
      <c r="Y890" s="21" t="s">
        <v>40</v>
      </c>
      <c r="Z890" s="45">
        <v>348</v>
      </c>
      <c r="AA890" s="16" t="s">
        <v>40</v>
      </c>
      <c r="AB890" s="21" t="s">
        <v>40</v>
      </c>
      <c r="AC890" s="16" t="s">
        <v>40</v>
      </c>
      <c r="AD890" s="16" t="s">
        <v>40</v>
      </c>
      <c r="AE890" s="21" t="s">
        <v>40</v>
      </c>
      <c r="AF890" s="58" t="s">
        <v>40</v>
      </c>
      <c r="AG890" s="16" t="s">
        <v>40</v>
      </c>
      <c r="AH890" s="21" t="s">
        <v>40</v>
      </c>
      <c r="AI890" s="42" t="s">
        <v>40</v>
      </c>
      <c r="AJ890" s="16" t="s">
        <v>40</v>
      </c>
      <c r="AK890" s="16" t="s">
        <v>40</v>
      </c>
      <c r="AL890" s="16" t="s">
        <v>40</v>
      </c>
      <c r="AM890" s="16" t="s">
        <v>40</v>
      </c>
      <c r="AN890" s="16" t="s">
        <v>40</v>
      </c>
      <c r="AO890" s="63" t="s">
        <v>40</v>
      </c>
      <c r="AP890" s="63" t="s">
        <v>40</v>
      </c>
      <c r="AQ890" s="66" t="s">
        <v>40</v>
      </c>
      <c r="AR890" s="63" t="s">
        <v>40</v>
      </c>
      <c r="AS890" s="66" t="s">
        <v>40</v>
      </c>
      <c r="AT890" s="66" t="s">
        <v>40</v>
      </c>
      <c r="AU890" s="63" t="s">
        <v>40</v>
      </c>
      <c r="AV890" s="63" t="s">
        <v>40</v>
      </c>
      <c r="AW890" s="66" t="s">
        <v>40</v>
      </c>
      <c r="AX890" s="63" t="s">
        <v>40</v>
      </c>
      <c r="AY890" s="63" t="s">
        <v>40</v>
      </c>
      <c r="AZ890" s="63" t="s">
        <v>40</v>
      </c>
      <c r="BA890" s="63" t="s">
        <v>40</v>
      </c>
      <c r="BB890" s="63" t="s">
        <v>40</v>
      </c>
      <c r="BC890" s="66" t="s">
        <v>40</v>
      </c>
      <c r="BD890" s="66" t="s">
        <v>40</v>
      </c>
    </row>
    <row r="891" spans="2:56">
      <c r="B891" s="62" t="s">
        <v>176</v>
      </c>
      <c r="C891" s="40" t="s">
        <v>147</v>
      </c>
      <c r="D891" s="41" t="s">
        <v>51</v>
      </c>
      <c r="E891" s="88">
        <v>9166</v>
      </c>
      <c r="F891" s="88"/>
      <c r="G891" s="89"/>
      <c r="H891" s="64">
        <v>9165</v>
      </c>
      <c r="I891" s="45"/>
      <c r="J891" s="45"/>
      <c r="K891" s="64">
        <v>-4932</v>
      </c>
      <c r="L891" s="45">
        <v>-4932</v>
      </c>
      <c r="M891" s="63">
        <v>-4932</v>
      </c>
      <c r="N891" s="42" t="s">
        <v>50</v>
      </c>
      <c r="O891" s="21" t="s">
        <v>44</v>
      </c>
      <c r="P891" s="42">
        <f t="shared" si="28"/>
        <v>0</v>
      </c>
      <c r="Q891" s="42">
        <f>IF(AND(ISNUMBER(E891),ISNUMBER(H891),ISBLANK(F891)),E891-H891,"NA")</f>
        <v>1</v>
      </c>
      <c r="R891" s="21" t="str">
        <f>IF(AND(ISNUMBER(F891),ISNUMBER(I891),ISBLANK(E891)),F891-I891,"NA")</f>
        <v>NA</v>
      </c>
      <c r="S891" s="16" t="str">
        <f>IF(AND(ISNUMBER(G891),ISNUMBER(J891),ISBLANK(E891)),G891-J891,"NA")</f>
        <v>NA</v>
      </c>
      <c r="T891" s="45" t="str">
        <f>IF(AND(ISNUMBER(R891),ISNUMBER(S891),ISBLANK(E891)),R891+S891,"NA")</f>
        <v>NA</v>
      </c>
      <c r="U891" s="21">
        <f t="shared" si="27"/>
        <v>0</v>
      </c>
      <c r="V891" s="9">
        <f>MIN(IF(SUM(W891,AD891:AG891,AI891,AJ891:AM891,AP891:AS891,AC891,AO891,AU891,AV891:BC891)=0,0,1)+IF(O891="Smoothing ramp",1,0)+IF(SUM(W891,X891:AA891)=0,0,1),1)</f>
        <v>1</v>
      </c>
      <c r="W891" s="42">
        <v>164</v>
      </c>
      <c r="X891" s="16" t="s">
        <v>40</v>
      </c>
      <c r="Y891" s="21" t="s">
        <v>40</v>
      </c>
      <c r="Z891" s="45">
        <v>349</v>
      </c>
      <c r="AA891" s="16" t="s">
        <v>40</v>
      </c>
      <c r="AB891" s="21" t="s">
        <v>40</v>
      </c>
      <c r="AC891" s="16" t="s">
        <v>40</v>
      </c>
      <c r="AD891" s="16" t="s">
        <v>40</v>
      </c>
      <c r="AE891" s="21" t="s">
        <v>40</v>
      </c>
      <c r="AF891" s="58" t="s">
        <v>40</v>
      </c>
      <c r="AG891" s="16" t="s">
        <v>40</v>
      </c>
      <c r="AH891" s="21" t="s">
        <v>40</v>
      </c>
      <c r="AI891" s="42" t="s">
        <v>40</v>
      </c>
      <c r="AJ891" s="16" t="s">
        <v>40</v>
      </c>
      <c r="AK891" s="16" t="s">
        <v>40</v>
      </c>
      <c r="AL891" s="16" t="s">
        <v>40</v>
      </c>
      <c r="AM891" s="16" t="s">
        <v>40</v>
      </c>
      <c r="AN891" s="16" t="s">
        <v>40</v>
      </c>
      <c r="AO891" s="63" t="s">
        <v>40</v>
      </c>
      <c r="AP891" s="63" t="s">
        <v>40</v>
      </c>
      <c r="AQ891" s="66" t="s">
        <v>40</v>
      </c>
      <c r="AR891" s="63" t="s">
        <v>40</v>
      </c>
      <c r="AS891" s="66" t="s">
        <v>40</v>
      </c>
      <c r="AT891" s="66" t="s">
        <v>40</v>
      </c>
      <c r="AU891" s="63" t="s">
        <v>40</v>
      </c>
      <c r="AV891" s="63" t="s">
        <v>40</v>
      </c>
      <c r="AW891" s="66" t="s">
        <v>40</v>
      </c>
      <c r="AX891" s="63" t="s">
        <v>40</v>
      </c>
      <c r="AY891" s="63" t="s">
        <v>40</v>
      </c>
      <c r="AZ891" s="63" t="s">
        <v>40</v>
      </c>
      <c r="BA891" s="63" t="s">
        <v>40</v>
      </c>
      <c r="BB891" s="63" t="s">
        <v>40</v>
      </c>
      <c r="BC891" s="66" t="s">
        <v>40</v>
      </c>
      <c r="BD891" s="66" t="s">
        <v>40</v>
      </c>
    </row>
    <row r="892" spans="2:56">
      <c r="B892" s="62" t="s">
        <v>176</v>
      </c>
      <c r="C892" s="40" t="s">
        <v>147</v>
      </c>
      <c r="D892" s="41" t="s">
        <v>52</v>
      </c>
      <c r="E892" s="88">
        <v>9166</v>
      </c>
      <c r="F892" s="88"/>
      <c r="G892" s="89"/>
      <c r="H892" s="64">
        <v>9166</v>
      </c>
      <c r="I892" s="45"/>
      <c r="J892" s="45"/>
      <c r="K892" s="64">
        <v>-4930</v>
      </c>
      <c r="L892" s="45">
        <v>-4930</v>
      </c>
      <c r="M892" s="63">
        <v>-4930</v>
      </c>
      <c r="N892" s="42" t="s">
        <v>50</v>
      </c>
      <c r="O892" s="21" t="s">
        <v>44</v>
      </c>
      <c r="P892" s="42">
        <f t="shared" si="28"/>
        <v>0</v>
      </c>
      <c r="Q892" s="42">
        <f>IF(AND(ISNUMBER(E892),ISNUMBER(H892),ISBLANK(F892)),E892-H892,"NA")</f>
        <v>0</v>
      </c>
      <c r="R892" s="21" t="str">
        <f>IF(AND(ISNUMBER(F892),ISNUMBER(I892),ISBLANK(E892)),F892-I892,"NA")</f>
        <v>NA</v>
      </c>
      <c r="S892" s="16" t="str">
        <f>IF(AND(ISNUMBER(G892),ISNUMBER(J892),ISBLANK(E892)),G892-J892,"NA")</f>
        <v>NA</v>
      </c>
      <c r="T892" s="45" t="str">
        <f>IF(AND(ISNUMBER(R892),ISNUMBER(S892),ISBLANK(E892)),R892+S892,"NA")</f>
        <v>NA</v>
      </c>
      <c r="U892" s="21">
        <f t="shared" si="27"/>
        <v>0</v>
      </c>
      <c r="V892" s="9">
        <f>MIN(IF(SUM(W892,AD892:AG892,AI892,AJ892:AM892,AP892:AS892,AC892,AO892,AU892,AV892:BC892)=0,0,1)+IF(O892="Smoothing ramp",1,0)+IF(SUM(W892,X892:AA892)=0,0,1),1)</f>
        <v>1</v>
      </c>
      <c r="W892" s="42">
        <v>164</v>
      </c>
      <c r="X892" s="16" t="s">
        <v>40</v>
      </c>
      <c r="Y892" s="21" t="s">
        <v>40</v>
      </c>
      <c r="Z892" s="45">
        <v>349</v>
      </c>
      <c r="AA892" s="16" t="s">
        <v>40</v>
      </c>
      <c r="AB892" s="21" t="s">
        <v>40</v>
      </c>
      <c r="AC892" s="16" t="s">
        <v>40</v>
      </c>
      <c r="AD892" s="16" t="s">
        <v>40</v>
      </c>
      <c r="AE892" s="21" t="s">
        <v>40</v>
      </c>
      <c r="AF892" s="58" t="s">
        <v>40</v>
      </c>
      <c r="AG892" s="16" t="s">
        <v>40</v>
      </c>
      <c r="AH892" s="21" t="s">
        <v>40</v>
      </c>
      <c r="AI892" s="42" t="s">
        <v>40</v>
      </c>
      <c r="AJ892" s="16" t="s">
        <v>40</v>
      </c>
      <c r="AK892" s="16" t="s">
        <v>40</v>
      </c>
      <c r="AL892" s="16" t="s">
        <v>40</v>
      </c>
      <c r="AM892" s="16" t="s">
        <v>40</v>
      </c>
      <c r="AN892" s="16" t="s">
        <v>40</v>
      </c>
      <c r="AO892" s="63" t="s">
        <v>40</v>
      </c>
      <c r="AP892" s="63" t="s">
        <v>40</v>
      </c>
      <c r="AQ892" s="66" t="s">
        <v>40</v>
      </c>
      <c r="AR892" s="63" t="s">
        <v>40</v>
      </c>
      <c r="AS892" s="66" t="s">
        <v>40</v>
      </c>
      <c r="AT892" s="66" t="s">
        <v>40</v>
      </c>
      <c r="AU892" s="63" t="s">
        <v>40</v>
      </c>
      <c r="AV892" s="63" t="s">
        <v>40</v>
      </c>
      <c r="AW892" s="66" t="s">
        <v>40</v>
      </c>
      <c r="AX892" s="63" t="s">
        <v>40</v>
      </c>
      <c r="AY892" s="63" t="s">
        <v>40</v>
      </c>
      <c r="AZ892" s="63" t="s">
        <v>40</v>
      </c>
      <c r="BA892" s="63" t="s">
        <v>40</v>
      </c>
      <c r="BB892" s="63" t="s">
        <v>40</v>
      </c>
      <c r="BC892" s="66" t="s">
        <v>40</v>
      </c>
      <c r="BD892" s="66" t="s">
        <v>40</v>
      </c>
    </row>
    <row r="893" spans="2:56">
      <c r="B893" s="62" t="s">
        <v>176</v>
      </c>
      <c r="C893" s="40" t="s">
        <v>147</v>
      </c>
      <c r="D893" s="41" t="s">
        <v>53</v>
      </c>
      <c r="E893" s="88">
        <v>10293</v>
      </c>
      <c r="F893" s="88"/>
      <c r="G893" s="89"/>
      <c r="H893" s="64">
        <v>10272</v>
      </c>
      <c r="I893" s="45"/>
      <c r="J893" s="45"/>
      <c r="K893" s="64">
        <v>-4156</v>
      </c>
      <c r="L893" s="45">
        <v>-4156</v>
      </c>
      <c r="M893" s="63">
        <v>-4142</v>
      </c>
      <c r="N893" s="42" t="s">
        <v>50</v>
      </c>
      <c r="O893" s="21" t="s">
        <v>50</v>
      </c>
      <c r="P893" s="42">
        <f t="shared" si="28"/>
        <v>0</v>
      </c>
      <c r="Q893" s="42">
        <f>IF(AND(ISNUMBER(E893),ISNUMBER(H893),ISBLANK(F893)),E893-H893,"NA")</f>
        <v>21</v>
      </c>
      <c r="R893" s="21" t="str">
        <f>IF(AND(ISNUMBER(F893),ISNUMBER(I893),ISBLANK(E893)),F893-I893,"NA")</f>
        <v>NA</v>
      </c>
      <c r="S893" s="16" t="str">
        <f>IF(AND(ISNUMBER(G893),ISNUMBER(J893),ISBLANK(E893)),G893-J893,"NA")</f>
        <v>NA</v>
      </c>
      <c r="T893" s="45" t="str">
        <f>IF(AND(ISNUMBER(R893),ISNUMBER(S893),ISBLANK(E893)),R893+S893,"NA")</f>
        <v>NA</v>
      </c>
      <c r="U893" s="21">
        <f t="shared" si="27"/>
        <v>0</v>
      </c>
      <c r="V893" s="9">
        <f>MIN(IF(SUM(W893,AD893:AG893,AI893,AJ893:AM893,AP893:AS893,AC893,AO893,AU893,AV893:BC893)=0,0,1)+IF(O893="Smoothing ramp",1,0)+IF(SUM(W893,X893:AA893)=0,0,1),1)</f>
        <v>1</v>
      </c>
      <c r="W893" s="42">
        <v>164</v>
      </c>
      <c r="X893" s="16" t="s">
        <v>40</v>
      </c>
      <c r="Y893" s="21" t="s">
        <v>59</v>
      </c>
      <c r="Z893" s="45">
        <v>365</v>
      </c>
      <c r="AA893" s="16" t="s">
        <v>40</v>
      </c>
      <c r="AB893" s="21" t="s">
        <v>59</v>
      </c>
      <c r="AC893" s="16" t="s">
        <v>40</v>
      </c>
      <c r="AD893" s="16" t="s">
        <v>40</v>
      </c>
      <c r="AE893" s="21" t="s">
        <v>40</v>
      </c>
      <c r="AF893" s="58" t="s">
        <v>40</v>
      </c>
      <c r="AG893" s="16" t="s">
        <v>40</v>
      </c>
      <c r="AH893" s="21" t="s">
        <v>40</v>
      </c>
      <c r="AI893" s="42" t="s">
        <v>40</v>
      </c>
      <c r="AJ893" s="16" t="s">
        <v>40</v>
      </c>
      <c r="AK893" s="16" t="s">
        <v>40</v>
      </c>
      <c r="AL893" s="16">
        <v>3000</v>
      </c>
      <c r="AM893" s="16" t="s">
        <v>40</v>
      </c>
      <c r="AN893" s="16" t="s">
        <v>177</v>
      </c>
      <c r="AO893" s="63" t="s">
        <v>40</v>
      </c>
      <c r="AP893" s="63" t="s">
        <v>40</v>
      </c>
      <c r="AQ893" s="66" t="s">
        <v>40</v>
      </c>
      <c r="AR893" s="63" t="s">
        <v>40</v>
      </c>
      <c r="AS893" s="66" t="s">
        <v>40</v>
      </c>
      <c r="AT893" s="66" t="s">
        <v>40</v>
      </c>
      <c r="AU893" s="63" t="s">
        <v>40</v>
      </c>
      <c r="AV893" s="63" t="s">
        <v>40</v>
      </c>
      <c r="AW893" s="66" t="s">
        <v>40</v>
      </c>
      <c r="AX893" s="63" t="s">
        <v>40</v>
      </c>
      <c r="AY893" s="63" t="s">
        <v>40</v>
      </c>
      <c r="AZ893" s="63" t="s">
        <v>40</v>
      </c>
      <c r="BA893" s="63" t="s">
        <v>40</v>
      </c>
      <c r="BB893" s="63" t="s">
        <v>40</v>
      </c>
      <c r="BC893" s="66" t="s">
        <v>40</v>
      </c>
      <c r="BD893" s="66" t="s">
        <v>40</v>
      </c>
    </row>
    <row r="894" spans="2:56">
      <c r="B894" s="62" t="s">
        <v>176</v>
      </c>
      <c r="C894" s="40" t="s">
        <v>147</v>
      </c>
      <c r="D894" s="41" t="s">
        <v>56</v>
      </c>
      <c r="E894" s="88">
        <v>10293</v>
      </c>
      <c r="F894" s="88"/>
      <c r="G894" s="89"/>
      <c r="H894" s="64">
        <v>10272</v>
      </c>
      <c r="I894" s="45"/>
      <c r="J894" s="45"/>
      <c r="K894" s="64">
        <v>-4156</v>
      </c>
      <c r="L894" s="45">
        <v>-4156</v>
      </c>
      <c r="M894" s="63">
        <v>-4142</v>
      </c>
      <c r="N894" s="42" t="s">
        <v>50</v>
      </c>
      <c r="O894" s="21" t="s">
        <v>50</v>
      </c>
      <c r="P894" s="42">
        <f t="shared" si="28"/>
        <v>0</v>
      </c>
      <c r="Q894" s="42">
        <f>IF(AND(ISNUMBER(E894),ISNUMBER(H894),ISBLANK(F894)),E894-H894,"NA")</f>
        <v>21</v>
      </c>
      <c r="R894" s="21" t="str">
        <f>IF(AND(ISNUMBER(F894),ISNUMBER(I894),ISBLANK(E894)),F894-I894,"NA")</f>
        <v>NA</v>
      </c>
      <c r="S894" s="16" t="str">
        <f>IF(AND(ISNUMBER(G894),ISNUMBER(J894),ISBLANK(E894)),G894-J894,"NA")</f>
        <v>NA</v>
      </c>
      <c r="T894" s="45" t="str">
        <f>IF(AND(ISNUMBER(R894),ISNUMBER(S894),ISBLANK(E894)),R894+S894,"NA")</f>
        <v>NA</v>
      </c>
      <c r="U894" s="21">
        <f t="shared" si="27"/>
        <v>0</v>
      </c>
      <c r="V894" s="9">
        <f>MIN(IF(SUM(W894,AD894:AG894,AI894,AJ894:AM894,AP894:AS894,AC894,AO894,AU894,AV894:BC894)=0,0,1)+IF(O894="Smoothing ramp",1,0)+IF(SUM(W894,X894:AA894)=0,0,1),1)</f>
        <v>1</v>
      </c>
      <c r="W894" s="42">
        <v>164</v>
      </c>
      <c r="X894" s="16" t="s">
        <v>40</v>
      </c>
      <c r="Y894" s="21" t="s">
        <v>59</v>
      </c>
      <c r="Z894" s="45">
        <v>365</v>
      </c>
      <c r="AA894" s="16" t="s">
        <v>40</v>
      </c>
      <c r="AB894" s="21" t="s">
        <v>59</v>
      </c>
      <c r="AC894" s="16" t="s">
        <v>40</v>
      </c>
      <c r="AD894" s="16" t="s">
        <v>40</v>
      </c>
      <c r="AE894" s="21" t="s">
        <v>40</v>
      </c>
      <c r="AF894" s="58" t="s">
        <v>40</v>
      </c>
      <c r="AG894" s="16" t="s">
        <v>40</v>
      </c>
      <c r="AH894" s="21" t="s">
        <v>40</v>
      </c>
      <c r="AI894" s="42" t="s">
        <v>40</v>
      </c>
      <c r="AJ894" s="16" t="s">
        <v>40</v>
      </c>
      <c r="AK894" s="16" t="s">
        <v>40</v>
      </c>
      <c r="AL894" s="16">
        <v>3000</v>
      </c>
      <c r="AM894" s="16" t="s">
        <v>40</v>
      </c>
      <c r="AN894" s="16" t="s">
        <v>177</v>
      </c>
      <c r="AO894" s="63" t="s">
        <v>40</v>
      </c>
      <c r="AP894" s="63" t="s">
        <v>40</v>
      </c>
      <c r="AQ894" s="66" t="s">
        <v>40</v>
      </c>
      <c r="AR894" s="63" t="s">
        <v>40</v>
      </c>
      <c r="AS894" s="66" t="s">
        <v>40</v>
      </c>
      <c r="AT894" s="66" t="s">
        <v>40</v>
      </c>
      <c r="AU894" s="63" t="s">
        <v>40</v>
      </c>
      <c r="AV894" s="63" t="s">
        <v>40</v>
      </c>
      <c r="AW894" s="66" t="s">
        <v>40</v>
      </c>
      <c r="AX894" s="63" t="s">
        <v>40</v>
      </c>
      <c r="AY894" s="63" t="s">
        <v>40</v>
      </c>
      <c r="AZ894" s="63" t="s">
        <v>40</v>
      </c>
      <c r="BA894" s="63" t="s">
        <v>40</v>
      </c>
      <c r="BB894" s="63" t="s">
        <v>40</v>
      </c>
      <c r="BC894" s="66" t="s">
        <v>40</v>
      </c>
      <c r="BD894" s="66" t="s">
        <v>40</v>
      </c>
    </row>
    <row r="895" spans="2:56" ht="15" thickBot="1">
      <c r="B895" s="68" t="s">
        <v>176</v>
      </c>
      <c r="C895" s="47" t="s">
        <v>147</v>
      </c>
      <c r="D895" s="48" t="s">
        <v>57</v>
      </c>
      <c r="E895" s="133">
        <v>10293</v>
      </c>
      <c r="F895" s="133"/>
      <c r="G895" s="134"/>
      <c r="H895" s="71">
        <v>10272</v>
      </c>
      <c r="I895" s="69"/>
      <c r="J895" s="69"/>
      <c r="K895" s="71">
        <v>-4156</v>
      </c>
      <c r="L895" s="69">
        <v>-4156</v>
      </c>
      <c r="M895" s="70">
        <v>-4142</v>
      </c>
      <c r="N895" s="50" t="s">
        <v>50</v>
      </c>
      <c r="O895" s="22" t="s">
        <v>50</v>
      </c>
      <c r="P895" s="50">
        <f t="shared" si="28"/>
        <v>0</v>
      </c>
      <c r="Q895" s="50">
        <f>IF(AND(ISNUMBER(E895),ISNUMBER(H895),ISBLANK(F895)),E895-H895,"NA")</f>
        <v>21</v>
      </c>
      <c r="R895" s="22" t="str">
        <f>IF(AND(ISNUMBER(F895),ISNUMBER(I895),ISBLANK(E895)),F895-I895,"NA")</f>
        <v>NA</v>
      </c>
      <c r="S895" s="16" t="str">
        <f>IF(AND(ISNUMBER(G895),ISNUMBER(J895),ISBLANK(E895)),G895-J895,"NA")</f>
        <v>NA</v>
      </c>
      <c r="T895" s="45" t="str">
        <f>IF(AND(ISNUMBER(R895),ISNUMBER(S895),ISBLANK(E895)),R895+S895,"NA")</f>
        <v>NA</v>
      </c>
      <c r="U895" s="22">
        <f t="shared" si="27"/>
        <v>0</v>
      </c>
      <c r="V895" s="9">
        <f>MIN(IF(SUM(W895,AD895:AG895,AI895,AJ895:AM895,AP895:AS895,AC895,AO895,AU895,AV895:BC895)=0,0,1)+IF(O895="Smoothing ramp",1,0)+IF(SUM(W895,X895:AA895)=0,0,1),1)</f>
        <v>1</v>
      </c>
      <c r="W895" s="50">
        <v>164</v>
      </c>
      <c r="X895" s="49" t="s">
        <v>40</v>
      </c>
      <c r="Y895" s="22" t="s">
        <v>59</v>
      </c>
      <c r="Z895" s="69">
        <v>365</v>
      </c>
      <c r="AA895" s="49" t="s">
        <v>40</v>
      </c>
      <c r="AB895" s="22" t="s">
        <v>59</v>
      </c>
      <c r="AC895" s="49" t="s">
        <v>40</v>
      </c>
      <c r="AD895" s="49" t="s">
        <v>40</v>
      </c>
      <c r="AE895" s="22" t="s">
        <v>40</v>
      </c>
      <c r="AF895" s="78" t="s">
        <v>40</v>
      </c>
      <c r="AG895" s="49" t="s">
        <v>40</v>
      </c>
      <c r="AH895" s="22" t="s">
        <v>40</v>
      </c>
      <c r="AI895" s="50" t="s">
        <v>40</v>
      </c>
      <c r="AJ895" s="49" t="s">
        <v>40</v>
      </c>
      <c r="AK895" s="49" t="s">
        <v>40</v>
      </c>
      <c r="AL895" s="49">
        <v>3000</v>
      </c>
      <c r="AM895" s="49" t="s">
        <v>40</v>
      </c>
      <c r="AN895" s="49" t="s">
        <v>177</v>
      </c>
      <c r="AO895" s="70" t="s">
        <v>40</v>
      </c>
      <c r="AP895" s="70" t="s">
        <v>40</v>
      </c>
      <c r="AQ895" s="72" t="s">
        <v>40</v>
      </c>
      <c r="AR895" s="70" t="s">
        <v>40</v>
      </c>
      <c r="AS895" s="72" t="s">
        <v>40</v>
      </c>
      <c r="AT895" s="72" t="s">
        <v>40</v>
      </c>
      <c r="AU895" s="70" t="s">
        <v>40</v>
      </c>
      <c r="AV895" s="70" t="s">
        <v>40</v>
      </c>
      <c r="AW895" s="72" t="s">
        <v>40</v>
      </c>
      <c r="AX895" s="70" t="s">
        <v>40</v>
      </c>
      <c r="AY895" s="70" t="s">
        <v>40</v>
      </c>
      <c r="AZ895" s="70" t="s">
        <v>40</v>
      </c>
      <c r="BA895" s="70" t="s">
        <v>40</v>
      </c>
      <c r="BB895" s="70" t="s">
        <v>40</v>
      </c>
      <c r="BC895" s="72" t="s">
        <v>40</v>
      </c>
      <c r="BD895" s="72" t="s">
        <v>40</v>
      </c>
    </row>
    <row r="896" spans="2:56">
      <c r="B896" s="73" t="s">
        <v>178</v>
      </c>
      <c r="C896" s="52" t="s">
        <v>147</v>
      </c>
      <c r="D896" s="53" t="s">
        <v>37</v>
      </c>
      <c r="E896" s="135">
        <v>5929</v>
      </c>
      <c r="F896" s="135"/>
      <c r="G896" s="136"/>
      <c r="H896" s="75">
        <v>5929</v>
      </c>
      <c r="I896" s="65"/>
      <c r="J896" s="65"/>
      <c r="K896" s="75">
        <v>-2889</v>
      </c>
      <c r="L896" s="65">
        <v>-2889</v>
      </c>
      <c r="M896" s="74">
        <v>-2889</v>
      </c>
      <c r="N896" s="44" t="s">
        <v>44</v>
      </c>
      <c r="O896" s="20" t="s">
        <v>44</v>
      </c>
      <c r="P896" s="44">
        <f t="shared" si="28"/>
        <v>0</v>
      </c>
      <c r="Q896" s="44">
        <f>IF(AND(ISNUMBER(E896),ISNUMBER(H896),ISBLANK(F896)),E896-H896,"NA")</f>
        <v>0</v>
      </c>
      <c r="R896" s="20" t="str">
        <f>IF(AND(ISNUMBER(F896),ISNUMBER(I896),ISBLANK(E896)),F896-I896,"NA")</f>
        <v>NA</v>
      </c>
      <c r="S896" s="16" t="str">
        <f>IF(AND(ISNUMBER(G896),ISNUMBER(J896),ISBLANK(E896)),G896-J896,"NA")</f>
        <v>NA</v>
      </c>
      <c r="T896" s="45" t="str">
        <f>IF(AND(ISNUMBER(R896),ISNUMBER(S896),ISBLANK(E896)),R896+S896,"NA")</f>
        <v>NA</v>
      </c>
      <c r="U896" s="20">
        <f t="shared" si="27"/>
        <v>0</v>
      </c>
      <c r="V896" s="9">
        <f>MIN(IF(SUM(W896,AD896:AG896,AI896:AM896,AP896:AS896,AC896,AO896,AU896,AV896:BC896)=0,0,1)+IF(O896="Smoothing ramp",1,0)+IF(SUM(W896,X896:AA896)=0,0,1),1)</f>
        <v>1</v>
      </c>
      <c r="W896" s="75">
        <v>99</v>
      </c>
      <c r="X896" s="43" t="s">
        <v>40</v>
      </c>
      <c r="Y896" s="20" t="s">
        <v>40</v>
      </c>
      <c r="Z896" s="65">
        <v>325</v>
      </c>
      <c r="AA896" s="43" t="s">
        <v>40</v>
      </c>
      <c r="AB896" s="20" t="s">
        <v>40</v>
      </c>
      <c r="AC896" s="43" t="s">
        <v>40</v>
      </c>
      <c r="AD896" s="43" t="s">
        <v>40</v>
      </c>
      <c r="AE896" s="20" t="s">
        <v>40</v>
      </c>
      <c r="AF896" s="76" t="s">
        <v>40</v>
      </c>
      <c r="AG896" s="43" t="s">
        <v>40</v>
      </c>
      <c r="AH896" s="20" t="s">
        <v>40</v>
      </c>
      <c r="AI896" s="43">
        <v>3385</v>
      </c>
      <c r="AJ896" s="16" t="s">
        <v>40</v>
      </c>
      <c r="AK896" s="43" t="s">
        <v>179</v>
      </c>
      <c r="AL896" s="43">
        <v>3000</v>
      </c>
      <c r="AM896" s="43" t="s">
        <v>40</v>
      </c>
      <c r="AN896" s="43" t="s">
        <v>165</v>
      </c>
      <c r="AO896" s="74" t="s">
        <v>40</v>
      </c>
      <c r="AP896" s="74" t="s">
        <v>40</v>
      </c>
      <c r="AQ896" s="6" t="s">
        <v>40</v>
      </c>
      <c r="AR896" s="74" t="s">
        <v>40</v>
      </c>
      <c r="AS896" s="6" t="s">
        <v>40</v>
      </c>
      <c r="AT896" s="6" t="s">
        <v>40</v>
      </c>
      <c r="AU896" s="74" t="s">
        <v>40</v>
      </c>
      <c r="AV896" s="74" t="s">
        <v>40</v>
      </c>
      <c r="AW896" s="77" t="s">
        <v>40</v>
      </c>
      <c r="AX896" s="74" t="s">
        <v>40</v>
      </c>
      <c r="AY896" s="74" t="s">
        <v>40</v>
      </c>
      <c r="AZ896" s="74" t="s">
        <v>40</v>
      </c>
      <c r="BA896" s="74" t="s">
        <v>40</v>
      </c>
      <c r="BB896" s="74" t="s">
        <v>40</v>
      </c>
      <c r="BC896" s="77" t="s">
        <v>40</v>
      </c>
      <c r="BD896" s="77" t="s">
        <v>40</v>
      </c>
    </row>
    <row r="897" spans="2:56">
      <c r="B897" s="62" t="s">
        <v>178</v>
      </c>
      <c r="C897" s="40" t="s">
        <v>147</v>
      </c>
      <c r="D897" s="41" t="s">
        <v>43</v>
      </c>
      <c r="E897" s="88">
        <v>5936</v>
      </c>
      <c r="F897" s="88"/>
      <c r="G897" s="89"/>
      <c r="H897" s="64">
        <v>5936</v>
      </c>
      <c r="I897" s="45"/>
      <c r="J897" s="45"/>
      <c r="K897" s="64">
        <v>-2894</v>
      </c>
      <c r="L897" s="45">
        <v>-2894</v>
      </c>
      <c r="M897" s="63">
        <v>-2894</v>
      </c>
      <c r="N897" s="42" t="s">
        <v>44</v>
      </c>
      <c r="O897" s="21" t="s">
        <v>44</v>
      </c>
      <c r="P897" s="42">
        <f t="shared" si="28"/>
        <v>0</v>
      </c>
      <c r="Q897" s="42">
        <f>IF(AND(ISNUMBER(E897),ISNUMBER(H897),ISBLANK(F897)),E897-H897,"NA")</f>
        <v>0</v>
      </c>
      <c r="R897" s="21" t="str">
        <f>IF(AND(ISNUMBER(F897),ISNUMBER(I897),ISBLANK(E897)),F897-I897,"NA")</f>
        <v>NA</v>
      </c>
      <c r="S897" s="16" t="str">
        <f>IF(AND(ISNUMBER(G897),ISNUMBER(J897),ISBLANK(E897)),G897-J897,"NA")</f>
        <v>NA</v>
      </c>
      <c r="T897" s="45" t="str">
        <f>IF(AND(ISNUMBER(R897),ISNUMBER(S897),ISBLANK(E897)),R897+S897,"NA")</f>
        <v>NA</v>
      </c>
      <c r="U897" s="21">
        <f t="shared" si="27"/>
        <v>0</v>
      </c>
      <c r="V897" s="9">
        <f>MIN(IF(SUM(W897,AD897:AG897,AI897:AM897,AP897:AS897,AC897,AO897,AU897,AV897:BC897)=0,0,1)+IF(O897="Smoothing ramp",1,0)+IF(SUM(W897,X897:AA897)=0,0,1),1)</f>
        <v>1</v>
      </c>
      <c r="W897" s="64">
        <v>99</v>
      </c>
      <c r="X897" s="16" t="s">
        <v>40</v>
      </c>
      <c r="Y897" s="21" t="s">
        <v>40</v>
      </c>
      <c r="Z897" s="45">
        <v>325</v>
      </c>
      <c r="AA897" s="16" t="s">
        <v>40</v>
      </c>
      <c r="AB897" s="21" t="s">
        <v>40</v>
      </c>
      <c r="AC897" s="16" t="s">
        <v>40</v>
      </c>
      <c r="AD897" s="16" t="s">
        <v>40</v>
      </c>
      <c r="AE897" s="21" t="s">
        <v>40</v>
      </c>
      <c r="AF897" s="58" t="s">
        <v>40</v>
      </c>
      <c r="AG897" s="16" t="s">
        <v>40</v>
      </c>
      <c r="AH897" s="21" t="s">
        <v>40</v>
      </c>
      <c r="AI897" s="16">
        <v>3385</v>
      </c>
      <c r="AJ897" s="16" t="s">
        <v>40</v>
      </c>
      <c r="AK897" s="16" t="s">
        <v>179</v>
      </c>
      <c r="AL897" s="16">
        <v>3000</v>
      </c>
      <c r="AM897" s="16" t="s">
        <v>40</v>
      </c>
      <c r="AN897" s="16" t="s">
        <v>165</v>
      </c>
      <c r="AO897" s="63" t="s">
        <v>40</v>
      </c>
      <c r="AP897" s="63" t="s">
        <v>40</v>
      </c>
      <c r="AQ897" s="9" t="s">
        <v>40</v>
      </c>
      <c r="AR897" s="63" t="s">
        <v>40</v>
      </c>
      <c r="AS897" s="9" t="s">
        <v>40</v>
      </c>
      <c r="AT897" s="9" t="s">
        <v>40</v>
      </c>
      <c r="AU897" s="63" t="s">
        <v>40</v>
      </c>
      <c r="AV897" s="63" t="s">
        <v>40</v>
      </c>
      <c r="AW897" s="66" t="s">
        <v>40</v>
      </c>
      <c r="AX897" s="63" t="s">
        <v>40</v>
      </c>
      <c r="AY897" s="63" t="s">
        <v>40</v>
      </c>
      <c r="AZ897" s="63" t="s">
        <v>40</v>
      </c>
      <c r="BA897" s="63" t="s">
        <v>40</v>
      </c>
      <c r="BB897" s="63" t="s">
        <v>40</v>
      </c>
      <c r="BC897" s="66" t="s">
        <v>40</v>
      </c>
      <c r="BD897" s="66" t="s">
        <v>40</v>
      </c>
    </row>
    <row r="898" spans="2:56">
      <c r="B898" s="62" t="s">
        <v>178</v>
      </c>
      <c r="C898" s="40" t="s">
        <v>147</v>
      </c>
      <c r="D898" s="41" t="s">
        <v>45</v>
      </c>
      <c r="E898" s="88">
        <v>6253</v>
      </c>
      <c r="F898" s="88"/>
      <c r="G898" s="89"/>
      <c r="H898" s="64">
        <v>6253</v>
      </c>
      <c r="I898" s="45"/>
      <c r="J898" s="45"/>
      <c r="K898" s="64">
        <v>-3099</v>
      </c>
      <c r="L898" s="45">
        <v>-3099</v>
      </c>
      <c r="M898" s="63">
        <v>-3099</v>
      </c>
      <c r="N898" s="42" t="s">
        <v>44</v>
      </c>
      <c r="O898" s="21" t="s">
        <v>44</v>
      </c>
      <c r="P898" s="42">
        <f t="shared" si="28"/>
        <v>0</v>
      </c>
      <c r="Q898" s="42">
        <f>IF(AND(ISNUMBER(E898),ISNUMBER(H898),ISBLANK(F898)),E898-H898,"NA")</f>
        <v>0</v>
      </c>
      <c r="R898" s="21" t="str">
        <f>IF(AND(ISNUMBER(F898),ISNUMBER(I898),ISBLANK(E898)),F898-I898,"NA")</f>
        <v>NA</v>
      </c>
      <c r="S898" s="16" t="str">
        <f>IF(AND(ISNUMBER(G898),ISNUMBER(J898),ISBLANK(E898)),G898-J898,"NA")</f>
        <v>NA</v>
      </c>
      <c r="T898" s="45" t="str">
        <f>IF(AND(ISNUMBER(R898),ISNUMBER(S898),ISBLANK(E898)),R898+S898,"NA")</f>
        <v>NA</v>
      </c>
      <c r="U898" s="21">
        <f t="shared" si="27"/>
        <v>0</v>
      </c>
      <c r="V898" s="9">
        <f>MIN(IF(SUM(W898,AD898:AG898,AI898:AM898,AP898:AS898,AC898,AO898,AU898,AV898:BC898)=0,0,1)+IF(O898="Smoothing ramp",1,0)+IF(SUM(W898,X898:AA898)=0,0,1),1)</f>
        <v>1</v>
      </c>
      <c r="W898" s="64">
        <v>99</v>
      </c>
      <c r="X898" s="16" t="s">
        <v>40</v>
      </c>
      <c r="Y898" s="21" t="s">
        <v>40</v>
      </c>
      <c r="Z898" s="45">
        <v>325</v>
      </c>
      <c r="AA898" s="16" t="s">
        <v>40</v>
      </c>
      <c r="AB898" s="21" t="s">
        <v>40</v>
      </c>
      <c r="AC898" s="16" t="s">
        <v>40</v>
      </c>
      <c r="AD898" s="16" t="s">
        <v>40</v>
      </c>
      <c r="AE898" s="21" t="s">
        <v>40</v>
      </c>
      <c r="AF898" s="58" t="s">
        <v>40</v>
      </c>
      <c r="AG898" s="16" t="s">
        <v>40</v>
      </c>
      <c r="AH898" s="21" t="s">
        <v>40</v>
      </c>
      <c r="AI898" s="16">
        <v>3385</v>
      </c>
      <c r="AJ898" s="16" t="s">
        <v>40</v>
      </c>
      <c r="AK898" s="16" t="s">
        <v>179</v>
      </c>
      <c r="AL898" s="16">
        <v>3000</v>
      </c>
      <c r="AM898" s="16" t="s">
        <v>40</v>
      </c>
      <c r="AN898" s="16" t="s">
        <v>165</v>
      </c>
      <c r="AO898" s="63" t="s">
        <v>40</v>
      </c>
      <c r="AP898" s="63" t="s">
        <v>40</v>
      </c>
      <c r="AQ898" s="9" t="s">
        <v>40</v>
      </c>
      <c r="AR898" s="63" t="s">
        <v>40</v>
      </c>
      <c r="AS898" s="9" t="s">
        <v>40</v>
      </c>
      <c r="AT898" s="9" t="s">
        <v>40</v>
      </c>
      <c r="AU898" s="63" t="s">
        <v>40</v>
      </c>
      <c r="AV898" s="63" t="s">
        <v>40</v>
      </c>
      <c r="AW898" s="66" t="s">
        <v>40</v>
      </c>
      <c r="AX898" s="63" t="s">
        <v>40</v>
      </c>
      <c r="AY898" s="63" t="s">
        <v>40</v>
      </c>
      <c r="AZ898" s="63" t="s">
        <v>40</v>
      </c>
      <c r="BA898" s="63" t="s">
        <v>40</v>
      </c>
      <c r="BB898" s="63" t="s">
        <v>40</v>
      </c>
      <c r="BC898" s="66" t="s">
        <v>40</v>
      </c>
      <c r="BD898" s="66" t="s">
        <v>40</v>
      </c>
    </row>
    <row r="899" spans="2:56">
      <c r="B899" s="62" t="s">
        <v>178</v>
      </c>
      <c r="C899" s="40" t="s">
        <v>147</v>
      </c>
      <c r="D899" s="41" t="s">
        <v>46</v>
      </c>
      <c r="E899" s="88">
        <v>9293</v>
      </c>
      <c r="F899" s="88"/>
      <c r="G899" s="89"/>
      <c r="H899" s="64">
        <v>8512</v>
      </c>
      <c r="I899" s="45"/>
      <c r="J899" s="45"/>
      <c r="K899" s="64">
        <v>-1523</v>
      </c>
      <c r="L899" s="45">
        <v>-1523</v>
      </c>
      <c r="M899" s="63">
        <v>-1152</v>
      </c>
      <c r="N899" s="42" t="s">
        <v>50</v>
      </c>
      <c r="O899" s="21" t="s">
        <v>44</v>
      </c>
      <c r="P899" s="42">
        <f t="shared" si="28"/>
        <v>0</v>
      </c>
      <c r="Q899" s="42">
        <f>IF(AND(ISNUMBER(E899),ISNUMBER(H899),ISBLANK(F899)),E899-H899,"NA")</f>
        <v>781</v>
      </c>
      <c r="R899" s="21" t="str">
        <f>IF(AND(ISNUMBER(F899),ISNUMBER(I899),ISBLANK(E899)),F899-I899,"NA")</f>
        <v>NA</v>
      </c>
      <c r="S899" s="16" t="str">
        <f>IF(AND(ISNUMBER(G899),ISNUMBER(J899),ISBLANK(E899)),G899-J899,"NA")</f>
        <v>NA</v>
      </c>
      <c r="T899" s="45" t="str">
        <f>IF(AND(ISNUMBER(R899),ISNUMBER(S899),ISBLANK(E899)),R899+S899,"NA")</f>
        <v>NA</v>
      </c>
      <c r="U899" s="21">
        <f t="shared" si="27"/>
        <v>0</v>
      </c>
      <c r="V899" s="9">
        <f>MIN(IF(SUM(W899,AD899:AG899,AI899:AM899,AP899:AS899,AC899,AO899,AU899,AV899:BC899)=0,0,1)+IF(O899="Smoothing ramp",1,0)+IF(SUM(W899,X899:AA899)=0,0,1),1)</f>
        <v>1</v>
      </c>
      <c r="W899" s="64">
        <v>99</v>
      </c>
      <c r="X899" s="16" t="s">
        <v>40</v>
      </c>
      <c r="Y899" s="21" t="s">
        <v>40</v>
      </c>
      <c r="Z899" s="45">
        <v>325</v>
      </c>
      <c r="AA899" s="16" t="s">
        <v>40</v>
      </c>
      <c r="AB899" s="21" t="s">
        <v>40</v>
      </c>
      <c r="AC899" s="16" t="s">
        <v>40</v>
      </c>
      <c r="AD899" s="16" t="s">
        <v>40</v>
      </c>
      <c r="AE899" s="21" t="s">
        <v>40</v>
      </c>
      <c r="AF899" s="58" t="s">
        <v>40</v>
      </c>
      <c r="AG899" s="16" t="s">
        <v>40</v>
      </c>
      <c r="AH899" s="21" t="s">
        <v>40</v>
      </c>
      <c r="AI899" s="16">
        <v>3385</v>
      </c>
      <c r="AJ899" s="16" t="s">
        <v>40</v>
      </c>
      <c r="AK899" s="16" t="s">
        <v>180</v>
      </c>
      <c r="AL899" s="16">
        <v>3000</v>
      </c>
      <c r="AM899" s="16" t="s">
        <v>40</v>
      </c>
      <c r="AN899" s="16" t="s">
        <v>100</v>
      </c>
      <c r="AO899" s="63" t="s">
        <v>40</v>
      </c>
      <c r="AP899" s="63" t="s">
        <v>40</v>
      </c>
      <c r="AQ899" s="9" t="s">
        <v>40</v>
      </c>
      <c r="AR899" s="63" t="s">
        <v>40</v>
      </c>
      <c r="AS899" s="9" t="s">
        <v>40</v>
      </c>
      <c r="AT899" s="9" t="s">
        <v>40</v>
      </c>
      <c r="AU899" s="63" t="s">
        <v>40</v>
      </c>
      <c r="AV899" s="63" t="s">
        <v>40</v>
      </c>
      <c r="AW899" s="66" t="s">
        <v>40</v>
      </c>
      <c r="AX899" s="63" t="s">
        <v>40</v>
      </c>
      <c r="AY899" s="63" t="s">
        <v>40</v>
      </c>
      <c r="AZ899" s="63" t="s">
        <v>40</v>
      </c>
      <c r="BA899" s="63" t="s">
        <v>40</v>
      </c>
      <c r="BB899" s="63" t="s">
        <v>40</v>
      </c>
      <c r="BC899" s="66" t="s">
        <v>40</v>
      </c>
      <c r="BD899" s="66" t="s">
        <v>40</v>
      </c>
    </row>
    <row r="900" spans="2:56">
      <c r="B900" s="62" t="s">
        <v>178</v>
      </c>
      <c r="C900" s="40" t="s">
        <v>147</v>
      </c>
      <c r="D900" s="41" t="s">
        <v>47</v>
      </c>
      <c r="E900" s="88">
        <v>9293</v>
      </c>
      <c r="F900" s="88"/>
      <c r="G900" s="89"/>
      <c r="H900" s="64">
        <v>9226</v>
      </c>
      <c r="I900" s="45"/>
      <c r="J900" s="45"/>
      <c r="K900" s="64">
        <v>-1522</v>
      </c>
      <c r="L900" s="45">
        <v>-1522</v>
      </c>
      <c r="M900" s="63">
        <v>-1400</v>
      </c>
      <c r="N900" s="42" t="s">
        <v>50</v>
      </c>
      <c r="O900" s="21" t="s">
        <v>44</v>
      </c>
      <c r="P900" s="42">
        <f t="shared" si="28"/>
        <v>0</v>
      </c>
      <c r="Q900" s="42">
        <f>IF(AND(ISNUMBER(E900),ISNUMBER(H900),ISBLANK(F900)),E900-H900,"NA")</f>
        <v>67</v>
      </c>
      <c r="R900" s="21" t="str">
        <f>IF(AND(ISNUMBER(F900),ISNUMBER(I900),ISBLANK(E900)),F900-I900,"NA")</f>
        <v>NA</v>
      </c>
      <c r="S900" s="16" t="str">
        <f>IF(AND(ISNUMBER(G900),ISNUMBER(J900),ISBLANK(E900)),G900-J900,"NA")</f>
        <v>NA</v>
      </c>
      <c r="T900" s="45" t="str">
        <f>IF(AND(ISNUMBER(R900),ISNUMBER(S900),ISBLANK(E900)),R900+S900,"NA")</f>
        <v>NA</v>
      </c>
      <c r="U900" s="21">
        <f t="shared" si="27"/>
        <v>0</v>
      </c>
      <c r="V900" s="9">
        <f>MIN(IF(SUM(W900,AD900:AG900,AI900:AM900,AP900:AS900,AC900,AO900,AU900,AV900:BC900)=0,0,1)+IF(O900="Smoothing ramp",1,0)+IF(SUM(W900,X900:AA900)=0,0,1),1)</f>
        <v>1</v>
      </c>
      <c r="W900" s="64">
        <v>100</v>
      </c>
      <c r="X900" s="16" t="s">
        <v>40</v>
      </c>
      <c r="Y900" s="21" t="s">
        <v>59</v>
      </c>
      <c r="Z900" s="45">
        <v>325</v>
      </c>
      <c r="AA900" s="16" t="s">
        <v>40</v>
      </c>
      <c r="AB900" s="21" t="s">
        <v>59</v>
      </c>
      <c r="AC900" s="16" t="s">
        <v>40</v>
      </c>
      <c r="AD900" s="16" t="s">
        <v>40</v>
      </c>
      <c r="AE900" s="21" t="s">
        <v>40</v>
      </c>
      <c r="AF900" s="58" t="s">
        <v>40</v>
      </c>
      <c r="AG900" s="16" t="s">
        <v>40</v>
      </c>
      <c r="AH900" s="21" t="s">
        <v>40</v>
      </c>
      <c r="AI900" s="16">
        <v>3385</v>
      </c>
      <c r="AJ900" s="16" t="s">
        <v>40</v>
      </c>
      <c r="AK900" s="16" t="s">
        <v>181</v>
      </c>
      <c r="AL900" s="16">
        <v>3000</v>
      </c>
      <c r="AM900" s="16" t="s">
        <v>40</v>
      </c>
      <c r="AN900" s="16" t="s">
        <v>151</v>
      </c>
      <c r="AO900" s="63" t="s">
        <v>40</v>
      </c>
      <c r="AP900" s="63" t="s">
        <v>40</v>
      </c>
      <c r="AQ900" s="9" t="s">
        <v>40</v>
      </c>
      <c r="AR900" s="63" t="s">
        <v>40</v>
      </c>
      <c r="AS900" s="9" t="s">
        <v>40</v>
      </c>
      <c r="AT900" s="9" t="s">
        <v>40</v>
      </c>
      <c r="AU900" s="63" t="s">
        <v>40</v>
      </c>
      <c r="AV900" s="63" t="s">
        <v>40</v>
      </c>
      <c r="AW900" s="66" t="s">
        <v>40</v>
      </c>
      <c r="AX900" s="63" t="s">
        <v>40</v>
      </c>
      <c r="AY900" s="63" t="s">
        <v>40</v>
      </c>
      <c r="AZ900" s="63" t="s">
        <v>40</v>
      </c>
      <c r="BA900" s="63" t="s">
        <v>40</v>
      </c>
      <c r="BB900" s="63" t="s">
        <v>40</v>
      </c>
      <c r="BC900" s="66" t="s">
        <v>40</v>
      </c>
      <c r="BD900" s="66" t="s">
        <v>40</v>
      </c>
    </row>
    <row r="901" spans="2:56">
      <c r="B901" s="62" t="s">
        <v>178</v>
      </c>
      <c r="C901" s="40" t="s">
        <v>147</v>
      </c>
      <c r="D901" s="41" t="s">
        <v>48</v>
      </c>
      <c r="E901" s="88">
        <v>10193</v>
      </c>
      <c r="F901" s="88"/>
      <c r="G901" s="89"/>
      <c r="H901" s="64">
        <v>9216</v>
      </c>
      <c r="I901" s="45"/>
      <c r="J901" s="45"/>
      <c r="K901" s="64">
        <v>-2995</v>
      </c>
      <c r="L901" s="45">
        <v>-2995</v>
      </c>
      <c r="M901" s="63">
        <v>-1280</v>
      </c>
      <c r="N901" s="42" t="s">
        <v>50</v>
      </c>
      <c r="O901" s="21" t="s">
        <v>50</v>
      </c>
      <c r="P901" s="42">
        <f t="shared" si="28"/>
        <v>0</v>
      </c>
      <c r="Q901" s="42">
        <f>IF(AND(ISNUMBER(E901),ISNUMBER(H901),ISBLANK(F901)),E901-H901,"NA")</f>
        <v>977</v>
      </c>
      <c r="R901" s="21" t="str">
        <f>IF(AND(ISNUMBER(F901),ISNUMBER(I901),ISBLANK(E901)),F901-I901,"NA")</f>
        <v>NA</v>
      </c>
      <c r="S901" s="16" t="str">
        <f>IF(AND(ISNUMBER(G901),ISNUMBER(J901),ISBLANK(E901)),G901-J901,"NA")</f>
        <v>NA</v>
      </c>
      <c r="T901" s="45" t="str">
        <f>IF(AND(ISNUMBER(R901),ISNUMBER(S901),ISBLANK(E901)),R901+S901,"NA")</f>
        <v>NA</v>
      </c>
      <c r="U901" s="21">
        <f t="shared" si="27"/>
        <v>0</v>
      </c>
      <c r="V901" s="9">
        <f>MIN(IF(SUM(W901,AD901:AG901,AI901:AM901,AP901:AS901,AC901,AO901,AU901,AV901:BC901)=0,0,1)+IF(O901="Smoothing ramp",1,0)+IF(SUM(W901,X901:AA901)=0,0,1),1)</f>
        <v>1</v>
      </c>
      <c r="W901" s="64">
        <v>100</v>
      </c>
      <c r="X901" s="16" t="s">
        <v>40</v>
      </c>
      <c r="Y901" s="21" t="s">
        <v>59</v>
      </c>
      <c r="Z901" s="45">
        <v>325</v>
      </c>
      <c r="AA901" s="16" t="s">
        <v>40</v>
      </c>
      <c r="AB901" s="21" t="s">
        <v>59</v>
      </c>
      <c r="AC901" s="16" t="s">
        <v>40</v>
      </c>
      <c r="AD901" s="16" t="s">
        <v>40</v>
      </c>
      <c r="AE901" s="21" t="s">
        <v>40</v>
      </c>
      <c r="AF901" s="58" t="s">
        <v>40</v>
      </c>
      <c r="AG901" s="16" t="s">
        <v>40</v>
      </c>
      <c r="AH901" s="21" t="s">
        <v>40</v>
      </c>
      <c r="AI901" s="16">
        <v>3385</v>
      </c>
      <c r="AJ901" s="16" t="s">
        <v>40</v>
      </c>
      <c r="AK901" s="16" t="s">
        <v>181</v>
      </c>
      <c r="AL901" s="16">
        <v>3000</v>
      </c>
      <c r="AM901" s="16" t="s">
        <v>40</v>
      </c>
      <c r="AN901" s="16" t="s">
        <v>151</v>
      </c>
      <c r="AO901" s="63" t="s">
        <v>40</v>
      </c>
      <c r="AP901" s="63" t="s">
        <v>40</v>
      </c>
      <c r="AQ901" s="9" t="s">
        <v>40</v>
      </c>
      <c r="AR901" s="63" t="s">
        <v>40</v>
      </c>
      <c r="AS901" s="9" t="s">
        <v>40</v>
      </c>
      <c r="AT901" s="9" t="s">
        <v>40</v>
      </c>
      <c r="AU901" s="63" t="s">
        <v>40</v>
      </c>
      <c r="AV901" s="63" t="s">
        <v>40</v>
      </c>
      <c r="AW901" s="66" t="s">
        <v>40</v>
      </c>
      <c r="AX901" s="63" t="s">
        <v>40</v>
      </c>
      <c r="AY901" s="63" t="s">
        <v>40</v>
      </c>
      <c r="AZ901" s="63" t="s">
        <v>40</v>
      </c>
      <c r="BA901" s="63" t="s">
        <v>40</v>
      </c>
      <c r="BB901" s="63" t="s">
        <v>40</v>
      </c>
      <c r="BC901" s="66" t="s">
        <v>40</v>
      </c>
      <c r="BD901" s="66" t="s">
        <v>40</v>
      </c>
    </row>
    <row r="902" spans="2:56">
      <c r="B902" s="62" t="s">
        <v>178</v>
      </c>
      <c r="C902" s="40" t="s">
        <v>147</v>
      </c>
      <c r="D902" s="41" t="s">
        <v>49</v>
      </c>
      <c r="E902" s="88"/>
      <c r="F902" s="88">
        <v>9506</v>
      </c>
      <c r="G902" s="89">
        <v>695</v>
      </c>
      <c r="H902" s="64"/>
      <c r="I902" s="45">
        <v>9505</v>
      </c>
      <c r="J902" s="45">
        <v>695</v>
      </c>
      <c r="K902" s="64">
        <v>0</v>
      </c>
      <c r="L902" s="45">
        <v>0</v>
      </c>
      <c r="M902" s="63">
        <v>0</v>
      </c>
      <c r="N902" s="42" t="s">
        <v>44</v>
      </c>
      <c r="O902" s="21" t="s">
        <v>44</v>
      </c>
      <c r="P902" s="42">
        <f t="shared" si="28"/>
        <v>0</v>
      </c>
      <c r="Q902" s="42" t="str">
        <f>IF(AND(ISNUMBER(E902),ISNUMBER(H902),ISBLANK(F902)),E902-H902,"NA")</f>
        <v>NA</v>
      </c>
      <c r="R902" s="21">
        <f>IF(AND(ISNUMBER(F902),ISNUMBER(I902),ISBLANK(E902)),F902-I902,"NA")</f>
        <v>1</v>
      </c>
      <c r="S902" s="16">
        <f>IF(AND(ISNUMBER(G902),ISNUMBER(J902),ISBLANK(E902)),G902-J902,"NA")</f>
        <v>0</v>
      </c>
      <c r="T902" s="45">
        <f>IF(AND(ISNUMBER(R902),ISNUMBER(S902),ISBLANK(E902)),R902+S902,"NA")</f>
        <v>1</v>
      </c>
      <c r="U902" s="21">
        <f t="shared" si="27"/>
        <v>0</v>
      </c>
      <c r="V902" s="9">
        <f>MIN(IF(SUM(W902,AD902:AG902,AI902,AJ902:AM902,AP902:AS902,AC902,AO902,AU902,AV902:BC902)=0,0,1)+IF(O902="Smoothing ramp",1,0)+IF(SUM(W902,X902:AA902)=0,0,1),1)</f>
        <v>1</v>
      </c>
      <c r="W902" s="42">
        <v>100</v>
      </c>
      <c r="X902" s="16" t="s">
        <v>40</v>
      </c>
      <c r="Y902" s="21" t="s">
        <v>40</v>
      </c>
      <c r="Z902" s="45">
        <v>321</v>
      </c>
      <c r="AA902" s="16" t="s">
        <v>40</v>
      </c>
      <c r="AB902" s="21" t="s">
        <v>40</v>
      </c>
      <c r="AC902" s="16" t="s">
        <v>40</v>
      </c>
      <c r="AD902" s="16" t="s">
        <v>40</v>
      </c>
      <c r="AE902" s="21" t="s">
        <v>40</v>
      </c>
      <c r="AF902" s="58" t="s">
        <v>40</v>
      </c>
      <c r="AG902" s="16" t="s">
        <v>40</v>
      </c>
      <c r="AH902" s="21" t="s">
        <v>40</v>
      </c>
      <c r="AI902" s="42" t="s">
        <v>40</v>
      </c>
      <c r="AJ902" s="16" t="s">
        <v>40</v>
      </c>
      <c r="AK902" s="16" t="s">
        <v>40</v>
      </c>
      <c r="AL902" s="16" t="s">
        <v>40</v>
      </c>
      <c r="AM902" s="16" t="s">
        <v>40</v>
      </c>
      <c r="AN902" s="16" t="s">
        <v>40</v>
      </c>
      <c r="AO902" s="63" t="s">
        <v>40</v>
      </c>
      <c r="AP902" s="63" t="s">
        <v>40</v>
      </c>
      <c r="AQ902" s="66" t="s">
        <v>40</v>
      </c>
      <c r="AR902" s="63" t="s">
        <v>40</v>
      </c>
      <c r="AS902" s="66" t="s">
        <v>40</v>
      </c>
      <c r="AT902" s="66" t="s">
        <v>40</v>
      </c>
      <c r="AU902" s="63" t="s">
        <v>40</v>
      </c>
      <c r="AV902" s="63" t="s">
        <v>40</v>
      </c>
      <c r="AW902" s="66" t="s">
        <v>40</v>
      </c>
      <c r="AX902" s="63" t="s">
        <v>40</v>
      </c>
      <c r="AY902" s="63" t="s">
        <v>40</v>
      </c>
      <c r="AZ902" s="63" t="s">
        <v>40</v>
      </c>
      <c r="BA902" s="63" t="s">
        <v>40</v>
      </c>
      <c r="BB902" s="63" t="s">
        <v>40</v>
      </c>
      <c r="BC902" s="66" t="s">
        <v>40</v>
      </c>
      <c r="BD902" s="66" t="s">
        <v>40</v>
      </c>
    </row>
    <row r="903" spans="2:56">
      <c r="B903" s="62" t="s">
        <v>178</v>
      </c>
      <c r="C903" s="40" t="s">
        <v>147</v>
      </c>
      <c r="D903" s="41" t="s">
        <v>51</v>
      </c>
      <c r="E903" s="88"/>
      <c r="F903" s="88">
        <v>9446</v>
      </c>
      <c r="G903" s="89">
        <v>695</v>
      </c>
      <c r="H903" s="64"/>
      <c r="I903" s="45">
        <v>9444</v>
      </c>
      <c r="J903" s="45">
        <v>695</v>
      </c>
      <c r="K903" s="64">
        <v>0</v>
      </c>
      <c r="L903" s="45">
        <v>0</v>
      </c>
      <c r="M903" s="63">
        <v>0</v>
      </c>
      <c r="N903" s="42" t="s">
        <v>44</v>
      </c>
      <c r="O903" s="21" t="s">
        <v>44</v>
      </c>
      <c r="P903" s="42">
        <f t="shared" si="28"/>
        <v>0</v>
      </c>
      <c r="Q903" s="42" t="str">
        <f>IF(AND(ISNUMBER(E903),ISNUMBER(H903),ISBLANK(F903)),E903-H903,"NA")</f>
        <v>NA</v>
      </c>
      <c r="R903" s="21">
        <f>IF(AND(ISNUMBER(F903),ISNUMBER(I903),ISBLANK(E903)),F903-I903,"NA")</f>
        <v>2</v>
      </c>
      <c r="S903" s="16">
        <f>IF(AND(ISNUMBER(G903),ISNUMBER(J903),ISBLANK(E903)),G903-J903,"NA")</f>
        <v>0</v>
      </c>
      <c r="T903" s="45">
        <f>IF(AND(ISNUMBER(R903),ISNUMBER(S903),ISBLANK(E903)),R903+S903,"NA")</f>
        <v>2</v>
      </c>
      <c r="U903" s="21">
        <f t="shared" si="27"/>
        <v>0</v>
      </c>
      <c r="V903" s="9">
        <f>MIN(IF(SUM(W903,AD903:AG903,AI903,AJ903:AM903,AP903:AS903,AC903,AO903,AU903,AV903:BC903)=0,0,1)+IF(O903="Smoothing ramp",1,0)+IF(SUM(W903,X903:AA903)=0,0,1),1)</f>
        <v>1</v>
      </c>
      <c r="W903" s="42">
        <v>100</v>
      </c>
      <c r="X903" s="16" t="s">
        <v>40</v>
      </c>
      <c r="Y903" s="21" t="s">
        <v>40</v>
      </c>
      <c r="Z903" s="45">
        <v>319</v>
      </c>
      <c r="AA903" s="16" t="s">
        <v>40</v>
      </c>
      <c r="AB903" s="21" t="s">
        <v>40</v>
      </c>
      <c r="AC903" s="16" t="s">
        <v>40</v>
      </c>
      <c r="AD903" s="16" t="s">
        <v>40</v>
      </c>
      <c r="AE903" s="21" t="s">
        <v>40</v>
      </c>
      <c r="AF903" s="58" t="s">
        <v>40</v>
      </c>
      <c r="AG903" s="16" t="s">
        <v>40</v>
      </c>
      <c r="AH903" s="21" t="s">
        <v>40</v>
      </c>
      <c r="AI903" s="42" t="s">
        <v>40</v>
      </c>
      <c r="AJ903" s="16" t="s">
        <v>40</v>
      </c>
      <c r="AK903" s="16" t="s">
        <v>40</v>
      </c>
      <c r="AL903" s="16" t="s">
        <v>40</v>
      </c>
      <c r="AM903" s="16" t="s">
        <v>40</v>
      </c>
      <c r="AN903" s="16" t="s">
        <v>40</v>
      </c>
      <c r="AO903" s="63" t="s">
        <v>40</v>
      </c>
      <c r="AP903" s="63" t="s">
        <v>40</v>
      </c>
      <c r="AQ903" s="66" t="s">
        <v>40</v>
      </c>
      <c r="AR903" s="63" t="s">
        <v>40</v>
      </c>
      <c r="AS903" s="66" t="s">
        <v>40</v>
      </c>
      <c r="AT903" s="66" t="s">
        <v>40</v>
      </c>
      <c r="AU903" s="63" t="s">
        <v>40</v>
      </c>
      <c r="AV903" s="63" t="s">
        <v>40</v>
      </c>
      <c r="AW903" s="66" t="s">
        <v>40</v>
      </c>
      <c r="AX903" s="63" t="s">
        <v>40</v>
      </c>
      <c r="AY903" s="63" t="s">
        <v>40</v>
      </c>
      <c r="AZ903" s="63" t="s">
        <v>40</v>
      </c>
      <c r="BA903" s="63" t="s">
        <v>40</v>
      </c>
      <c r="BB903" s="63" t="s">
        <v>40</v>
      </c>
      <c r="BC903" s="66" t="s">
        <v>40</v>
      </c>
      <c r="BD903" s="66" t="s">
        <v>40</v>
      </c>
    </row>
    <row r="904" spans="2:56">
      <c r="B904" s="62" t="s">
        <v>178</v>
      </c>
      <c r="C904" s="40" t="s">
        <v>147</v>
      </c>
      <c r="D904" s="41" t="s">
        <v>52</v>
      </c>
      <c r="E904" s="88"/>
      <c r="F904" s="88">
        <v>9506</v>
      </c>
      <c r="G904" s="89">
        <v>695</v>
      </c>
      <c r="H904" s="64"/>
      <c r="I904" s="45">
        <v>9505</v>
      </c>
      <c r="J904" s="45">
        <v>695</v>
      </c>
      <c r="K904" s="64">
        <v>0</v>
      </c>
      <c r="L904" s="45">
        <v>0</v>
      </c>
      <c r="M904" s="63">
        <v>0</v>
      </c>
      <c r="N904" s="42" t="s">
        <v>44</v>
      </c>
      <c r="O904" s="21" t="s">
        <v>44</v>
      </c>
      <c r="P904" s="42">
        <f t="shared" si="28"/>
        <v>0</v>
      </c>
      <c r="Q904" s="42" t="str">
        <f>IF(AND(ISNUMBER(E904),ISNUMBER(H904),ISBLANK(F904)),E904-H904,"NA")</f>
        <v>NA</v>
      </c>
      <c r="R904" s="21">
        <f>IF(AND(ISNUMBER(F904),ISNUMBER(I904),ISBLANK(E904)),F904-I904,"NA")</f>
        <v>1</v>
      </c>
      <c r="S904" s="16">
        <f>IF(AND(ISNUMBER(G904),ISNUMBER(J904),ISBLANK(E904)),G904-J904,"NA")</f>
        <v>0</v>
      </c>
      <c r="T904" s="45">
        <f>IF(AND(ISNUMBER(R904),ISNUMBER(S904),ISBLANK(E904)),R904+S904,"NA")</f>
        <v>1</v>
      </c>
      <c r="U904" s="21">
        <f t="shared" ref="U904:U967" si="29">IF(M904&lt;0,0,IF(L904=K904,M904,M904-(K904-L904)))</f>
        <v>0</v>
      </c>
      <c r="V904" s="9">
        <f>MIN(IF(SUM(W904,AD904:AG904,AI904,AJ904:AM904,AP904:AS904,AC904,AO904,AU904,AV904:BC904)=0,0,1)+IF(O904="Smoothing ramp",1,0)+IF(SUM(W904,X904:AA904)=0,0,1),1)</f>
        <v>1</v>
      </c>
      <c r="W904" s="42">
        <v>100</v>
      </c>
      <c r="X904" s="16" t="s">
        <v>40</v>
      </c>
      <c r="Y904" s="21" t="s">
        <v>40</v>
      </c>
      <c r="Z904" s="45">
        <v>321</v>
      </c>
      <c r="AA904" s="16" t="s">
        <v>40</v>
      </c>
      <c r="AB904" s="21" t="s">
        <v>40</v>
      </c>
      <c r="AC904" s="16" t="s">
        <v>40</v>
      </c>
      <c r="AD904" s="16" t="s">
        <v>40</v>
      </c>
      <c r="AE904" s="21" t="s">
        <v>40</v>
      </c>
      <c r="AF904" s="58" t="s">
        <v>40</v>
      </c>
      <c r="AG904" s="16" t="s">
        <v>40</v>
      </c>
      <c r="AH904" s="21" t="s">
        <v>40</v>
      </c>
      <c r="AI904" s="42" t="s">
        <v>40</v>
      </c>
      <c r="AJ904" s="16" t="s">
        <v>40</v>
      </c>
      <c r="AK904" s="16" t="s">
        <v>40</v>
      </c>
      <c r="AL904" s="16" t="s">
        <v>40</v>
      </c>
      <c r="AM904" s="16" t="s">
        <v>40</v>
      </c>
      <c r="AN904" s="16" t="s">
        <v>40</v>
      </c>
      <c r="AO904" s="63" t="s">
        <v>40</v>
      </c>
      <c r="AP904" s="63" t="s">
        <v>40</v>
      </c>
      <c r="AQ904" s="66" t="s">
        <v>40</v>
      </c>
      <c r="AR904" s="63" t="s">
        <v>40</v>
      </c>
      <c r="AS904" s="66" t="s">
        <v>40</v>
      </c>
      <c r="AT904" s="66" t="s">
        <v>40</v>
      </c>
      <c r="AU904" s="63" t="s">
        <v>40</v>
      </c>
      <c r="AV904" s="63" t="s">
        <v>40</v>
      </c>
      <c r="AW904" s="66" t="s">
        <v>40</v>
      </c>
      <c r="AX904" s="63" t="s">
        <v>40</v>
      </c>
      <c r="AY904" s="63" t="s">
        <v>40</v>
      </c>
      <c r="AZ904" s="63" t="s">
        <v>40</v>
      </c>
      <c r="BA904" s="63" t="s">
        <v>40</v>
      </c>
      <c r="BB904" s="63" t="s">
        <v>40</v>
      </c>
      <c r="BC904" s="66" t="s">
        <v>40</v>
      </c>
      <c r="BD904" s="66" t="s">
        <v>40</v>
      </c>
    </row>
    <row r="905" spans="2:56">
      <c r="B905" s="62" t="s">
        <v>178</v>
      </c>
      <c r="C905" s="40" t="s">
        <v>147</v>
      </c>
      <c r="D905" s="41" t="s">
        <v>53</v>
      </c>
      <c r="E905" s="88">
        <v>10324</v>
      </c>
      <c r="F905" s="88"/>
      <c r="G905" s="89"/>
      <c r="H905" s="64">
        <v>10323</v>
      </c>
      <c r="I905" s="45"/>
      <c r="J905" s="45"/>
      <c r="K905" s="64">
        <v>-3303</v>
      </c>
      <c r="L905" s="45">
        <v>-3303</v>
      </c>
      <c r="M905" s="63">
        <v>-3304</v>
      </c>
      <c r="N905" s="42" t="s">
        <v>50</v>
      </c>
      <c r="O905" s="21" t="s">
        <v>44</v>
      </c>
      <c r="P905" s="42">
        <f t="shared" si="28"/>
        <v>0</v>
      </c>
      <c r="Q905" s="42">
        <f>IF(AND(ISNUMBER(E905),ISNUMBER(H905),ISBLANK(F905)),E905-H905,"NA")</f>
        <v>1</v>
      </c>
      <c r="R905" s="21" t="str">
        <f>IF(AND(ISNUMBER(F905),ISNUMBER(I905),ISBLANK(E905)),F905-I905,"NA")</f>
        <v>NA</v>
      </c>
      <c r="S905" s="16" t="str">
        <f>IF(AND(ISNUMBER(G905),ISNUMBER(J905),ISBLANK(E905)),G905-J905,"NA")</f>
        <v>NA</v>
      </c>
      <c r="T905" s="45" t="str">
        <f>IF(AND(ISNUMBER(R905),ISNUMBER(S905),ISBLANK(E905)),R905+S905,"NA")</f>
        <v>NA</v>
      </c>
      <c r="U905" s="21">
        <f t="shared" si="29"/>
        <v>0</v>
      </c>
      <c r="V905" s="9">
        <f>MIN(IF(SUM(W905,AD905:AG905,AI905,AJ905:AM905,AP905:AS905,AC905,AO905,AU905,AV905:BC905)=0,0,1)+IF(O905="Smoothing ramp",1,0)+IF(SUM(W905,X905:AA905)=0,0,1),1)</f>
        <v>1</v>
      </c>
      <c r="W905" s="42">
        <v>99</v>
      </c>
      <c r="X905" s="16" t="s">
        <v>40</v>
      </c>
      <c r="Y905" s="21" t="s">
        <v>40</v>
      </c>
      <c r="Z905" s="45">
        <v>323</v>
      </c>
      <c r="AA905" s="16" t="s">
        <v>40</v>
      </c>
      <c r="AB905" s="21" t="s">
        <v>40</v>
      </c>
      <c r="AC905" s="16" t="s">
        <v>40</v>
      </c>
      <c r="AD905" s="16" t="s">
        <v>40</v>
      </c>
      <c r="AE905" s="21" t="s">
        <v>40</v>
      </c>
      <c r="AF905" s="58" t="s">
        <v>40</v>
      </c>
      <c r="AG905" s="16" t="s">
        <v>40</v>
      </c>
      <c r="AH905" s="21" t="s">
        <v>40</v>
      </c>
      <c r="AI905" s="42" t="s">
        <v>40</v>
      </c>
      <c r="AJ905" s="16" t="s">
        <v>40</v>
      </c>
      <c r="AK905" s="16" t="s">
        <v>40</v>
      </c>
      <c r="AL905" s="16">
        <v>3000</v>
      </c>
      <c r="AM905" s="16" t="s">
        <v>40</v>
      </c>
      <c r="AN905" s="16" t="s">
        <v>151</v>
      </c>
      <c r="AO905" s="63" t="s">
        <v>40</v>
      </c>
      <c r="AP905" s="63" t="s">
        <v>40</v>
      </c>
      <c r="AQ905" s="66" t="s">
        <v>40</v>
      </c>
      <c r="AR905" s="63" t="s">
        <v>40</v>
      </c>
      <c r="AS905" s="66" t="s">
        <v>40</v>
      </c>
      <c r="AT905" s="66" t="s">
        <v>40</v>
      </c>
      <c r="AU905" s="63" t="s">
        <v>40</v>
      </c>
      <c r="AV905" s="63" t="s">
        <v>40</v>
      </c>
      <c r="AW905" s="66" t="s">
        <v>40</v>
      </c>
      <c r="AX905" s="63" t="s">
        <v>40</v>
      </c>
      <c r="AY905" s="63" t="s">
        <v>40</v>
      </c>
      <c r="AZ905" s="63" t="s">
        <v>40</v>
      </c>
      <c r="BA905" s="63" t="s">
        <v>40</v>
      </c>
      <c r="BB905" s="63" t="s">
        <v>40</v>
      </c>
      <c r="BC905" s="66" t="s">
        <v>40</v>
      </c>
      <c r="BD905" s="66" t="s">
        <v>40</v>
      </c>
    </row>
    <row r="906" spans="2:56">
      <c r="B906" s="62" t="s">
        <v>178</v>
      </c>
      <c r="C906" s="40" t="s">
        <v>147</v>
      </c>
      <c r="D906" s="41" t="s">
        <v>56</v>
      </c>
      <c r="E906" s="88">
        <v>10324</v>
      </c>
      <c r="F906" s="88"/>
      <c r="G906" s="89"/>
      <c r="H906" s="64">
        <v>10324</v>
      </c>
      <c r="I906" s="45"/>
      <c r="J906" s="45"/>
      <c r="K906" s="64">
        <v>-3303</v>
      </c>
      <c r="L906" s="45">
        <v>-3303</v>
      </c>
      <c r="M906" s="63">
        <v>-3303</v>
      </c>
      <c r="N906" s="42" t="s">
        <v>50</v>
      </c>
      <c r="O906" s="21" t="s">
        <v>44</v>
      </c>
      <c r="P906" s="42">
        <f t="shared" si="28"/>
        <v>0</v>
      </c>
      <c r="Q906" s="42">
        <f>IF(AND(ISNUMBER(E906),ISNUMBER(H906),ISBLANK(F906)),E906-H906,"NA")</f>
        <v>0</v>
      </c>
      <c r="R906" s="21" t="str">
        <f>IF(AND(ISNUMBER(F906),ISNUMBER(I906),ISBLANK(E906)),F906-I906,"NA")</f>
        <v>NA</v>
      </c>
      <c r="S906" s="16" t="str">
        <f>IF(AND(ISNUMBER(G906),ISNUMBER(J906),ISBLANK(E906)),G906-J906,"NA")</f>
        <v>NA</v>
      </c>
      <c r="T906" s="45" t="str">
        <f>IF(AND(ISNUMBER(R906),ISNUMBER(S906),ISBLANK(E906)),R906+S906,"NA")</f>
        <v>NA</v>
      </c>
      <c r="U906" s="21">
        <f t="shared" si="29"/>
        <v>0</v>
      </c>
      <c r="V906" s="9">
        <f>MIN(IF(SUM(W906,AD906:AG906,AI906,AJ906:AM906,AP906:AS906,AC906,AO906,AU906,AV906:BC906)=0,0,1)+IF(O906="Smoothing ramp",1,0)+IF(SUM(W906,X906:AA906)=0,0,1),1)</f>
        <v>1</v>
      </c>
      <c r="W906" s="42">
        <v>99</v>
      </c>
      <c r="X906" s="16" t="s">
        <v>40</v>
      </c>
      <c r="Y906" s="21" t="s">
        <v>40</v>
      </c>
      <c r="Z906" s="45">
        <v>323</v>
      </c>
      <c r="AA906" s="16" t="s">
        <v>40</v>
      </c>
      <c r="AB906" s="21" t="s">
        <v>40</v>
      </c>
      <c r="AC906" s="16" t="s">
        <v>40</v>
      </c>
      <c r="AD906" s="16" t="s">
        <v>40</v>
      </c>
      <c r="AE906" s="21" t="s">
        <v>40</v>
      </c>
      <c r="AF906" s="58" t="s">
        <v>40</v>
      </c>
      <c r="AG906" s="16" t="s">
        <v>40</v>
      </c>
      <c r="AH906" s="21" t="s">
        <v>40</v>
      </c>
      <c r="AI906" s="42" t="s">
        <v>40</v>
      </c>
      <c r="AJ906" s="16" t="s">
        <v>40</v>
      </c>
      <c r="AK906" s="16" t="s">
        <v>40</v>
      </c>
      <c r="AL906" s="16">
        <v>3000</v>
      </c>
      <c r="AM906" s="16" t="s">
        <v>40</v>
      </c>
      <c r="AN906" s="16" t="s">
        <v>151</v>
      </c>
      <c r="AO906" s="63" t="s">
        <v>40</v>
      </c>
      <c r="AP906" s="63" t="s">
        <v>40</v>
      </c>
      <c r="AQ906" s="9" t="s">
        <v>40</v>
      </c>
      <c r="AR906" s="63" t="s">
        <v>40</v>
      </c>
      <c r="AS906" s="9" t="s">
        <v>40</v>
      </c>
      <c r="AT906" s="9" t="s">
        <v>40</v>
      </c>
      <c r="AU906" s="63" t="s">
        <v>40</v>
      </c>
      <c r="AV906" s="63" t="s">
        <v>40</v>
      </c>
      <c r="AW906" s="66" t="s">
        <v>40</v>
      </c>
      <c r="AX906" s="63" t="s">
        <v>40</v>
      </c>
      <c r="AY906" s="63" t="s">
        <v>40</v>
      </c>
      <c r="AZ906" s="63" t="s">
        <v>40</v>
      </c>
      <c r="BA906" s="63" t="s">
        <v>40</v>
      </c>
      <c r="BB906" s="63" t="s">
        <v>40</v>
      </c>
      <c r="BC906" s="66" t="s">
        <v>40</v>
      </c>
      <c r="BD906" s="66" t="s">
        <v>40</v>
      </c>
    </row>
    <row r="907" spans="2:56" ht="15" thickBot="1">
      <c r="B907" s="68" t="s">
        <v>178</v>
      </c>
      <c r="C907" s="47" t="s">
        <v>147</v>
      </c>
      <c r="D907" s="48" t="s">
        <v>57</v>
      </c>
      <c r="E907" s="133">
        <v>9509</v>
      </c>
      <c r="F907" s="133"/>
      <c r="G907" s="134"/>
      <c r="H907" s="71">
        <v>9509</v>
      </c>
      <c r="I907" s="69"/>
      <c r="J907" s="69"/>
      <c r="K907" s="71">
        <v>-2471</v>
      </c>
      <c r="L907" s="69">
        <v>-2471</v>
      </c>
      <c r="M907" s="70">
        <v>-2471</v>
      </c>
      <c r="N907" s="50" t="s">
        <v>50</v>
      </c>
      <c r="O907" s="22" t="s">
        <v>44</v>
      </c>
      <c r="P907" s="50">
        <f t="shared" si="28"/>
        <v>0</v>
      </c>
      <c r="Q907" s="50">
        <f>IF(AND(ISNUMBER(E907),ISNUMBER(H907),ISBLANK(F907)),E907-H907,"NA")</f>
        <v>0</v>
      </c>
      <c r="R907" s="22" t="str">
        <f>IF(AND(ISNUMBER(F907),ISNUMBER(I907),ISBLANK(E907)),F907-I907,"NA")</f>
        <v>NA</v>
      </c>
      <c r="S907" s="16" t="str">
        <f>IF(AND(ISNUMBER(G907),ISNUMBER(J907),ISBLANK(E907)),G907-J907,"NA")</f>
        <v>NA</v>
      </c>
      <c r="T907" s="45" t="str">
        <f>IF(AND(ISNUMBER(R907),ISNUMBER(S907),ISBLANK(E907)),R907+S907,"NA")</f>
        <v>NA</v>
      </c>
      <c r="U907" s="22">
        <f t="shared" si="29"/>
        <v>0</v>
      </c>
      <c r="V907" s="9">
        <f>MIN(IF(SUM(W907,AD907:AG907,AI907,AJ907:AM907,AP907:AS907,AC907,AO907,AU907,AV907:BC907)=0,0,1)+IF(O907="Smoothing ramp",1,0)+IF(SUM(W907,X907:AA907)=0,0,1),1)</f>
        <v>1</v>
      </c>
      <c r="W907" s="50">
        <v>144</v>
      </c>
      <c r="X907" s="49" t="s">
        <v>40</v>
      </c>
      <c r="Y907" s="22" t="s">
        <v>40</v>
      </c>
      <c r="Z907" s="69">
        <v>303</v>
      </c>
      <c r="AA907" s="49" t="s">
        <v>40</v>
      </c>
      <c r="AB907" s="22" t="s">
        <v>40</v>
      </c>
      <c r="AC907" s="49" t="s">
        <v>40</v>
      </c>
      <c r="AD907" s="49" t="s">
        <v>40</v>
      </c>
      <c r="AE907" s="22" t="s">
        <v>40</v>
      </c>
      <c r="AF907" s="78" t="s">
        <v>40</v>
      </c>
      <c r="AG907" s="49" t="s">
        <v>40</v>
      </c>
      <c r="AH907" s="22" t="s">
        <v>40</v>
      </c>
      <c r="AI907" s="50" t="s">
        <v>40</v>
      </c>
      <c r="AJ907" s="49" t="s">
        <v>40</v>
      </c>
      <c r="AK907" s="49" t="s">
        <v>40</v>
      </c>
      <c r="AL907" s="49">
        <v>3000</v>
      </c>
      <c r="AM907" s="49" t="s">
        <v>40</v>
      </c>
      <c r="AN907" s="49" t="s">
        <v>151</v>
      </c>
      <c r="AO907" s="70" t="s">
        <v>40</v>
      </c>
      <c r="AP907" s="70" t="s">
        <v>40</v>
      </c>
      <c r="AQ907" s="7" t="s">
        <v>40</v>
      </c>
      <c r="AR907" s="70" t="s">
        <v>40</v>
      </c>
      <c r="AS907" s="7" t="s">
        <v>40</v>
      </c>
      <c r="AT907" s="7" t="s">
        <v>40</v>
      </c>
      <c r="AU907" s="70" t="s">
        <v>40</v>
      </c>
      <c r="AV907" s="70" t="s">
        <v>40</v>
      </c>
      <c r="AW907" s="72" t="s">
        <v>40</v>
      </c>
      <c r="AX907" s="70" t="s">
        <v>40</v>
      </c>
      <c r="AY907" s="70" t="s">
        <v>40</v>
      </c>
      <c r="AZ907" s="70" t="s">
        <v>40</v>
      </c>
      <c r="BA907" s="70" t="s">
        <v>40</v>
      </c>
      <c r="BB907" s="70" t="s">
        <v>40</v>
      </c>
      <c r="BC907" s="72" t="s">
        <v>40</v>
      </c>
      <c r="BD907" s="72" t="s">
        <v>40</v>
      </c>
    </row>
    <row r="908" spans="2:56">
      <c r="B908" s="73" t="s">
        <v>182</v>
      </c>
      <c r="C908" s="52" t="s">
        <v>147</v>
      </c>
      <c r="D908" s="53" t="s">
        <v>37</v>
      </c>
      <c r="E908" s="135">
        <v>7755</v>
      </c>
      <c r="F908" s="135"/>
      <c r="G908" s="136"/>
      <c r="H908" s="75">
        <v>7638</v>
      </c>
      <c r="I908" s="65"/>
      <c r="J908" s="65"/>
      <c r="K908" s="75">
        <v>-3965</v>
      </c>
      <c r="L908" s="65">
        <v>-3965</v>
      </c>
      <c r="M908" s="74">
        <v>-3843</v>
      </c>
      <c r="N908" s="44" t="s">
        <v>50</v>
      </c>
      <c r="O908" s="20" t="s">
        <v>39</v>
      </c>
      <c r="P908" s="44">
        <f t="shared" si="28"/>
        <v>0</v>
      </c>
      <c r="Q908" s="44">
        <f>IF(AND(ISNUMBER(E908),ISNUMBER(H908),ISBLANK(F908)),E908-H908,"NA")</f>
        <v>117</v>
      </c>
      <c r="R908" s="20" t="str">
        <f>IF(AND(ISNUMBER(F908),ISNUMBER(I908),ISBLANK(E908)),F908-I908,"NA")</f>
        <v>NA</v>
      </c>
      <c r="S908" s="16" t="str">
        <f>IF(AND(ISNUMBER(G908),ISNUMBER(J908),ISBLANK(E908)),G908-J908,"NA")</f>
        <v>NA</v>
      </c>
      <c r="T908" s="45" t="str">
        <f>IF(AND(ISNUMBER(R908),ISNUMBER(S908),ISBLANK(E908)),R908+S908,"NA")</f>
        <v>NA</v>
      </c>
      <c r="U908" s="20">
        <f t="shared" si="29"/>
        <v>0</v>
      </c>
      <c r="V908" s="9">
        <f>MIN(IF(SUM(W908,AD908:AG908,AI908,AJ908:AM908,AP908:AS908,AC908,AO908,AU908,AV908:BC908)=0,0,1)+IF(O908="Smoothing ramp",1,0)+IF(SUM(W908,X908:AA908)=0,0,1),1)</f>
        <v>1</v>
      </c>
      <c r="W908" s="75">
        <v>99</v>
      </c>
      <c r="X908" s="43" t="s">
        <v>40</v>
      </c>
      <c r="Y908" s="20" t="s">
        <v>40</v>
      </c>
      <c r="Z908" s="65">
        <v>296</v>
      </c>
      <c r="AA908" s="43" t="s">
        <v>40</v>
      </c>
      <c r="AB908" s="20" t="s">
        <v>40</v>
      </c>
      <c r="AC908" s="43" t="s">
        <v>40</v>
      </c>
      <c r="AD908" s="43" t="s">
        <v>40</v>
      </c>
      <c r="AE908" s="20" t="s">
        <v>40</v>
      </c>
      <c r="AF908" s="76" t="s">
        <v>40</v>
      </c>
      <c r="AG908" s="43" t="s">
        <v>40</v>
      </c>
      <c r="AH908" s="20" t="s">
        <v>40</v>
      </c>
      <c r="AI908" s="44" t="s">
        <v>40</v>
      </c>
      <c r="AJ908" s="43" t="s">
        <v>40</v>
      </c>
      <c r="AK908" s="43" t="s">
        <v>40</v>
      </c>
      <c r="AL908" s="43" t="s">
        <v>40</v>
      </c>
      <c r="AM908" s="43" t="s">
        <v>40</v>
      </c>
      <c r="AN908" s="43" t="s">
        <v>40</v>
      </c>
      <c r="AO908" s="74" t="s">
        <v>40</v>
      </c>
      <c r="AP908" s="74" t="s">
        <v>40</v>
      </c>
      <c r="AQ908" s="6" t="s">
        <v>40</v>
      </c>
      <c r="AR908" s="74" t="s">
        <v>40</v>
      </c>
      <c r="AS908" s="6" t="s">
        <v>40</v>
      </c>
      <c r="AT908" s="6" t="s">
        <v>40</v>
      </c>
      <c r="AU908" s="74">
        <v>-10000</v>
      </c>
      <c r="AV908" s="74" t="s">
        <v>42</v>
      </c>
      <c r="AW908" s="77" t="s">
        <v>40</v>
      </c>
      <c r="AX908" s="74" t="s">
        <v>40</v>
      </c>
      <c r="AY908" s="74" t="s">
        <v>40</v>
      </c>
      <c r="AZ908" s="74" t="s">
        <v>40</v>
      </c>
      <c r="BA908" s="74" t="s">
        <v>40</v>
      </c>
      <c r="BB908" s="74" t="s">
        <v>40</v>
      </c>
      <c r="BC908" s="77" t="s">
        <v>40</v>
      </c>
      <c r="BD908" s="77" t="s">
        <v>40</v>
      </c>
    </row>
    <row r="909" spans="2:56">
      <c r="B909" s="62" t="s">
        <v>182</v>
      </c>
      <c r="C909" s="40" t="s">
        <v>147</v>
      </c>
      <c r="D909" s="41" t="s">
        <v>43</v>
      </c>
      <c r="E909" s="88">
        <v>7755</v>
      </c>
      <c r="F909" s="88"/>
      <c r="G909" s="89"/>
      <c r="H909" s="64">
        <v>7638</v>
      </c>
      <c r="I909" s="45"/>
      <c r="J909" s="45"/>
      <c r="K909" s="64">
        <v>-3965</v>
      </c>
      <c r="L909" s="45">
        <v>-3965</v>
      </c>
      <c r="M909" s="63">
        <v>-3843</v>
      </c>
      <c r="N909" s="42" t="s">
        <v>50</v>
      </c>
      <c r="O909" s="21" t="s">
        <v>39</v>
      </c>
      <c r="P909" s="42">
        <f t="shared" si="28"/>
        <v>0</v>
      </c>
      <c r="Q909" s="42">
        <f>IF(AND(ISNUMBER(E909),ISNUMBER(H909),ISBLANK(F909)),E909-H909,"NA")</f>
        <v>117</v>
      </c>
      <c r="R909" s="21" t="str">
        <f>IF(AND(ISNUMBER(F909),ISNUMBER(I909),ISBLANK(E909)),F909-I909,"NA")</f>
        <v>NA</v>
      </c>
      <c r="S909" s="16" t="str">
        <f>IF(AND(ISNUMBER(G909),ISNUMBER(J909),ISBLANK(E909)),G909-J909,"NA")</f>
        <v>NA</v>
      </c>
      <c r="T909" s="45" t="str">
        <f>IF(AND(ISNUMBER(R909),ISNUMBER(S909),ISBLANK(E909)),R909+S909,"NA")</f>
        <v>NA</v>
      </c>
      <c r="U909" s="21">
        <f t="shared" si="29"/>
        <v>0</v>
      </c>
      <c r="V909" s="9">
        <f>MIN(IF(SUM(W909,AD909:AG909,AI909,AJ909:AM909,AP909:AS909,AC909,AO909,AU909,AV909:BC909)=0,0,1)+IF(O909="Smoothing ramp",1,0)+IF(SUM(W909,X909:AA909)=0,0,1),1)</f>
        <v>1</v>
      </c>
      <c r="W909" s="64">
        <v>99</v>
      </c>
      <c r="X909" s="16" t="s">
        <v>40</v>
      </c>
      <c r="Y909" s="21" t="s">
        <v>40</v>
      </c>
      <c r="Z909" s="45">
        <v>296</v>
      </c>
      <c r="AA909" s="16" t="s">
        <v>40</v>
      </c>
      <c r="AB909" s="21" t="s">
        <v>40</v>
      </c>
      <c r="AC909" s="16" t="s">
        <v>40</v>
      </c>
      <c r="AD909" s="16" t="s">
        <v>40</v>
      </c>
      <c r="AE909" s="21" t="s">
        <v>40</v>
      </c>
      <c r="AF909" s="58" t="s">
        <v>40</v>
      </c>
      <c r="AG909" s="16" t="s">
        <v>40</v>
      </c>
      <c r="AH909" s="21" t="s">
        <v>40</v>
      </c>
      <c r="AI909" s="42" t="s">
        <v>40</v>
      </c>
      <c r="AJ909" s="16" t="s">
        <v>40</v>
      </c>
      <c r="AK909" s="16" t="s">
        <v>40</v>
      </c>
      <c r="AL909" s="16" t="s">
        <v>40</v>
      </c>
      <c r="AM909" s="16" t="s">
        <v>40</v>
      </c>
      <c r="AN909" s="16" t="s">
        <v>40</v>
      </c>
      <c r="AO909" s="63" t="s">
        <v>40</v>
      </c>
      <c r="AP909" s="63" t="s">
        <v>40</v>
      </c>
      <c r="AQ909" s="9" t="s">
        <v>40</v>
      </c>
      <c r="AR909" s="63" t="s">
        <v>40</v>
      </c>
      <c r="AS909" s="9" t="s">
        <v>40</v>
      </c>
      <c r="AT909" s="9" t="s">
        <v>40</v>
      </c>
      <c r="AU909" s="63">
        <v>-10000</v>
      </c>
      <c r="AV909" s="63" t="s">
        <v>42</v>
      </c>
      <c r="AW909" s="66" t="s">
        <v>40</v>
      </c>
      <c r="AX909" s="63" t="s">
        <v>40</v>
      </c>
      <c r="AY909" s="63" t="s">
        <v>40</v>
      </c>
      <c r="AZ909" s="63" t="s">
        <v>40</v>
      </c>
      <c r="BA909" s="63" t="s">
        <v>40</v>
      </c>
      <c r="BB909" s="63" t="s">
        <v>40</v>
      </c>
      <c r="BC909" s="66" t="s">
        <v>40</v>
      </c>
      <c r="BD909" s="66" t="s">
        <v>40</v>
      </c>
    </row>
    <row r="910" spans="2:56">
      <c r="B910" s="62" t="s">
        <v>182</v>
      </c>
      <c r="C910" s="40" t="s">
        <v>147</v>
      </c>
      <c r="D910" s="41" t="s">
        <v>45</v>
      </c>
      <c r="E910" s="88">
        <v>7755</v>
      </c>
      <c r="F910" s="88"/>
      <c r="G910" s="89"/>
      <c r="H910" s="64">
        <v>7638</v>
      </c>
      <c r="I910" s="45"/>
      <c r="J910" s="45"/>
      <c r="K910" s="64">
        <v>-3965</v>
      </c>
      <c r="L910" s="45">
        <v>-3965</v>
      </c>
      <c r="M910" s="63">
        <v>-3843</v>
      </c>
      <c r="N910" s="42" t="s">
        <v>50</v>
      </c>
      <c r="O910" s="21" t="s">
        <v>39</v>
      </c>
      <c r="P910" s="42">
        <f t="shared" si="28"/>
        <v>0</v>
      </c>
      <c r="Q910" s="42">
        <f>IF(AND(ISNUMBER(E910),ISNUMBER(H910),ISBLANK(F910)),E910-H910,"NA")</f>
        <v>117</v>
      </c>
      <c r="R910" s="21" t="str">
        <f>IF(AND(ISNUMBER(F910),ISNUMBER(I910),ISBLANK(E910)),F910-I910,"NA")</f>
        <v>NA</v>
      </c>
      <c r="S910" s="16" t="str">
        <f>IF(AND(ISNUMBER(G910),ISNUMBER(J910),ISBLANK(E910)),G910-J910,"NA")</f>
        <v>NA</v>
      </c>
      <c r="T910" s="45" t="str">
        <f>IF(AND(ISNUMBER(R910),ISNUMBER(S910),ISBLANK(E910)),R910+S910,"NA")</f>
        <v>NA</v>
      </c>
      <c r="U910" s="21">
        <f t="shared" si="29"/>
        <v>0</v>
      </c>
      <c r="V910" s="9">
        <f>MIN(IF(SUM(W910,AD910:AG910,AI910,AJ910:AM910,AP910:AS910,AC910,AO910,AU910,AV910:BC910)=0,0,1)+IF(O910="Smoothing ramp",1,0)+IF(SUM(W910,X910:AA910)=0,0,1),1)</f>
        <v>1</v>
      </c>
      <c r="W910" s="64">
        <v>99</v>
      </c>
      <c r="X910" s="16" t="s">
        <v>40</v>
      </c>
      <c r="Y910" s="21" t="s">
        <v>40</v>
      </c>
      <c r="Z910" s="45">
        <v>296</v>
      </c>
      <c r="AA910" s="16" t="s">
        <v>40</v>
      </c>
      <c r="AB910" s="21" t="s">
        <v>40</v>
      </c>
      <c r="AC910" s="16" t="s">
        <v>40</v>
      </c>
      <c r="AD910" s="16" t="s">
        <v>40</v>
      </c>
      <c r="AE910" s="21" t="s">
        <v>40</v>
      </c>
      <c r="AF910" s="58" t="s">
        <v>40</v>
      </c>
      <c r="AG910" s="16" t="s">
        <v>40</v>
      </c>
      <c r="AH910" s="21" t="s">
        <v>40</v>
      </c>
      <c r="AI910" s="42" t="s">
        <v>40</v>
      </c>
      <c r="AJ910" s="16" t="s">
        <v>40</v>
      </c>
      <c r="AK910" s="16" t="s">
        <v>40</v>
      </c>
      <c r="AL910" s="16" t="s">
        <v>40</v>
      </c>
      <c r="AM910" s="16" t="s">
        <v>40</v>
      </c>
      <c r="AN910" s="16" t="s">
        <v>40</v>
      </c>
      <c r="AO910" s="63" t="s">
        <v>40</v>
      </c>
      <c r="AP910" s="63" t="s">
        <v>40</v>
      </c>
      <c r="AQ910" s="9" t="s">
        <v>40</v>
      </c>
      <c r="AR910" s="63" t="s">
        <v>40</v>
      </c>
      <c r="AS910" s="9" t="s">
        <v>40</v>
      </c>
      <c r="AT910" s="9" t="s">
        <v>40</v>
      </c>
      <c r="AU910" s="63">
        <v>-10000</v>
      </c>
      <c r="AV910" s="63" t="s">
        <v>42</v>
      </c>
      <c r="AW910" s="66" t="s">
        <v>40</v>
      </c>
      <c r="AX910" s="63" t="s">
        <v>40</v>
      </c>
      <c r="AY910" s="63" t="s">
        <v>40</v>
      </c>
      <c r="AZ910" s="63" t="s">
        <v>40</v>
      </c>
      <c r="BA910" s="63" t="s">
        <v>40</v>
      </c>
      <c r="BB910" s="63" t="s">
        <v>40</v>
      </c>
      <c r="BC910" s="66" t="s">
        <v>40</v>
      </c>
      <c r="BD910" s="66" t="s">
        <v>40</v>
      </c>
    </row>
    <row r="911" spans="2:56">
      <c r="B911" s="62" t="s">
        <v>182</v>
      </c>
      <c r="C911" s="40" t="s">
        <v>147</v>
      </c>
      <c r="D911" s="41" t="s">
        <v>46</v>
      </c>
      <c r="E911" s="88">
        <v>7989</v>
      </c>
      <c r="F911" s="88"/>
      <c r="G911" s="89"/>
      <c r="H911" s="64">
        <v>7989</v>
      </c>
      <c r="I911" s="45"/>
      <c r="J911" s="45"/>
      <c r="K911" s="64">
        <v>-4697</v>
      </c>
      <c r="L911" s="45">
        <v>-4697</v>
      </c>
      <c r="M911" s="63">
        <v>-4697</v>
      </c>
      <c r="N911" s="42" t="s">
        <v>50</v>
      </c>
      <c r="O911" s="21" t="s">
        <v>44</v>
      </c>
      <c r="P911" s="42">
        <f t="shared" si="28"/>
        <v>0</v>
      </c>
      <c r="Q911" s="42">
        <f>IF(AND(ISNUMBER(E911),ISNUMBER(H911),ISBLANK(F911)),E911-H911,"NA")</f>
        <v>0</v>
      </c>
      <c r="R911" s="21" t="str">
        <f>IF(AND(ISNUMBER(F911),ISNUMBER(I911),ISBLANK(E911)),F911-I911,"NA")</f>
        <v>NA</v>
      </c>
      <c r="S911" s="16" t="str">
        <f>IF(AND(ISNUMBER(G911),ISNUMBER(J911),ISBLANK(E911)),G911-J911,"NA")</f>
        <v>NA</v>
      </c>
      <c r="T911" s="45" t="str">
        <f>IF(AND(ISNUMBER(R911),ISNUMBER(S911),ISBLANK(E911)),R911+S911,"NA")</f>
        <v>NA</v>
      </c>
      <c r="U911" s="21">
        <f t="shared" si="29"/>
        <v>0</v>
      </c>
      <c r="V911" s="9">
        <f>MIN(IF(SUM(W911,AD911:AG911,AI911,AJ911:AM911,AP911:AS911,AC911,AO911,AU911,AV911:BC911)=0,0,1)+IF(O911="Smoothing ramp",1,0)+IF(SUM(W911,X911:AA911)=0,0,1),1)</f>
        <v>1</v>
      </c>
      <c r="W911" s="64">
        <v>99</v>
      </c>
      <c r="X911" s="16" t="s">
        <v>40</v>
      </c>
      <c r="Y911" s="21" t="s">
        <v>40</v>
      </c>
      <c r="Z911" s="45">
        <v>305</v>
      </c>
      <c r="AA911" s="16" t="s">
        <v>40</v>
      </c>
      <c r="AB911" s="21" t="s">
        <v>40</v>
      </c>
      <c r="AC911" s="16" t="s">
        <v>40</v>
      </c>
      <c r="AD911" s="16" t="s">
        <v>40</v>
      </c>
      <c r="AE911" s="21" t="s">
        <v>40</v>
      </c>
      <c r="AF911" s="58" t="s">
        <v>40</v>
      </c>
      <c r="AG911" s="16" t="s">
        <v>40</v>
      </c>
      <c r="AH911" s="21" t="s">
        <v>40</v>
      </c>
      <c r="AI911" s="42" t="s">
        <v>40</v>
      </c>
      <c r="AJ911" s="16" t="s">
        <v>40</v>
      </c>
      <c r="AK911" s="16" t="s">
        <v>40</v>
      </c>
      <c r="AL911" s="16">
        <v>3000</v>
      </c>
      <c r="AM911" s="16" t="s">
        <v>40</v>
      </c>
      <c r="AN911" s="16" t="s">
        <v>183</v>
      </c>
      <c r="AO911" s="63" t="s">
        <v>40</v>
      </c>
      <c r="AP911" s="63" t="s">
        <v>40</v>
      </c>
      <c r="AQ911" s="9" t="s">
        <v>40</v>
      </c>
      <c r="AR911" s="63" t="s">
        <v>40</v>
      </c>
      <c r="AS911" s="9" t="s">
        <v>40</v>
      </c>
      <c r="AT911" s="9" t="s">
        <v>40</v>
      </c>
      <c r="AU911" s="63" t="s">
        <v>40</v>
      </c>
      <c r="AV911" s="63" t="s">
        <v>40</v>
      </c>
      <c r="AW911" s="66" t="s">
        <v>40</v>
      </c>
      <c r="AX911" s="63" t="s">
        <v>40</v>
      </c>
      <c r="AY911" s="63" t="s">
        <v>40</v>
      </c>
      <c r="AZ911" s="63" t="s">
        <v>40</v>
      </c>
      <c r="BA911" s="63" t="s">
        <v>40</v>
      </c>
      <c r="BB911" s="63" t="s">
        <v>40</v>
      </c>
      <c r="BC911" s="66" t="s">
        <v>40</v>
      </c>
      <c r="BD911" s="66" t="s">
        <v>40</v>
      </c>
    </row>
    <row r="912" spans="2:56">
      <c r="B912" s="62" t="s">
        <v>182</v>
      </c>
      <c r="C912" s="40" t="s">
        <v>147</v>
      </c>
      <c r="D912" s="41" t="s">
        <v>47</v>
      </c>
      <c r="E912" s="88">
        <v>7989</v>
      </c>
      <c r="F912" s="88"/>
      <c r="G912" s="89"/>
      <c r="H912" s="64">
        <v>7989</v>
      </c>
      <c r="I912" s="45"/>
      <c r="J912" s="45"/>
      <c r="K912" s="64">
        <v>-4697</v>
      </c>
      <c r="L912" s="45">
        <v>-4697</v>
      </c>
      <c r="M912" s="63">
        <v>-4697</v>
      </c>
      <c r="N912" s="42" t="s">
        <v>50</v>
      </c>
      <c r="O912" s="21" t="s">
        <v>44</v>
      </c>
      <c r="P912" s="42">
        <f t="shared" si="28"/>
        <v>0</v>
      </c>
      <c r="Q912" s="42">
        <f>IF(AND(ISNUMBER(E912),ISNUMBER(H912),ISBLANK(F912)),E912-H912,"NA")</f>
        <v>0</v>
      </c>
      <c r="R912" s="21" t="str">
        <f>IF(AND(ISNUMBER(F912),ISNUMBER(I912),ISBLANK(E912)),F912-I912,"NA")</f>
        <v>NA</v>
      </c>
      <c r="S912" s="16" t="str">
        <f>IF(AND(ISNUMBER(G912),ISNUMBER(J912),ISBLANK(E912)),G912-J912,"NA")</f>
        <v>NA</v>
      </c>
      <c r="T912" s="45" t="str">
        <f>IF(AND(ISNUMBER(R912),ISNUMBER(S912),ISBLANK(E912)),R912+S912,"NA")</f>
        <v>NA</v>
      </c>
      <c r="U912" s="21">
        <f t="shared" si="29"/>
        <v>0</v>
      </c>
      <c r="V912" s="9">
        <f>MIN(IF(SUM(W912,AD912:AG912,AI912,AJ912:AM912,AP912:AS912,AC912,AO912,AU912,AV912:BC912)=0,0,1)+IF(O912="Smoothing ramp",1,0)+IF(SUM(W912,X912:AA912)=0,0,1),1)</f>
        <v>1</v>
      </c>
      <c r="W912" s="64">
        <v>99</v>
      </c>
      <c r="X912" s="16" t="s">
        <v>40</v>
      </c>
      <c r="Y912" s="21" t="s">
        <v>40</v>
      </c>
      <c r="Z912" s="45">
        <v>305</v>
      </c>
      <c r="AA912" s="16" t="s">
        <v>40</v>
      </c>
      <c r="AB912" s="21" t="s">
        <v>40</v>
      </c>
      <c r="AC912" s="16" t="s">
        <v>40</v>
      </c>
      <c r="AD912" s="16" t="s">
        <v>40</v>
      </c>
      <c r="AE912" s="21" t="s">
        <v>40</v>
      </c>
      <c r="AF912" s="58" t="s">
        <v>40</v>
      </c>
      <c r="AG912" s="16" t="s">
        <v>40</v>
      </c>
      <c r="AH912" s="21" t="s">
        <v>40</v>
      </c>
      <c r="AI912" s="42" t="s">
        <v>40</v>
      </c>
      <c r="AJ912" s="16" t="s">
        <v>40</v>
      </c>
      <c r="AK912" s="16" t="s">
        <v>40</v>
      </c>
      <c r="AL912" s="16">
        <v>3000</v>
      </c>
      <c r="AM912" s="16" t="s">
        <v>40</v>
      </c>
      <c r="AN912" s="16" t="s">
        <v>183</v>
      </c>
      <c r="AO912" s="63" t="s">
        <v>40</v>
      </c>
      <c r="AP912" s="63" t="s">
        <v>40</v>
      </c>
      <c r="AQ912" s="9" t="s">
        <v>40</v>
      </c>
      <c r="AR912" s="63" t="s">
        <v>40</v>
      </c>
      <c r="AS912" s="9" t="s">
        <v>40</v>
      </c>
      <c r="AT912" s="9" t="s">
        <v>40</v>
      </c>
      <c r="AU912" s="63" t="s">
        <v>40</v>
      </c>
      <c r="AV912" s="63" t="s">
        <v>40</v>
      </c>
      <c r="AW912" s="66" t="s">
        <v>40</v>
      </c>
      <c r="AX912" s="63" t="s">
        <v>40</v>
      </c>
      <c r="AY912" s="63" t="s">
        <v>40</v>
      </c>
      <c r="AZ912" s="63" t="s">
        <v>40</v>
      </c>
      <c r="BA912" s="63" t="s">
        <v>40</v>
      </c>
      <c r="BB912" s="63" t="s">
        <v>40</v>
      </c>
      <c r="BC912" s="66" t="s">
        <v>40</v>
      </c>
      <c r="BD912" s="66" t="s">
        <v>40</v>
      </c>
    </row>
    <row r="913" spans="2:56">
      <c r="B913" s="62" t="s">
        <v>182</v>
      </c>
      <c r="C913" s="40" t="s">
        <v>147</v>
      </c>
      <c r="D913" s="41" t="s">
        <v>48</v>
      </c>
      <c r="E913" s="88">
        <v>9289</v>
      </c>
      <c r="F913" s="88"/>
      <c r="G913" s="89"/>
      <c r="H913" s="64">
        <v>8329</v>
      </c>
      <c r="I913" s="45"/>
      <c r="J913" s="45"/>
      <c r="K913" s="64">
        <v>-6018</v>
      </c>
      <c r="L913" s="45">
        <v>-6018</v>
      </c>
      <c r="M913" s="63">
        <v>-5014</v>
      </c>
      <c r="N913" s="42" t="s">
        <v>50</v>
      </c>
      <c r="O913" s="21" t="s">
        <v>44</v>
      </c>
      <c r="P913" s="42">
        <f t="shared" si="28"/>
        <v>0</v>
      </c>
      <c r="Q913" s="42">
        <f>IF(AND(ISNUMBER(E913),ISNUMBER(H913),ISBLANK(F913)),E913-H913,"NA")</f>
        <v>960</v>
      </c>
      <c r="R913" s="21" t="str">
        <f>IF(AND(ISNUMBER(F913),ISNUMBER(I913),ISBLANK(E913)),F913-I913,"NA")</f>
        <v>NA</v>
      </c>
      <c r="S913" s="16" t="str">
        <f>IF(AND(ISNUMBER(G913),ISNUMBER(J913),ISBLANK(E913)),G913-J913,"NA")</f>
        <v>NA</v>
      </c>
      <c r="T913" s="45" t="str">
        <f>IF(AND(ISNUMBER(R913),ISNUMBER(S913),ISBLANK(E913)),R913+S913,"NA")</f>
        <v>NA</v>
      </c>
      <c r="U913" s="21">
        <f t="shared" si="29"/>
        <v>0</v>
      </c>
      <c r="V913" s="9">
        <f>MIN(IF(SUM(W913,AD913:AG913,AI913:AM913,AP913:AS913,AC913,AO913,AU913,AV913:BC913)=0,0,1)+IF(O913="Smoothing ramp",1,0)+IF(SUM(W913,X913:AA913)=0,0,1),1)</f>
        <v>1</v>
      </c>
      <c r="W913" s="64">
        <v>100</v>
      </c>
      <c r="X913" s="16" t="s">
        <v>40</v>
      </c>
      <c r="Y913" s="21" t="s">
        <v>40</v>
      </c>
      <c r="Z913" s="45">
        <v>308</v>
      </c>
      <c r="AA913" s="16" t="s">
        <v>40</v>
      </c>
      <c r="AB913" s="21" t="s">
        <v>40</v>
      </c>
      <c r="AC913" s="16" t="s">
        <v>40</v>
      </c>
      <c r="AD913" s="16" t="s">
        <v>40</v>
      </c>
      <c r="AE913" s="21" t="s">
        <v>40</v>
      </c>
      <c r="AF913" s="58" t="s">
        <v>40</v>
      </c>
      <c r="AG913" s="16" t="s">
        <v>40</v>
      </c>
      <c r="AH913" s="21" t="s">
        <v>40</v>
      </c>
      <c r="AI913" s="16">
        <v>2985</v>
      </c>
      <c r="AJ913" s="16" t="s">
        <v>40</v>
      </c>
      <c r="AK913" s="16" t="s">
        <v>184</v>
      </c>
      <c r="AL913" s="16">
        <v>3000</v>
      </c>
      <c r="AM913" s="16" t="s">
        <v>40</v>
      </c>
      <c r="AN913" s="16" t="s">
        <v>183</v>
      </c>
      <c r="AO913" s="63" t="s">
        <v>40</v>
      </c>
      <c r="AP913" s="63" t="s">
        <v>40</v>
      </c>
      <c r="AQ913" s="9" t="s">
        <v>40</v>
      </c>
      <c r="AR913" s="63" t="s">
        <v>40</v>
      </c>
      <c r="AS913" s="9" t="s">
        <v>40</v>
      </c>
      <c r="AT913" s="9" t="s">
        <v>40</v>
      </c>
      <c r="AU913" s="63" t="s">
        <v>40</v>
      </c>
      <c r="AV913" s="63" t="s">
        <v>40</v>
      </c>
      <c r="AW913" s="66" t="s">
        <v>40</v>
      </c>
      <c r="AX913" s="63" t="s">
        <v>40</v>
      </c>
      <c r="AY913" s="63" t="s">
        <v>40</v>
      </c>
      <c r="AZ913" s="63" t="s">
        <v>40</v>
      </c>
      <c r="BA913" s="63" t="s">
        <v>40</v>
      </c>
      <c r="BB913" s="63" t="s">
        <v>40</v>
      </c>
      <c r="BC913" s="66" t="s">
        <v>40</v>
      </c>
      <c r="BD913" s="66" t="s">
        <v>40</v>
      </c>
    </row>
    <row r="914" spans="2:56">
      <c r="B914" s="62" t="s">
        <v>182</v>
      </c>
      <c r="C914" s="40" t="s">
        <v>147</v>
      </c>
      <c r="D914" s="41" t="s">
        <v>49</v>
      </c>
      <c r="E914" s="88">
        <v>10278</v>
      </c>
      <c r="F914" s="88"/>
      <c r="G914" s="89"/>
      <c r="H914" s="64">
        <v>9990</v>
      </c>
      <c r="I914" s="45"/>
      <c r="J914" s="45"/>
      <c r="K914" s="64">
        <v>12889</v>
      </c>
      <c r="L914" s="45">
        <v>260</v>
      </c>
      <c r="M914" s="63">
        <v>12912</v>
      </c>
      <c r="N914" s="42" t="s">
        <v>69</v>
      </c>
      <c r="O914" s="21" t="s">
        <v>44</v>
      </c>
      <c r="P914" s="42">
        <f t="shared" si="28"/>
        <v>12629</v>
      </c>
      <c r="Q914" s="42">
        <f>IF(AND(ISNUMBER(E914),ISNUMBER(H914),ISBLANK(F914)),E914-H914,"NA")</f>
        <v>288</v>
      </c>
      <c r="R914" s="21" t="str">
        <f>IF(AND(ISNUMBER(F914),ISNUMBER(I914),ISBLANK(E914)),F914-I914,"NA")</f>
        <v>NA</v>
      </c>
      <c r="S914" s="16" t="str">
        <f>IF(AND(ISNUMBER(G914),ISNUMBER(J914),ISBLANK(E914)),G914-J914,"NA")</f>
        <v>NA</v>
      </c>
      <c r="T914" s="45" t="str">
        <f>IF(AND(ISNUMBER(R914),ISNUMBER(S914),ISBLANK(E914)),R914+S914,"NA")</f>
        <v>NA</v>
      </c>
      <c r="U914" s="21">
        <f t="shared" si="29"/>
        <v>283</v>
      </c>
      <c r="V914" s="9">
        <f>MIN(IF(SUM(W914,AD914:AG914,AI914,AJ914:AM914,AP914:AS914,AC914,AO914,AU914,AV914:BC914)=0,0,1)+IF(O914="Smoothing ramp",1,0)+IF(SUM(W914,X914:AA914)=0,0,1),1)</f>
        <v>1</v>
      </c>
      <c r="W914" s="64">
        <v>99</v>
      </c>
      <c r="X914" s="16" t="s">
        <v>40</v>
      </c>
      <c r="Y914" s="21" t="s">
        <v>40</v>
      </c>
      <c r="Z914" s="45">
        <v>321</v>
      </c>
      <c r="AA914" s="16" t="s">
        <v>40</v>
      </c>
      <c r="AB914" s="21" t="s">
        <v>40</v>
      </c>
      <c r="AC914" s="16" t="s">
        <v>40</v>
      </c>
      <c r="AD914" s="16" t="s">
        <v>40</v>
      </c>
      <c r="AE914" s="21" t="s">
        <v>40</v>
      </c>
      <c r="AF914" s="58" t="s">
        <v>40</v>
      </c>
      <c r="AG914" s="16" t="s">
        <v>40</v>
      </c>
      <c r="AH914" s="21" t="s">
        <v>40</v>
      </c>
      <c r="AI914" s="42" t="s">
        <v>40</v>
      </c>
      <c r="AJ914" s="16">
        <v>9929</v>
      </c>
      <c r="AK914" s="16" t="s">
        <v>185</v>
      </c>
      <c r="AL914" s="16" t="s">
        <v>40</v>
      </c>
      <c r="AM914" s="16" t="s">
        <v>40</v>
      </c>
      <c r="AN914" s="16" t="s">
        <v>40</v>
      </c>
      <c r="AO914" s="63" t="s">
        <v>40</v>
      </c>
      <c r="AP914" s="63" t="s">
        <v>40</v>
      </c>
      <c r="AQ914" s="9" t="s">
        <v>40</v>
      </c>
      <c r="AR914" s="63" t="s">
        <v>40</v>
      </c>
      <c r="AS914" s="9" t="s">
        <v>40</v>
      </c>
      <c r="AT914" s="9" t="s">
        <v>40</v>
      </c>
      <c r="AU914" s="63" t="s">
        <v>40</v>
      </c>
      <c r="AV914" s="63" t="s">
        <v>40</v>
      </c>
      <c r="AW914" s="66" t="s">
        <v>40</v>
      </c>
      <c r="AX914" s="63" t="s">
        <v>40</v>
      </c>
      <c r="AY914" s="63" t="s">
        <v>40</v>
      </c>
      <c r="AZ914" s="63" t="s">
        <v>40</v>
      </c>
      <c r="BA914" s="63" t="s">
        <v>40</v>
      </c>
      <c r="BB914" s="63" t="s">
        <v>40</v>
      </c>
      <c r="BC914" s="66" t="s">
        <v>40</v>
      </c>
      <c r="BD914" s="66" t="s">
        <v>40</v>
      </c>
    </row>
    <row r="915" spans="2:56">
      <c r="B915" s="62" t="s">
        <v>182</v>
      </c>
      <c r="C915" s="40" t="s">
        <v>147</v>
      </c>
      <c r="D915" s="41" t="s">
        <v>51</v>
      </c>
      <c r="E915" s="88">
        <v>10278</v>
      </c>
      <c r="F915" s="88"/>
      <c r="G915" s="89"/>
      <c r="H915" s="64">
        <v>10277</v>
      </c>
      <c r="I915" s="45"/>
      <c r="J915" s="45"/>
      <c r="K915" s="64">
        <v>12834</v>
      </c>
      <c r="L915" s="45">
        <v>260</v>
      </c>
      <c r="M915" s="63">
        <v>12618</v>
      </c>
      <c r="N915" s="42" t="s">
        <v>69</v>
      </c>
      <c r="O915" s="21" t="s">
        <v>44</v>
      </c>
      <c r="P915" s="42">
        <f t="shared" si="28"/>
        <v>12574</v>
      </c>
      <c r="Q915" s="42">
        <f>IF(AND(ISNUMBER(E915),ISNUMBER(H915),ISBLANK(F915)),E915-H915,"NA")</f>
        <v>1</v>
      </c>
      <c r="R915" s="21" t="str">
        <f>IF(AND(ISNUMBER(F915),ISNUMBER(I915),ISBLANK(E915)),F915-I915,"NA")</f>
        <v>NA</v>
      </c>
      <c r="S915" s="16" t="str">
        <f>IF(AND(ISNUMBER(G915),ISNUMBER(J915),ISBLANK(E915)),G915-J915,"NA")</f>
        <v>NA</v>
      </c>
      <c r="T915" s="45" t="str">
        <f>IF(AND(ISNUMBER(R915),ISNUMBER(S915),ISBLANK(E915)),R915+S915,"NA")</f>
        <v>NA</v>
      </c>
      <c r="U915" s="21">
        <f t="shared" si="29"/>
        <v>44</v>
      </c>
      <c r="V915" s="9">
        <f>MIN(IF(SUM(W915,AD915:AG915,AI915,AJ915:AM915,AP915:AS915,AC915,AO915,AU915,AV915:BC915)=0,0,1)+IF(O915="Smoothing ramp",1,0)+IF(SUM(W915,X915:AA915)=0,0,1),1)</f>
        <v>1</v>
      </c>
      <c r="W915" s="64">
        <v>99</v>
      </c>
      <c r="X915" s="16" t="s">
        <v>40</v>
      </c>
      <c r="Y915" s="21" t="s">
        <v>40</v>
      </c>
      <c r="Z915" s="45">
        <v>325</v>
      </c>
      <c r="AA915" s="16" t="s">
        <v>40</v>
      </c>
      <c r="AB915" s="21" t="s">
        <v>40</v>
      </c>
      <c r="AC915" s="16" t="s">
        <v>40</v>
      </c>
      <c r="AD915" s="16" t="s">
        <v>40</v>
      </c>
      <c r="AE915" s="21" t="s">
        <v>40</v>
      </c>
      <c r="AF915" s="58" t="s">
        <v>40</v>
      </c>
      <c r="AG915" s="16" t="s">
        <v>40</v>
      </c>
      <c r="AH915" s="21" t="s">
        <v>40</v>
      </c>
      <c r="AI915" s="42" t="s">
        <v>40</v>
      </c>
      <c r="AJ915" s="16">
        <v>10267</v>
      </c>
      <c r="AK915" s="16" t="s">
        <v>185</v>
      </c>
      <c r="AL915" s="16" t="s">
        <v>40</v>
      </c>
      <c r="AM915" s="16" t="s">
        <v>40</v>
      </c>
      <c r="AN915" s="16" t="s">
        <v>40</v>
      </c>
      <c r="AO915" s="63" t="s">
        <v>40</v>
      </c>
      <c r="AP915" s="63" t="s">
        <v>40</v>
      </c>
      <c r="AQ915" s="9" t="s">
        <v>40</v>
      </c>
      <c r="AR915" s="63" t="s">
        <v>40</v>
      </c>
      <c r="AS915" s="9" t="s">
        <v>40</v>
      </c>
      <c r="AT915" s="9" t="s">
        <v>40</v>
      </c>
      <c r="AU915" s="63" t="s">
        <v>40</v>
      </c>
      <c r="AV915" s="63" t="s">
        <v>40</v>
      </c>
      <c r="AW915" s="66" t="s">
        <v>40</v>
      </c>
      <c r="AX915" s="63" t="s">
        <v>40</v>
      </c>
      <c r="AY915" s="63" t="s">
        <v>40</v>
      </c>
      <c r="AZ915" s="63" t="s">
        <v>40</v>
      </c>
      <c r="BA915" s="63" t="s">
        <v>40</v>
      </c>
      <c r="BB915" s="63" t="s">
        <v>40</v>
      </c>
      <c r="BC915" s="66" t="s">
        <v>40</v>
      </c>
      <c r="BD915" s="66" t="s">
        <v>40</v>
      </c>
    </row>
    <row r="916" spans="2:56">
      <c r="B916" s="62" t="s">
        <v>182</v>
      </c>
      <c r="C916" s="40" t="s">
        <v>147</v>
      </c>
      <c r="D916" s="41" t="s">
        <v>52</v>
      </c>
      <c r="E916" s="88">
        <v>10278</v>
      </c>
      <c r="F916" s="88"/>
      <c r="G916" s="89"/>
      <c r="H916" s="64">
        <v>10276</v>
      </c>
      <c r="I916" s="45"/>
      <c r="J916" s="45"/>
      <c r="K916" s="64">
        <v>12828</v>
      </c>
      <c r="L916" s="45">
        <v>260</v>
      </c>
      <c r="M916" s="63">
        <v>12632</v>
      </c>
      <c r="N916" s="42" t="s">
        <v>69</v>
      </c>
      <c r="O916" s="21" t="s">
        <v>44</v>
      </c>
      <c r="P916" s="42">
        <f t="shared" si="28"/>
        <v>12568</v>
      </c>
      <c r="Q916" s="42">
        <f>IF(AND(ISNUMBER(E916),ISNUMBER(H916),ISBLANK(F916)),E916-H916,"NA")</f>
        <v>2</v>
      </c>
      <c r="R916" s="21" t="str">
        <f>IF(AND(ISNUMBER(F916),ISNUMBER(I916),ISBLANK(E916)),F916-I916,"NA")</f>
        <v>NA</v>
      </c>
      <c r="S916" s="16" t="str">
        <f>IF(AND(ISNUMBER(G916),ISNUMBER(J916),ISBLANK(E916)),G916-J916,"NA")</f>
        <v>NA</v>
      </c>
      <c r="T916" s="45" t="str">
        <f>IF(AND(ISNUMBER(R916),ISNUMBER(S916),ISBLANK(E916)),R916+S916,"NA")</f>
        <v>NA</v>
      </c>
      <c r="U916" s="21">
        <f t="shared" si="29"/>
        <v>64</v>
      </c>
      <c r="V916" s="9">
        <f>MIN(IF(SUM(W916,AD916:AG916,AI916,AJ916:AM916,AP916:AS916,AC916,AO916,AU916,AV916:BC916)=0,0,1)+IF(O916="Smoothing ramp",1,0)+IF(SUM(W916,X916:AA916)=0,0,1),1)</f>
        <v>1</v>
      </c>
      <c r="W916" s="64">
        <v>99</v>
      </c>
      <c r="X916" s="16" t="s">
        <v>40</v>
      </c>
      <c r="Y916" s="21" t="s">
        <v>40</v>
      </c>
      <c r="Z916" s="45">
        <v>320</v>
      </c>
      <c r="AA916" s="16" t="s">
        <v>40</v>
      </c>
      <c r="AB916" s="21" t="s">
        <v>40</v>
      </c>
      <c r="AC916" s="16" t="s">
        <v>40</v>
      </c>
      <c r="AD916" s="16" t="s">
        <v>40</v>
      </c>
      <c r="AE916" s="21" t="s">
        <v>40</v>
      </c>
      <c r="AF916" s="58" t="s">
        <v>40</v>
      </c>
      <c r="AG916" s="16" t="s">
        <v>40</v>
      </c>
      <c r="AH916" s="21" t="s">
        <v>40</v>
      </c>
      <c r="AI916" s="42" t="s">
        <v>40</v>
      </c>
      <c r="AJ916" s="16">
        <v>10122</v>
      </c>
      <c r="AK916" s="16" t="s">
        <v>185</v>
      </c>
      <c r="AL916" s="16" t="s">
        <v>40</v>
      </c>
      <c r="AM916" s="16" t="s">
        <v>40</v>
      </c>
      <c r="AN916" s="16" t="s">
        <v>40</v>
      </c>
      <c r="AO916" s="63" t="s">
        <v>40</v>
      </c>
      <c r="AP916" s="63" t="s">
        <v>40</v>
      </c>
      <c r="AQ916" s="9" t="s">
        <v>40</v>
      </c>
      <c r="AR916" s="63" t="s">
        <v>40</v>
      </c>
      <c r="AS916" s="9" t="s">
        <v>40</v>
      </c>
      <c r="AT916" s="9" t="s">
        <v>40</v>
      </c>
      <c r="AU916" s="63" t="s">
        <v>40</v>
      </c>
      <c r="AV916" s="63" t="s">
        <v>40</v>
      </c>
      <c r="AW916" s="66" t="s">
        <v>40</v>
      </c>
      <c r="AX916" s="63" t="s">
        <v>40</v>
      </c>
      <c r="AY916" s="63" t="s">
        <v>40</v>
      </c>
      <c r="AZ916" s="63" t="s">
        <v>40</v>
      </c>
      <c r="BA916" s="63" t="s">
        <v>40</v>
      </c>
      <c r="BB916" s="63" t="s">
        <v>40</v>
      </c>
      <c r="BC916" s="66" t="s">
        <v>40</v>
      </c>
      <c r="BD916" s="66" t="s">
        <v>40</v>
      </c>
    </row>
    <row r="917" spans="2:56">
      <c r="B917" s="62" t="s">
        <v>182</v>
      </c>
      <c r="C917" s="40" t="s">
        <v>147</v>
      </c>
      <c r="D917" s="41" t="s">
        <v>53</v>
      </c>
      <c r="E917" s="88">
        <v>10678</v>
      </c>
      <c r="F917" s="88"/>
      <c r="G917" s="89"/>
      <c r="H917" s="64">
        <v>10670</v>
      </c>
      <c r="I917" s="45"/>
      <c r="J917" s="45"/>
      <c r="K917" s="64">
        <v>-2669</v>
      </c>
      <c r="L917" s="45">
        <v>-2669</v>
      </c>
      <c r="M917" s="63">
        <v>-2661</v>
      </c>
      <c r="N917" s="42" t="s">
        <v>50</v>
      </c>
      <c r="O917" s="21" t="s">
        <v>50</v>
      </c>
      <c r="P917" s="42">
        <f t="shared" si="28"/>
        <v>0</v>
      </c>
      <c r="Q917" s="42">
        <f>IF(AND(ISNUMBER(E917),ISNUMBER(H917),ISBLANK(F917)),E917-H917,"NA")</f>
        <v>8</v>
      </c>
      <c r="R917" s="21" t="str">
        <f>IF(AND(ISNUMBER(F917),ISNUMBER(I917),ISBLANK(E917)),F917-I917,"NA")</f>
        <v>NA</v>
      </c>
      <c r="S917" s="16" t="str">
        <f>IF(AND(ISNUMBER(G917),ISNUMBER(J917),ISBLANK(E917)),G917-J917,"NA")</f>
        <v>NA</v>
      </c>
      <c r="T917" s="45" t="str">
        <f>IF(AND(ISNUMBER(R917),ISNUMBER(S917),ISBLANK(E917)),R917+S917,"NA")</f>
        <v>NA</v>
      </c>
      <c r="U917" s="21">
        <f t="shared" si="29"/>
        <v>0</v>
      </c>
      <c r="V917" s="9">
        <f>MIN(IF(SUM(W917,AD917:AG917,AI917,AJ917:AM917,AP917:AS917,AC917,AO917,AU917,AV917:BC917)=0,0,1)+IF(O917="Smoothing ramp",1,0)+IF(SUM(W917,X917:AA917)=0,0,1),1)</f>
        <v>1</v>
      </c>
      <c r="W917" s="64">
        <v>99</v>
      </c>
      <c r="X917" s="16" t="s">
        <v>40</v>
      </c>
      <c r="Y917" s="21" t="s">
        <v>59</v>
      </c>
      <c r="Z917" s="45">
        <v>325</v>
      </c>
      <c r="AA917" s="16" t="s">
        <v>40</v>
      </c>
      <c r="AB917" s="21" t="s">
        <v>59</v>
      </c>
      <c r="AC917" s="16" t="s">
        <v>40</v>
      </c>
      <c r="AD917" s="16" t="s">
        <v>40</v>
      </c>
      <c r="AE917" s="21" t="s">
        <v>40</v>
      </c>
      <c r="AF917" s="58" t="s">
        <v>40</v>
      </c>
      <c r="AG917" s="16" t="s">
        <v>40</v>
      </c>
      <c r="AH917" s="21" t="s">
        <v>40</v>
      </c>
      <c r="AI917" s="42" t="s">
        <v>40</v>
      </c>
      <c r="AJ917" s="16" t="s">
        <v>40</v>
      </c>
      <c r="AK917" s="16" t="s">
        <v>40</v>
      </c>
      <c r="AL917" s="16">
        <v>3000</v>
      </c>
      <c r="AM917" s="16" t="s">
        <v>40</v>
      </c>
      <c r="AN917" s="16" t="s">
        <v>183</v>
      </c>
      <c r="AO917" s="63" t="s">
        <v>40</v>
      </c>
      <c r="AP917" s="63" t="s">
        <v>40</v>
      </c>
      <c r="AQ917" s="9" t="s">
        <v>40</v>
      </c>
      <c r="AR917" s="63" t="s">
        <v>40</v>
      </c>
      <c r="AS917" s="9" t="s">
        <v>40</v>
      </c>
      <c r="AT917" s="9" t="s">
        <v>40</v>
      </c>
      <c r="AU917" s="63" t="s">
        <v>40</v>
      </c>
      <c r="AV917" s="63" t="s">
        <v>40</v>
      </c>
      <c r="AW917" s="66" t="s">
        <v>40</v>
      </c>
      <c r="AX917" s="63" t="s">
        <v>40</v>
      </c>
      <c r="AY917" s="63" t="s">
        <v>40</v>
      </c>
      <c r="AZ917" s="63" t="s">
        <v>40</v>
      </c>
      <c r="BA917" s="63" t="s">
        <v>40</v>
      </c>
      <c r="BB917" s="63" t="s">
        <v>40</v>
      </c>
      <c r="BC917" s="66" t="s">
        <v>40</v>
      </c>
      <c r="BD917" s="66" t="s">
        <v>40</v>
      </c>
    </row>
    <row r="918" spans="2:56">
      <c r="B918" s="62" t="s">
        <v>182</v>
      </c>
      <c r="C918" s="40" t="s">
        <v>147</v>
      </c>
      <c r="D918" s="41" t="s">
        <v>56</v>
      </c>
      <c r="E918" s="88">
        <v>10678</v>
      </c>
      <c r="F918" s="88"/>
      <c r="G918" s="89"/>
      <c r="H918" s="64">
        <v>10670</v>
      </c>
      <c r="I918" s="45"/>
      <c r="J918" s="45"/>
      <c r="K918" s="64">
        <v>-2669</v>
      </c>
      <c r="L918" s="45">
        <v>-2669</v>
      </c>
      <c r="M918" s="63">
        <v>-2661</v>
      </c>
      <c r="N918" s="42" t="s">
        <v>50</v>
      </c>
      <c r="O918" s="21" t="s">
        <v>50</v>
      </c>
      <c r="P918" s="42">
        <f t="shared" si="28"/>
        <v>0</v>
      </c>
      <c r="Q918" s="42">
        <f>IF(AND(ISNUMBER(E918),ISNUMBER(H918),ISBLANK(F918)),E918-H918,"NA")</f>
        <v>8</v>
      </c>
      <c r="R918" s="21" t="str">
        <f>IF(AND(ISNUMBER(F918),ISNUMBER(I918),ISBLANK(E918)),F918-I918,"NA")</f>
        <v>NA</v>
      </c>
      <c r="S918" s="16" t="str">
        <f>IF(AND(ISNUMBER(G918),ISNUMBER(J918),ISBLANK(E918)),G918-J918,"NA")</f>
        <v>NA</v>
      </c>
      <c r="T918" s="45" t="str">
        <f>IF(AND(ISNUMBER(R918),ISNUMBER(S918),ISBLANK(E918)),R918+S918,"NA")</f>
        <v>NA</v>
      </c>
      <c r="U918" s="21">
        <f t="shared" si="29"/>
        <v>0</v>
      </c>
      <c r="V918" s="9">
        <f>MIN(IF(SUM(W918,AD918:AG918,AI918,AJ918:AM918,AP918:AS918,AC918,AO918,AU918,AV918:BC918)=0,0,1)+IF(O918="Smoothing ramp",1,0)+IF(SUM(W918,X918:AA918)=0,0,1),1)</f>
        <v>1</v>
      </c>
      <c r="W918" s="64">
        <v>99</v>
      </c>
      <c r="X918" s="16" t="s">
        <v>40</v>
      </c>
      <c r="Y918" s="21" t="s">
        <v>59</v>
      </c>
      <c r="Z918" s="45">
        <v>325</v>
      </c>
      <c r="AA918" s="16" t="s">
        <v>40</v>
      </c>
      <c r="AB918" s="21" t="s">
        <v>59</v>
      </c>
      <c r="AC918" s="16" t="s">
        <v>40</v>
      </c>
      <c r="AD918" s="16" t="s">
        <v>40</v>
      </c>
      <c r="AE918" s="21" t="s">
        <v>40</v>
      </c>
      <c r="AF918" s="58" t="s">
        <v>40</v>
      </c>
      <c r="AG918" s="16" t="s">
        <v>40</v>
      </c>
      <c r="AH918" s="21" t="s">
        <v>40</v>
      </c>
      <c r="AI918" s="42" t="s">
        <v>40</v>
      </c>
      <c r="AJ918" s="16" t="s">
        <v>40</v>
      </c>
      <c r="AK918" s="16" t="s">
        <v>40</v>
      </c>
      <c r="AL918" s="16">
        <v>3000</v>
      </c>
      <c r="AM918" s="16" t="s">
        <v>40</v>
      </c>
      <c r="AN918" s="16" t="s">
        <v>183</v>
      </c>
      <c r="AO918" s="63" t="s">
        <v>40</v>
      </c>
      <c r="AP918" s="63" t="s">
        <v>40</v>
      </c>
      <c r="AQ918" s="9" t="s">
        <v>40</v>
      </c>
      <c r="AR918" s="63" t="s">
        <v>40</v>
      </c>
      <c r="AS918" s="9" t="s">
        <v>40</v>
      </c>
      <c r="AT918" s="9" t="s">
        <v>40</v>
      </c>
      <c r="AU918" s="63" t="s">
        <v>40</v>
      </c>
      <c r="AV918" s="63" t="s">
        <v>40</v>
      </c>
      <c r="AW918" s="66" t="s">
        <v>40</v>
      </c>
      <c r="AX918" s="63" t="s">
        <v>40</v>
      </c>
      <c r="AY918" s="63" t="s">
        <v>40</v>
      </c>
      <c r="AZ918" s="63" t="s">
        <v>40</v>
      </c>
      <c r="BA918" s="63" t="s">
        <v>40</v>
      </c>
      <c r="BB918" s="63" t="s">
        <v>40</v>
      </c>
      <c r="BC918" s="66" t="s">
        <v>40</v>
      </c>
      <c r="BD918" s="66" t="s">
        <v>40</v>
      </c>
    </row>
    <row r="919" spans="2:56" ht="15" thickBot="1">
      <c r="B919" s="68" t="s">
        <v>182</v>
      </c>
      <c r="C919" s="47" t="s">
        <v>147</v>
      </c>
      <c r="D919" s="48" t="s">
        <v>57</v>
      </c>
      <c r="E919" s="133">
        <v>9863</v>
      </c>
      <c r="F919" s="133"/>
      <c r="G919" s="134"/>
      <c r="H919" s="71">
        <v>9856</v>
      </c>
      <c r="I919" s="69"/>
      <c r="J919" s="69"/>
      <c r="K919" s="71">
        <v>-1843</v>
      </c>
      <c r="L919" s="69">
        <v>-1843</v>
      </c>
      <c r="M919" s="70">
        <v>-1836</v>
      </c>
      <c r="N919" s="50" t="s">
        <v>50</v>
      </c>
      <c r="O919" s="22" t="s">
        <v>50</v>
      </c>
      <c r="P919" s="50">
        <f t="shared" si="28"/>
        <v>0</v>
      </c>
      <c r="Q919" s="50">
        <f>IF(AND(ISNUMBER(E919),ISNUMBER(H919),ISBLANK(F919)),E919-H919,"NA")</f>
        <v>7</v>
      </c>
      <c r="R919" s="22" t="str">
        <f>IF(AND(ISNUMBER(F919),ISNUMBER(I919),ISBLANK(E919)),F919-I919,"NA")</f>
        <v>NA</v>
      </c>
      <c r="S919" s="16" t="str">
        <f>IF(AND(ISNUMBER(G919),ISNUMBER(J919),ISBLANK(E919)),G919-J919,"NA")</f>
        <v>NA</v>
      </c>
      <c r="T919" s="45" t="str">
        <f>IF(AND(ISNUMBER(R919),ISNUMBER(S919),ISBLANK(E919)),R919+S919,"NA")</f>
        <v>NA</v>
      </c>
      <c r="U919" s="22">
        <f t="shared" si="29"/>
        <v>0</v>
      </c>
      <c r="V919" s="9">
        <f>MIN(IF(SUM(W919,AD919:AG919,AI919,AJ919:AM919,AP919:AS919,AC919,AO919,AU919,AV919:BC919)=0,0,1)+IF(O919="Smoothing ramp",1,0)+IF(SUM(W919,X919:AA919)=0,0,1),1)</f>
        <v>1</v>
      </c>
      <c r="W919" s="71">
        <v>144</v>
      </c>
      <c r="X919" s="49" t="s">
        <v>40</v>
      </c>
      <c r="Y919" s="22" t="s">
        <v>59</v>
      </c>
      <c r="Z919" s="69">
        <v>305</v>
      </c>
      <c r="AA919" s="49" t="s">
        <v>40</v>
      </c>
      <c r="AB919" s="22" t="s">
        <v>59</v>
      </c>
      <c r="AC919" s="49" t="s">
        <v>40</v>
      </c>
      <c r="AD919" s="49" t="s">
        <v>40</v>
      </c>
      <c r="AE919" s="22" t="s">
        <v>40</v>
      </c>
      <c r="AF919" s="78" t="s">
        <v>40</v>
      </c>
      <c r="AG919" s="49" t="s">
        <v>40</v>
      </c>
      <c r="AH919" s="22" t="s">
        <v>40</v>
      </c>
      <c r="AI919" s="50" t="s">
        <v>40</v>
      </c>
      <c r="AJ919" s="49" t="s">
        <v>40</v>
      </c>
      <c r="AK919" s="49" t="s">
        <v>40</v>
      </c>
      <c r="AL919" s="49">
        <v>3000</v>
      </c>
      <c r="AM919" s="49" t="s">
        <v>40</v>
      </c>
      <c r="AN919" s="49" t="s">
        <v>183</v>
      </c>
      <c r="AO919" s="70" t="s">
        <v>40</v>
      </c>
      <c r="AP919" s="70" t="s">
        <v>40</v>
      </c>
      <c r="AQ919" s="7" t="s">
        <v>40</v>
      </c>
      <c r="AR919" s="70" t="s">
        <v>40</v>
      </c>
      <c r="AS919" s="7" t="s">
        <v>40</v>
      </c>
      <c r="AT919" s="7" t="s">
        <v>40</v>
      </c>
      <c r="AU919" s="70" t="s">
        <v>40</v>
      </c>
      <c r="AV919" s="70" t="s">
        <v>40</v>
      </c>
      <c r="AW919" s="72" t="s">
        <v>40</v>
      </c>
      <c r="AX919" s="70" t="s">
        <v>40</v>
      </c>
      <c r="AY919" s="70" t="s">
        <v>40</v>
      </c>
      <c r="AZ919" s="70" t="s">
        <v>40</v>
      </c>
      <c r="BA919" s="70" t="s">
        <v>40</v>
      </c>
      <c r="BB919" s="70" t="s">
        <v>40</v>
      </c>
      <c r="BC919" s="72" t="s">
        <v>40</v>
      </c>
      <c r="BD919" s="72" t="s">
        <v>40</v>
      </c>
    </row>
    <row r="920" spans="2:56">
      <c r="B920" s="73" t="s">
        <v>186</v>
      </c>
      <c r="C920" s="52" t="s">
        <v>147</v>
      </c>
      <c r="D920" s="53" t="s">
        <v>37</v>
      </c>
      <c r="E920" s="135">
        <v>8875</v>
      </c>
      <c r="F920" s="135"/>
      <c r="G920" s="136"/>
      <c r="H920" s="75">
        <v>8831</v>
      </c>
      <c r="I920" s="65"/>
      <c r="J920" s="65"/>
      <c r="K920" s="75">
        <v>-1821</v>
      </c>
      <c r="L920" s="65">
        <v>-1821</v>
      </c>
      <c r="M920" s="74">
        <v>-1776</v>
      </c>
      <c r="N920" s="44" t="s">
        <v>50</v>
      </c>
      <c r="O920" s="20" t="s">
        <v>63</v>
      </c>
      <c r="P920" s="44">
        <f t="shared" si="28"/>
        <v>0</v>
      </c>
      <c r="Q920" s="44">
        <f>IF(AND(ISNUMBER(E920),ISNUMBER(H920),ISBLANK(F920)),E920-H920,"NA")</f>
        <v>44</v>
      </c>
      <c r="R920" s="20" t="str">
        <f>IF(AND(ISNUMBER(F920),ISNUMBER(I920),ISBLANK(E920)),F920-I920,"NA")</f>
        <v>NA</v>
      </c>
      <c r="S920" s="16" t="str">
        <f>IF(AND(ISNUMBER(G920),ISNUMBER(J920),ISBLANK(E920)),G920-J920,"NA")</f>
        <v>NA</v>
      </c>
      <c r="T920" s="45" t="str">
        <f>IF(AND(ISNUMBER(R920),ISNUMBER(S920),ISBLANK(E920)),R920+S920,"NA")</f>
        <v>NA</v>
      </c>
      <c r="U920" s="20">
        <f t="shared" si="29"/>
        <v>0</v>
      </c>
      <c r="V920" s="9">
        <f>MIN(IF(SUM(W920,AD920:AG920,AI920,AJ920:AM920,AP920:AS920,AC920,AO920,AU920,AV920:BC920)=0,0,1)+IF(O920="Smoothing ramp",1,0)+IF(SUM(W920,X920:AA920)=0,0,1),1)</f>
        <v>1</v>
      </c>
      <c r="W920" s="75">
        <v>99</v>
      </c>
      <c r="X920" s="43" t="s">
        <v>40</v>
      </c>
      <c r="Y920" s="20" t="s">
        <v>59</v>
      </c>
      <c r="Z920" s="65">
        <v>325</v>
      </c>
      <c r="AA920" s="43" t="s">
        <v>40</v>
      </c>
      <c r="AB920" s="20" t="s">
        <v>59</v>
      </c>
      <c r="AC920" s="43" t="s">
        <v>40</v>
      </c>
      <c r="AD920" s="43">
        <v>8560</v>
      </c>
      <c r="AE920" s="20" t="s">
        <v>81</v>
      </c>
      <c r="AF920" s="76" t="s">
        <v>40</v>
      </c>
      <c r="AG920" s="43" t="s">
        <v>40</v>
      </c>
      <c r="AH920" s="20" t="s">
        <v>40</v>
      </c>
      <c r="AI920" s="43" t="s">
        <v>40</v>
      </c>
      <c r="AJ920" s="43" t="s">
        <v>40</v>
      </c>
      <c r="AK920" s="43" t="s">
        <v>40</v>
      </c>
      <c r="AL920" s="44" t="s">
        <v>40</v>
      </c>
      <c r="AM920" s="43" t="s">
        <v>40</v>
      </c>
      <c r="AN920" s="43" t="s">
        <v>40</v>
      </c>
      <c r="AO920" s="74" t="s">
        <v>40</v>
      </c>
      <c r="AP920" s="74" t="s">
        <v>40</v>
      </c>
      <c r="AQ920" s="6" t="s">
        <v>40</v>
      </c>
      <c r="AR920" s="74" t="s">
        <v>40</v>
      </c>
      <c r="AS920" s="6" t="s">
        <v>40</v>
      </c>
      <c r="AT920" s="6" t="s">
        <v>40</v>
      </c>
      <c r="AU920" s="74" t="s">
        <v>40</v>
      </c>
      <c r="AV920" s="74" t="s">
        <v>40</v>
      </c>
      <c r="AW920" s="77" t="s">
        <v>40</v>
      </c>
      <c r="AX920" s="74" t="s">
        <v>40</v>
      </c>
      <c r="AY920" s="74" t="s">
        <v>40</v>
      </c>
      <c r="AZ920" s="74" t="s">
        <v>40</v>
      </c>
      <c r="BA920" s="74" t="s">
        <v>40</v>
      </c>
      <c r="BB920" s="74" t="s">
        <v>40</v>
      </c>
      <c r="BC920" s="77" t="s">
        <v>40</v>
      </c>
      <c r="BD920" s="77" t="s">
        <v>40</v>
      </c>
    </row>
    <row r="921" spans="2:56">
      <c r="B921" s="62" t="s">
        <v>186</v>
      </c>
      <c r="C921" s="40" t="s">
        <v>147</v>
      </c>
      <c r="D921" s="41" t="s">
        <v>43</v>
      </c>
      <c r="E921" s="88">
        <v>8875</v>
      </c>
      <c r="F921" s="88"/>
      <c r="G921" s="89"/>
      <c r="H921" s="64">
        <v>8869</v>
      </c>
      <c r="I921" s="45"/>
      <c r="J921" s="45"/>
      <c r="K921" s="64">
        <v>-1821</v>
      </c>
      <c r="L921" s="45">
        <v>-1821</v>
      </c>
      <c r="M921" s="63">
        <v>-1814</v>
      </c>
      <c r="N921" s="42" t="s">
        <v>50</v>
      </c>
      <c r="O921" s="21" t="s">
        <v>50</v>
      </c>
      <c r="P921" s="42">
        <f t="shared" si="28"/>
        <v>0</v>
      </c>
      <c r="Q921" s="42">
        <f>IF(AND(ISNUMBER(E921),ISNUMBER(H921),ISBLANK(F921)),E921-H921,"NA")</f>
        <v>6</v>
      </c>
      <c r="R921" s="21" t="str">
        <f>IF(AND(ISNUMBER(F921),ISNUMBER(I921),ISBLANK(E921)),F921-I921,"NA")</f>
        <v>NA</v>
      </c>
      <c r="S921" s="16" t="str">
        <f>IF(AND(ISNUMBER(G921),ISNUMBER(J921),ISBLANK(E921)),G921-J921,"NA")</f>
        <v>NA</v>
      </c>
      <c r="T921" s="45" t="str">
        <f>IF(AND(ISNUMBER(R921),ISNUMBER(S921),ISBLANK(E921)),R921+S921,"NA")</f>
        <v>NA</v>
      </c>
      <c r="U921" s="21">
        <f t="shared" si="29"/>
        <v>0</v>
      </c>
      <c r="V921" s="9">
        <f>MIN(IF(SUM(W921,AD921:AG921,AI921,AJ921:AM921,AP921:AS921,AC921,AO921,AU921,AV921:BC921)=0,0,1)+IF(O921="Smoothing ramp",1,0)+IF(SUM(W921,X921:AA921)=0,0,1),1)</f>
        <v>1</v>
      </c>
      <c r="W921" s="64">
        <v>99</v>
      </c>
      <c r="X921" s="16" t="s">
        <v>40</v>
      </c>
      <c r="Y921" s="21" t="s">
        <v>59</v>
      </c>
      <c r="Z921" s="45">
        <v>325</v>
      </c>
      <c r="AA921" s="16" t="s">
        <v>40</v>
      </c>
      <c r="AB921" s="21" t="s">
        <v>59</v>
      </c>
      <c r="AC921" s="16" t="s">
        <v>40</v>
      </c>
      <c r="AD921" s="16" t="s">
        <v>40</v>
      </c>
      <c r="AE921" s="21" t="s">
        <v>40</v>
      </c>
      <c r="AF921" s="58" t="s">
        <v>40</v>
      </c>
      <c r="AG921" s="16" t="s">
        <v>40</v>
      </c>
      <c r="AH921" s="21" t="s">
        <v>40</v>
      </c>
      <c r="AI921" s="16" t="s">
        <v>40</v>
      </c>
      <c r="AJ921" s="16" t="s">
        <v>40</v>
      </c>
      <c r="AK921" s="16" t="s">
        <v>40</v>
      </c>
      <c r="AL921" s="42" t="s">
        <v>40</v>
      </c>
      <c r="AM921" s="16" t="s">
        <v>40</v>
      </c>
      <c r="AN921" s="16" t="s">
        <v>40</v>
      </c>
      <c r="AO921" s="63" t="s">
        <v>40</v>
      </c>
      <c r="AP921" s="63" t="s">
        <v>40</v>
      </c>
      <c r="AQ921" s="9" t="s">
        <v>40</v>
      </c>
      <c r="AR921" s="63" t="s">
        <v>40</v>
      </c>
      <c r="AS921" s="9" t="s">
        <v>40</v>
      </c>
      <c r="AT921" s="9" t="s">
        <v>40</v>
      </c>
      <c r="AU921" s="63" t="s">
        <v>40</v>
      </c>
      <c r="AV921" s="63" t="s">
        <v>40</v>
      </c>
      <c r="AW921" s="66" t="s">
        <v>40</v>
      </c>
      <c r="AX921" s="63" t="s">
        <v>40</v>
      </c>
      <c r="AY921" s="63" t="s">
        <v>40</v>
      </c>
      <c r="AZ921" s="63" t="s">
        <v>40</v>
      </c>
      <c r="BA921" s="63" t="s">
        <v>40</v>
      </c>
      <c r="BB921" s="63" t="s">
        <v>40</v>
      </c>
      <c r="BC921" s="66" t="s">
        <v>40</v>
      </c>
      <c r="BD921" s="66" t="s">
        <v>40</v>
      </c>
    </row>
    <row r="922" spans="2:56">
      <c r="B922" s="62" t="s">
        <v>186</v>
      </c>
      <c r="C922" s="40" t="s">
        <v>147</v>
      </c>
      <c r="D922" s="41" t="s">
        <v>45</v>
      </c>
      <c r="E922" s="88">
        <v>8875</v>
      </c>
      <c r="F922" s="88"/>
      <c r="G922" s="89"/>
      <c r="H922" s="64">
        <v>8869</v>
      </c>
      <c r="I922" s="45"/>
      <c r="J922" s="45"/>
      <c r="K922" s="64">
        <v>-1821</v>
      </c>
      <c r="L922" s="45">
        <v>-1821</v>
      </c>
      <c r="M922" s="63">
        <v>-1814</v>
      </c>
      <c r="N922" s="42" t="s">
        <v>50</v>
      </c>
      <c r="O922" s="21" t="s">
        <v>50</v>
      </c>
      <c r="P922" s="42">
        <f t="shared" si="28"/>
        <v>0</v>
      </c>
      <c r="Q922" s="42">
        <f>IF(AND(ISNUMBER(E922),ISNUMBER(H922),ISBLANK(F922)),E922-H922,"NA")</f>
        <v>6</v>
      </c>
      <c r="R922" s="21" t="str">
        <f>IF(AND(ISNUMBER(F922),ISNUMBER(I922),ISBLANK(E922)),F922-I922,"NA")</f>
        <v>NA</v>
      </c>
      <c r="S922" s="16" t="str">
        <f>IF(AND(ISNUMBER(G922),ISNUMBER(J922),ISBLANK(E922)),G922-J922,"NA")</f>
        <v>NA</v>
      </c>
      <c r="T922" s="45" t="str">
        <f>IF(AND(ISNUMBER(R922),ISNUMBER(S922),ISBLANK(E922)),R922+S922,"NA")</f>
        <v>NA</v>
      </c>
      <c r="U922" s="21">
        <f t="shared" si="29"/>
        <v>0</v>
      </c>
      <c r="V922" s="9">
        <f>MIN(IF(SUM(W922,AD922:AG922,AI922,AJ922:AM922,AP922:AS922,AC922,AO922,AU922,AV922:BC922)=0,0,1)+IF(O922="Smoothing ramp",1,0)+IF(SUM(W922,X922:AA922)=0,0,1),1)</f>
        <v>1</v>
      </c>
      <c r="W922" s="64">
        <v>99</v>
      </c>
      <c r="X922" s="16" t="s">
        <v>40</v>
      </c>
      <c r="Y922" s="21" t="s">
        <v>59</v>
      </c>
      <c r="Z922" s="45">
        <v>325</v>
      </c>
      <c r="AA922" s="16" t="s">
        <v>40</v>
      </c>
      <c r="AB922" s="21" t="s">
        <v>59</v>
      </c>
      <c r="AC922" s="16" t="s">
        <v>40</v>
      </c>
      <c r="AD922" s="16" t="s">
        <v>40</v>
      </c>
      <c r="AE922" s="21" t="s">
        <v>40</v>
      </c>
      <c r="AF922" s="58" t="s">
        <v>40</v>
      </c>
      <c r="AG922" s="16" t="s">
        <v>40</v>
      </c>
      <c r="AH922" s="21" t="s">
        <v>40</v>
      </c>
      <c r="AI922" s="16" t="s">
        <v>40</v>
      </c>
      <c r="AJ922" s="16" t="s">
        <v>40</v>
      </c>
      <c r="AK922" s="16" t="s">
        <v>40</v>
      </c>
      <c r="AL922" s="42" t="s">
        <v>40</v>
      </c>
      <c r="AM922" s="16" t="s">
        <v>40</v>
      </c>
      <c r="AN922" s="16" t="s">
        <v>40</v>
      </c>
      <c r="AO922" s="63" t="s">
        <v>40</v>
      </c>
      <c r="AP922" s="63" t="s">
        <v>40</v>
      </c>
      <c r="AQ922" s="9" t="s">
        <v>40</v>
      </c>
      <c r="AR922" s="63" t="s">
        <v>40</v>
      </c>
      <c r="AS922" s="9" t="s">
        <v>40</v>
      </c>
      <c r="AT922" s="9" t="s">
        <v>40</v>
      </c>
      <c r="AU922" s="63" t="s">
        <v>40</v>
      </c>
      <c r="AV922" s="63" t="s">
        <v>40</v>
      </c>
      <c r="AW922" s="66" t="s">
        <v>40</v>
      </c>
      <c r="AX922" s="63" t="s">
        <v>40</v>
      </c>
      <c r="AY922" s="63" t="s">
        <v>40</v>
      </c>
      <c r="AZ922" s="63" t="s">
        <v>40</v>
      </c>
      <c r="BA922" s="63" t="s">
        <v>40</v>
      </c>
      <c r="BB922" s="63" t="s">
        <v>40</v>
      </c>
      <c r="BC922" s="66" t="s">
        <v>40</v>
      </c>
      <c r="BD922" s="66" t="s">
        <v>40</v>
      </c>
    </row>
    <row r="923" spans="2:56">
      <c r="B923" s="62" t="s">
        <v>186</v>
      </c>
      <c r="C923" s="40" t="s">
        <v>147</v>
      </c>
      <c r="D923" s="41" t="s">
        <v>46</v>
      </c>
      <c r="E923" s="88">
        <v>8999</v>
      </c>
      <c r="F923" s="88"/>
      <c r="G923" s="89"/>
      <c r="H923" s="64">
        <v>8873</v>
      </c>
      <c r="I923" s="45"/>
      <c r="J923" s="45"/>
      <c r="K923" s="64">
        <v>-3400</v>
      </c>
      <c r="L923" s="45">
        <v>-3400</v>
      </c>
      <c r="M923" s="63">
        <v>-3276</v>
      </c>
      <c r="N923" s="42" t="s">
        <v>50</v>
      </c>
      <c r="O923" s="21" t="s">
        <v>63</v>
      </c>
      <c r="P923" s="42">
        <f t="shared" si="28"/>
        <v>0</v>
      </c>
      <c r="Q923" s="42">
        <f>IF(AND(ISNUMBER(E923),ISNUMBER(H923),ISBLANK(F923)),E923-H923,"NA")</f>
        <v>126</v>
      </c>
      <c r="R923" s="21" t="str">
        <f>IF(AND(ISNUMBER(F923),ISNUMBER(I923),ISBLANK(E923)),F923-I923,"NA")</f>
        <v>NA</v>
      </c>
      <c r="S923" s="16" t="str">
        <f>IF(AND(ISNUMBER(G923),ISNUMBER(J923),ISBLANK(E923)),G923-J923,"NA")</f>
        <v>NA</v>
      </c>
      <c r="T923" s="45" t="str">
        <f>IF(AND(ISNUMBER(R923),ISNUMBER(S923),ISBLANK(E923)),R923+S923,"NA")</f>
        <v>NA</v>
      </c>
      <c r="U923" s="21">
        <f t="shared" si="29"/>
        <v>0</v>
      </c>
      <c r="V923" s="9">
        <f>MIN(IF(SUM(W923,AD923:AG923,AI923,AJ923:AM923,AP923:AS923,AC923,AO923,AU923,AV923:BC923)=0,0,1)+IF(O923="Smoothing ramp",1,0)+IF(SUM(W923,X923:AA923)=0,0,1),1)</f>
        <v>1</v>
      </c>
      <c r="W923" s="64">
        <v>99</v>
      </c>
      <c r="X923" s="16" t="s">
        <v>40</v>
      </c>
      <c r="Y923" s="21" t="s">
        <v>59</v>
      </c>
      <c r="Z923" s="45">
        <v>325</v>
      </c>
      <c r="AA923" s="16" t="s">
        <v>40</v>
      </c>
      <c r="AB923" s="21" t="s">
        <v>59</v>
      </c>
      <c r="AC923" s="16" t="s">
        <v>40</v>
      </c>
      <c r="AD923" s="16">
        <v>8603</v>
      </c>
      <c r="AE923" s="21" t="s">
        <v>84</v>
      </c>
      <c r="AF923" s="58" t="s">
        <v>40</v>
      </c>
      <c r="AG923" s="16" t="s">
        <v>40</v>
      </c>
      <c r="AH923" s="21" t="s">
        <v>40</v>
      </c>
      <c r="AI923" s="16" t="s">
        <v>40</v>
      </c>
      <c r="AJ923" s="16" t="s">
        <v>40</v>
      </c>
      <c r="AK923" s="16" t="s">
        <v>40</v>
      </c>
      <c r="AL923" s="42" t="s">
        <v>40</v>
      </c>
      <c r="AM923" s="16" t="s">
        <v>40</v>
      </c>
      <c r="AN923" s="16" t="s">
        <v>40</v>
      </c>
      <c r="AO923" s="63" t="s">
        <v>40</v>
      </c>
      <c r="AP923" s="63" t="s">
        <v>40</v>
      </c>
      <c r="AQ923" s="9" t="s">
        <v>40</v>
      </c>
      <c r="AR923" s="63" t="s">
        <v>40</v>
      </c>
      <c r="AS923" s="9" t="s">
        <v>40</v>
      </c>
      <c r="AT923" s="9" t="s">
        <v>40</v>
      </c>
      <c r="AU923" s="63" t="s">
        <v>40</v>
      </c>
      <c r="AV923" s="63" t="s">
        <v>40</v>
      </c>
      <c r="AW923" s="66" t="s">
        <v>40</v>
      </c>
      <c r="AX923" s="63" t="s">
        <v>40</v>
      </c>
      <c r="AY923" s="63" t="s">
        <v>40</v>
      </c>
      <c r="AZ923" s="63" t="s">
        <v>40</v>
      </c>
      <c r="BA923" s="63" t="s">
        <v>40</v>
      </c>
      <c r="BB923" s="63" t="s">
        <v>40</v>
      </c>
      <c r="BC923" s="66" t="s">
        <v>40</v>
      </c>
      <c r="BD923" s="66" t="s">
        <v>40</v>
      </c>
    </row>
    <row r="924" spans="2:56">
      <c r="B924" s="62" t="s">
        <v>186</v>
      </c>
      <c r="C924" s="40" t="s">
        <v>147</v>
      </c>
      <c r="D924" s="41" t="s">
        <v>47</v>
      </c>
      <c r="E924" s="88">
        <v>8999</v>
      </c>
      <c r="F924" s="88"/>
      <c r="G924" s="89"/>
      <c r="H924" s="64">
        <v>8990</v>
      </c>
      <c r="I924" s="45"/>
      <c r="J924" s="45"/>
      <c r="K924" s="64">
        <v>-3400</v>
      </c>
      <c r="L924" s="45">
        <v>-3400</v>
      </c>
      <c r="M924" s="63">
        <v>-3394</v>
      </c>
      <c r="N924" s="42" t="s">
        <v>50</v>
      </c>
      <c r="O924" s="21" t="s">
        <v>50</v>
      </c>
      <c r="P924" s="42">
        <f t="shared" si="28"/>
        <v>0</v>
      </c>
      <c r="Q924" s="42">
        <f>IF(AND(ISNUMBER(E924),ISNUMBER(H924),ISBLANK(F924)),E924-H924,"NA")</f>
        <v>9</v>
      </c>
      <c r="R924" s="21" t="str">
        <f>IF(AND(ISNUMBER(F924),ISNUMBER(I924),ISBLANK(E924)),F924-I924,"NA")</f>
        <v>NA</v>
      </c>
      <c r="S924" s="16" t="str">
        <f>IF(AND(ISNUMBER(G924),ISNUMBER(J924),ISBLANK(E924)),G924-J924,"NA")</f>
        <v>NA</v>
      </c>
      <c r="T924" s="45" t="str">
        <f>IF(AND(ISNUMBER(R924),ISNUMBER(S924),ISBLANK(E924)),R924+S924,"NA")</f>
        <v>NA</v>
      </c>
      <c r="U924" s="21">
        <f t="shared" si="29"/>
        <v>0</v>
      </c>
      <c r="V924" s="9">
        <f>MIN(IF(SUM(W924,AD924:AG924,AI924,AJ924:AM924,AP924:AS924,AC924,AO924,AU924,AV924:BC924)=0,0,1)+IF(O924="Smoothing ramp",1,0)+IF(SUM(W924,X924:AA924)=0,0,1),1)</f>
        <v>1</v>
      </c>
      <c r="W924" s="42">
        <v>99</v>
      </c>
      <c r="X924" s="16" t="s">
        <v>40</v>
      </c>
      <c r="Y924" s="21" t="s">
        <v>59</v>
      </c>
      <c r="Z924" s="45">
        <v>325</v>
      </c>
      <c r="AA924" s="16" t="s">
        <v>40</v>
      </c>
      <c r="AB924" s="21" t="s">
        <v>59</v>
      </c>
      <c r="AC924" s="16" t="s">
        <v>40</v>
      </c>
      <c r="AD924" s="16" t="s">
        <v>40</v>
      </c>
      <c r="AE924" s="21" t="s">
        <v>40</v>
      </c>
      <c r="AF924" s="58" t="s">
        <v>40</v>
      </c>
      <c r="AG924" s="16" t="s">
        <v>40</v>
      </c>
      <c r="AH924" s="21" t="s">
        <v>40</v>
      </c>
      <c r="AI924" s="16" t="s">
        <v>40</v>
      </c>
      <c r="AJ924" s="16" t="s">
        <v>40</v>
      </c>
      <c r="AK924" s="16" t="s">
        <v>40</v>
      </c>
      <c r="AL924" s="42">
        <v>3000</v>
      </c>
      <c r="AM924" s="16" t="s">
        <v>40</v>
      </c>
      <c r="AN924" s="16" t="s">
        <v>165</v>
      </c>
      <c r="AO924" s="63" t="s">
        <v>40</v>
      </c>
      <c r="AP924" s="63" t="s">
        <v>40</v>
      </c>
      <c r="AQ924" s="9" t="s">
        <v>40</v>
      </c>
      <c r="AR924" s="63" t="s">
        <v>40</v>
      </c>
      <c r="AS924" s="9" t="s">
        <v>40</v>
      </c>
      <c r="AT924" s="9" t="s">
        <v>40</v>
      </c>
      <c r="AU924" s="63" t="s">
        <v>40</v>
      </c>
      <c r="AV924" s="63" t="s">
        <v>40</v>
      </c>
      <c r="AW924" s="66" t="s">
        <v>40</v>
      </c>
      <c r="AX924" s="63" t="s">
        <v>40</v>
      </c>
      <c r="AY924" s="63" t="s">
        <v>40</v>
      </c>
      <c r="AZ924" s="63" t="s">
        <v>40</v>
      </c>
      <c r="BA924" s="63" t="s">
        <v>40</v>
      </c>
      <c r="BB924" s="63" t="s">
        <v>40</v>
      </c>
      <c r="BC924" s="66" t="s">
        <v>40</v>
      </c>
      <c r="BD924" s="66" t="s">
        <v>40</v>
      </c>
    </row>
    <row r="925" spans="2:56">
      <c r="B925" s="62" t="s">
        <v>186</v>
      </c>
      <c r="C925" s="40" t="s">
        <v>147</v>
      </c>
      <c r="D925" s="41" t="s">
        <v>48</v>
      </c>
      <c r="E925" s="88">
        <v>8999</v>
      </c>
      <c r="F925" s="88"/>
      <c r="G925" s="89"/>
      <c r="H925" s="64">
        <v>8465</v>
      </c>
      <c r="I925" s="45"/>
      <c r="J925" s="45"/>
      <c r="K925" s="64">
        <v>-3400</v>
      </c>
      <c r="L925" s="45">
        <v>-3400</v>
      </c>
      <c r="M925" s="63">
        <v>-2866</v>
      </c>
      <c r="N925" s="42" t="s">
        <v>50</v>
      </c>
      <c r="O925" s="21" t="s">
        <v>63</v>
      </c>
      <c r="P925" s="42">
        <f t="shared" si="28"/>
        <v>0</v>
      </c>
      <c r="Q925" s="42">
        <f>IF(AND(ISNUMBER(E925),ISNUMBER(H925),ISBLANK(F925)),E925-H925,"NA")</f>
        <v>534</v>
      </c>
      <c r="R925" s="21" t="str">
        <f>IF(AND(ISNUMBER(F925),ISNUMBER(I925),ISBLANK(E925)),F925-I925,"NA")</f>
        <v>NA</v>
      </c>
      <c r="S925" s="16" t="str">
        <f>IF(AND(ISNUMBER(G925),ISNUMBER(J925),ISBLANK(E925)),G925-J925,"NA")</f>
        <v>NA</v>
      </c>
      <c r="T925" s="45" t="str">
        <f>IF(AND(ISNUMBER(R925),ISNUMBER(S925),ISBLANK(E925)),R925+S925,"NA")</f>
        <v>NA</v>
      </c>
      <c r="U925" s="21">
        <f t="shared" si="29"/>
        <v>0</v>
      </c>
      <c r="V925" s="9">
        <f>MIN(IF(SUM(W925,AD925:AG925,AI925,AJ925:AM925,AP925:AS925,AC925,AO925,AU925,AV925:BC925)=0,0,1)+IF(O925="Smoothing ramp",1,0)+IF(SUM(W925,X925:AA925)=0,0,1),1)</f>
        <v>1</v>
      </c>
      <c r="W925" s="42">
        <v>99</v>
      </c>
      <c r="X925" s="16" t="s">
        <v>40</v>
      </c>
      <c r="Y925" s="21" t="s">
        <v>59</v>
      </c>
      <c r="Z925" s="45">
        <v>325</v>
      </c>
      <c r="AA925" s="16" t="s">
        <v>40</v>
      </c>
      <c r="AB925" s="21" t="s">
        <v>59</v>
      </c>
      <c r="AC925" s="16" t="s">
        <v>40</v>
      </c>
      <c r="AD925" s="16">
        <v>8192</v>
      </c>
      <c r="AE925" s="21" t="s">
        <v>84</v>
      </c>
      <c r="AF925" s="58" t="s">
        <v>40</v>
      </c>
      <c r="AG925" s="16" t="s">
        <v>40</v>
      </c>
      <c r="AH925" s="21" t="s">
        <v>40</v>
      </c>
      <c r="AI925" s="16" t="s">
        <v>40</v>
      </c>
      <c r="AJ925" s="16" t="s">
        <v>40</v>
      </c>
      <c r="AK925" s="16" t="s">
        <v>40</v>
      </c>
      <c r="AL925" s="42">
        <v>3000</v>
      </c>
      <c r="AM925" s="16" t="s">
        <v>40</v>
      </c>
      <c r="AN925" s="16" t="s">
        <v>165</v>
      </c>
      <c r="AO925" s="63" t="s">
        <v>40</v>
      </c>
      <c r="AP925" s="63" t="s">
        <v>40</v>
      </c>
      <c r="AQ925" s="9" t="s">
        <v>40</v>
      </c>
      <c r="AR925" s="63" t="s">
        <v>40</v>
      </c>
      <c r="AS925" s="9" t="s">
        <v>40</v>
      </c>
      <c r="AT925" s="9" t="s">
        <v>40</v>
      </c>
      <c r="AU925" s="63" t="s">
        <v>40</v>
      </c>
      <c r="AV925" s="63" t="s">
        <v>40</v>
      </c>
      <c r="AW925" s="66" t="s">
        <v>40</v>
      </c>
      <c r="AX925" s="63" t="s">
        <v>40</v>
      </c>
      <c r="AY925" s="63" t="s">
        <v>40</v>
      </c>
      <c r="AZ925" s="63" t="s">
        <v>40</v>
      </c>
      <c r="BA925" s="63" t="s">
        <v>40</v>
      </c>
      <c r="BB925" s="63" t="s">
        <v>40</v>
      </c>
      <c r="BC925" s="66" t="s">
        <v>40</v>
      </c>
      <c r="BD925" s="66" t="s">
        <v>40</v>
      </c>
    </row>
    <row r="926" spans="2:56">
      <c r="B926" s="62" t="s">
        <v>186</v>
      </c>
      <c r="C926" s="40" t="s">
        <v>147</v>
      </c>
      <c r="D926" s="41" t="s">
        <v>49</v>
      </c>
      <c r="E926" s="88">
        <v>9473</v>
      </c>
      <c r="F926" s="88"/>
      <c r="G926" s="89"/>
      <c r="H926" s="64">
        <v>9218</v>
      </c>
      <c r="I926" s="45"/>
      <c r="J926" s="45"/>
      <c r="K926" s="64">
        <v>-2677</v>
      </c>
      <c r="L926" s="45">
        <v>-2677</v>
      </c>
      <c r="M926" s="63">
        <v>-2423</v>
      </c>
      <c r="N926" s="42" t="s">
        <v>50</v>
      </c>
      <c r="O926" s="21" t="s">
        <v>63</v>
      </c>
      <c r="P926" s="42">
        <f t="shared" si="28"/>
        <v>0</v>
      </c>
      <c r="Q926" s="42">
        <f>IF(AND(ISNUMBER(E926),ISNUMBER(H926),ISBLANK(F926)),E926-H926,"NA")</f>
        <v>255</v>
      </c>
      <c r="R926" s="21" t="str">
        <f>IF(AND(ISNUMBER(F926),ISNUMBER(I926),ISBLANK(E926)),F926-I926,"NA")</f>
        <v>NA</v>
      </c>
      <c r="S926" s="16" t="str">
        <f>IF(AND(ISNUMBER(G926),ISNUMBER(J926),ISBLANK(E926)),G926-J926,"NA")</f>
        <v>NA</v>
      </c>
      <c r="T926" s="45" t="str">
        <f>IF(AND(ISNUMBER(R926),ISNUMBER(S926),ISBLANK(E926)),R926+S926,"NA")</f>
        <v>NA</v>
      </c>
      <c r="U926" s="21">
        <f t="shared" si="29"/>
        <v>0</v>
      </c>
      <c r="V926" s="9">
        <f>MIN(IF(SUM(W926,AD926:AG926,AI926,AJ926:AM926,AP926:AS926,AC926,AO926,AU926,AV926:BC926)=0,0,1)+IF(O926="Smoothing ramp",1,0)+IF(SUM(W926,X926:AA926)=0,0,1),1)</f>
        <v>1</v>
      </c>
      <c r="W926" s="42">
        <v>99</v>
      </c>
      <c r="X926" s="16" t="s">
        <v>40</v>
      </c>
      <c r="Y926" s="21" t="s">
        <v>59</v>
      </c>
      <c r="Z926" s="45">
        <v>325</v>
      </c>
      <c r="AA926" s="16" t="s">
        <v>40</v>
      </c>
      <c r="AB926" s="21" t="s">
        <v>59</v>
      </c>
      <c r="AC926" s="16" t="s">
        <v>40</v>
      </c>
      <c r="AD926" s="16">
        <v>8947</v>
      </c>
      <c r="AE926" s="21" t="s">
        <v>84</v>
      </c>
      <c r="AF926" s="58" t="s">
        <v>40</v>
      </c>
      <c r="AG926" s="16" t="s">
        <v>40</v>
      </c>
      <c r="AH926" s="21" t="s">
        <v>40</v>
      </c>
      <c r="AI926" s="42" t="s">
        <v>40</v>
      </c>
      <c r="AJ926" s="16" t="s">
        <v>40</v>
      </c>
      <c r="AK926" s="16" t="s">
        <v>40</v>
      </c>
      <c r="AL926" s="16" t="s">
        <v>40</v>
      </c>
      <c r="AM926" s="16" t="s">
        <v>40</v>
      </c>
      <c r="AN926" s="16" t="s">
        <v>40</v>
      </c>
      <c r="AO926" s="63" t="s">
        <v>40</v>
      </c>
      <c r="AP926" s="63" t="s">
        <v>40</v>
      </c>
      <c r="AQ926" s="9" t="s">
        <v>40</v>
      </c>
      <c r="AR926" s="63" t="s">
        <v>40</v>
      </c>
      <c r="AS926" s="9" t="s">
        <v>40</v>
      </c>
      <c r="AT926" s="9" t="s">
        <v>40</v>
      </c>
      <c r="AU926" s="63" t="s">
        <v>40</v>
      </c>
      <c r="AV926" s="63" t="s">
        <v>40</v>
      </c>
      <c r="AW926" s="66" t="s">
        <v>40</v>
      </c>
      <c r="AX926" s="63" t="s">
        <v>40</v>
      </c>
      <c r="AY926" s="63" t="s">
        <v>40</v>
      </c>
      <c r="AZ926" s="63" t="s">
        <v>40</v>
      </c>
      <c r="BA926" s="63" t="s">
        <v>40</v>
      </c>
      <c r="BB926" s="63" t="s">
        <v>40</v>
      </c>
      <c r="BC926" s="66" t="s">
        <v>40</v>
      </c>
      <c r="BD926" s="66" t="s">
        <v>40</v>
      </c>
    </row>
    <row r="927" spans="2:56">
      <c r="B927" s="62" t="s">
        <v>186</v>
      </c>
      <c r="C927" s="40" t="s">
        <v>147</v>
      </c>
      <c r="D927" s="41" t="s">
        <v>51</v>
      </c>
      <c r="E927" s="88">
        <v>9473</v>
      </c>
      <c r="F927" s="88"/>
      <c r="G927" s="89"/>
      <c r="H927" s="64">
        <v>9128</v>
      </c>
      <c r="I927" s="45"/>
      <c r="J927" s="45"/>
      <c r="K927" s="64">
        <v>-2677</v>
      </c>
      <c r="L927" s="45">
        <v>-2677</v>
      </c>
      <c r="M927" s="63">
        <v>-2333</v>
      </c>
      <c r="N927" s="42" t="s">
        <v>50</v>
      </c>
      <c r="O927" s="21" t="s">
        <v>63</v>
      </c>
      <c r="P927" s="42">
        <f t="shared" si="28"/>
        <v>0</v>
      </c>
      <c r="Q927" s="42">
        <f>IF(AND(ISNUMBER(E927),ISNUMBER(H927),ISBLANK(F927)),E927-H927,"NA")</f>
        <v>345</v>
      </c>
      <c r="R927" s="21" t="str">
        <f>IF(AND(ISNUMBER(F927),ISNUMBER(I927),ISBLANK(E927)),F927-I927,"NA")</f>
        <v>NA</v>
      </c>
      <c r="S927" s="16" t="str">
        <f>IF(AND(ISNUMBER(G927),ISNUMBER(J927),ISBLANK(E927)),G927-J927,"NA")</f>
        <v>NA</v>
      </c>
      <c r="T927" s="45" t="str">
        <f>IF(AND(ISNUMBER(R927),ISNUMBER(S927),ISBLANK(E927)),R927+S927,"NA")</f>
        <v>NA</v>
      </c>
      <c r="U927" s="21">
        <f t="shared" si="29"/>
        <v>0</v>
      </c>
      <c r="V927" s="9">
        <f>MIN(IF(SUM(W927,AD927:AG927,AI927,AJ927:AM927,AP927:AS927,AC927,AO927,AU927,AV927:BC927)=0,0,1)+IF(O927="Smoothing ramp",1,0)+IF(SUM(W927,X927:AA927)=0,0,1),1)</f>
        <v>1</v>
      </c>
      <c r="W927" s="42">
        <v>99</v>
      </c>
      <c r="X927" s="16" t="s">
        <v>40</v>
      </c>
      <c r="Y927" s="21" t="s">
        <v>59</v>
      </c>
      <c r="Z927" s="45">
        <v>325</v>
      </c>
      <c r="AA927" s="16" t="s">
        <v>40</v>
      </c>
      <c r="AB927" s="21" t="s">
        <v>59</v>
      </c>
      <c r="AC927" s="16" t="s">
        <v>40</v>
      </c>
      <c r="AD927" s="16">
        <v>8855</v>
      </c>
      <c r="AE927" s="21" t="s">
        <v>84</v>
      </c>
      <c r="AF927" s="58" t="s">
        <v>40</v>
      </c>
      <c r="AG927" s="16" t="s">
        <v>40</v>
      </c>
      <c r="AH927" s="21" t="s">
        <v>40</v>
      </c>
      <c r="AI927" s="42" t="s">
        <v>40</v>
      </c>
      <c r="AJ927" s="16" t="s">
        <v>40</v>
      </c>
      <c r="AK927" s="16" t="s">
        <v>40</v>
      </c>
      <c r="AL927" s="16" t="s">
        <v>40</v>
      </c>
      <c r="AM927" s="16" t="s">
        <v>40</v>
      </c>
      <c r="AN927" s="16" t="s">
        <v>40</v>
      </c>
      <c r="AO927" s="63" t="s">
        <v>40</v>
      </c>
      <c r="AP927" s="63" t="s">
        <v>40</v>
      </c>
      <c r="AQ927" s="9" t="s">
        <v>40</v>
      </c>
      <c r="AR927" s="63" t="s">
        <v>40</v>
      </c>
      <c r="AS927" s="9" t="s">
        <v>40</v>
      </c>
      <c r="AT927" s="9" t="s">
        <v>40</v>
      </c>
      <c r="AU927" s="63" t="s">
        <v>40</v>
      </c>
      <c r="AV927" s="63" t="s">
        <v>40</v>
      </c>
      <c r="AW927" s="66" t="s">
        <v>40</v>
      </c>
      <c r="AX927" s="63" t="s">
        <v>40</v>
      </c>
      <c r="AY927" s="63" t="s">
        <v>40</v>
      </c>
      <c r="AZ927" s="63" t="s">
        <v>40</v>
      </c>
      <c r="BA927" s="63" t="s">
        <v>40</v>
      </c>
      <c r="BB927" s="63" t="s">
        <v>40</v>
      </c>
      <c r="BC927" s="66" t="s">
        <v>40</v>
      </c>
      <c r="BD927" s="66" t="s">
        <v>40</v>
      </c>
    </row>
    <row r="928" spans="2:56">
      <c r="B928" s="62" t="s">
        <v>186</v>
      </c>
      <c r="C928" s="40" t="s">
        <v>147</v>
      </c>
      <c r="D928" s="41" t="s">
        <v>52</v>
      </c>
      <c r="E928" s="88">
        <v>9473</v>
      </c>
      <c r="F928" s="88"/>
      <c r="G928" s="89"/>
      <c r="H928" s="64">
        <v>8926</v>
      </c>
      <c r="I928" s="45"/>
      <c r="J928" s="45"/>
      <c r="K928" s="64">
        <v>-2677</v>
      </c>
      <c r="L928" s="45">
        <v>-2677</v>
      </c>
      <c r="M928" s="63">
        <v>-2130</v>
      </c>
      <c r="N928" s="42" t="s">
        <v>50</v>
      </c>
      <c r="O928" s="21" t="s">
        <v>63</v>
      </c>
      <c r="P928" s="42">
        <f t="shared" si="28"/>
        <v>0</v>
      </c>
      <c r="Q928" s="42">
        <f>IF(AND(ISNUMBER(E928),ISNUMBER(H928),ISBLANK(F928)),E928-H928,"NA")</f>
        <v>547</v>
      </c>
      <c r="R928" s="21" t="str">
        <f>IF(AND(ISNUMBER(F928),ISNUMBER(I928),ISBLANK(E928)),F928-I928,"NA")</f>
        <v>NA</v>
      </c>
      <c r="S928" s="16" t="str">
        <f>IF(AND(ISNUMBER(G928),ISNUMBER(J928),ISBLANK(E928)),G928-J928,"NA")</f>
        <v>NA</v>
      </c>
      <c r="T928" s="45" t="str">
        <f>IF(AND(ISNUMBER(R928),ISNUMBER(S928),ISBLANK(E928)),R928+S928,"NA")</f>
        <v>NA</v>
      </c>
      <c r="U928" s="21">
        <f t="shared" si="29"/>
        <v>0</v>
      </c>
      <c r="V928" s="9">
        <f>MIN(IF(SUM(W928,AD928:AG928,AI928,AJ928:AM928,AP928:AS928,AC928,AO928,AU928,AV928:BC928)=0,0,1)+IF(O928="Smoothing ramp",1,0)+IF(SUM(W928,X928:AA928)=0,0,1),1)</f>
        <v>1</v>
      </c>
      <c r="W928" s="42">
        <v>99</v>
      </c>
      <c r="X928" s="16" t="s">
        <v>40</v>
      </c>
      <c r="Y928" s="21" t="s">
        <v>59</v>
      </c>
      <c r="Z928" s="45">
        <v>325</v>
      </c>
      <c r="AA928" s="16" t="s">
        <v>40</v>
      </c>
      <c r="AB928" s="21" t="s">
        <v>59</v>
      </c>
      <c r="AC928" s="16" t="s">
        <v>40</v>
      </c>
      <c r="AD928" s="16">
        <v>8653</v>
      </c>
      <c r="AE928" s="21" t="s">
        <v>84</v>
      </c>
      <c r="AF928" s="58" t="s">
        <v>40</v>
      </c>
      <c r="AG928" s="16" t="s">
        <v>40</v>
      </c>
      <c r="AH928" s="21" t="s">
        <v>40</v>
      </c>
      <c r="AI928" s="42" t="s">
        <v>40</v>
      </c>
      <c r="AJ928" s="16" t="s">
        <v>40</v>
      </c>
      <c r="AK928" s="16" t="s">
        <v>40</v>
      </c>
      <c r="AL928" s="16" t="s">
        <v>40</v>
      </c>
      <c r="AM928" s="16" t="s">
        <v>40</v>
      </c>
      <c r="AN928" s="16" t="s">
        <v>40</v>
      </c>
      <c r="AO928" s="63" t="s">
        <v>40</v>
      </c>
      <c r="AP928" s="63" t="s">
        <v>40</v>
      </c>
      <c r="AQ928" s="9" t="s">
        <v>40</v>
      </c>
      <c r="AR928" s="63" t="s">
        <v>40</v>
      </c>
      <c r="AS928" s="9" t="s">
        <v>40</v>
      </c>
      <c r="AT928" s="9" t="s">
        <v>40</v>
      </c>
      <c r="AU928" s="63" t="s">
        <v>40</v>
      </c>
      <c r="AV928" s="63" t="s">
        <v>40</v>
      </c>
      <c r="AW928" s="66" t="s">
        <v>40</v>
      </c>
      <c r="AX928" s="63" t="s">
        <v>40</v>
      </c>
      <c r="AY928" s="63" t="s">
        <v>40</v>
      </c>
      <c r="AZ928" s="63" t="s">
        <v>40</v>
      </c>
      <c r="BA928" s="63" t="s">
        <v>40</v>
      </c>
      <c r="BB928" s="63" t="s">
        <v>40</v>
      </c>
      <c r="BC928" s="66" t="s">
        <v>40</v>
      </c>
      <c r="BD928" s="66" t="s">
        <v>40</v>
      </c>
    </row>
    <row r="929" spans="2:56">
      <c r="B929" s="62" t="s">
        <v>186</v>
      </c>
      <c r="C929" s="40" t="s">
        <v>147</v>
      </c>
      <c r="D929" s="41" t="s">
        <v>53</v>
      </c>
      <c r="E929" s="88">
        <v>9473</v>
      </c>
      <c r="F929" s="88"/>
      <c r="G929" s="89"/>
      <c r="H929" s="64">
        <v>8745</v>
      </c>
      <c r="I929" s="45"/>
      <c r="J929" s="45"/>
      <c r="K929" s="64">
        <v>-4219</v>
      </c>
      <c r="L929" s="45">
        <v>-4219</v>
      </c>
      <c r="M929" s="63">
        <v>-3491</v>
      </c>
      <c r="N929" s="42" t="s">
        <v>50</v>
      </c>
      <c r="O929" s="21" t="s">
        <v>63</v>
      </c>
      <c r="P929" s="42">
        <f t="shared" si="28"/>
        <v>0</v>
      </c>
      <c r="Q929" s="42">
        <f>IF(AND(ISNUMBER(E929),ISNUMBER(H929),ISBLANK(F929)),E929-H929,"NA")</f>
        <v>728</v>
      </c>
      <c r="R929" s="21" t="str">
        <f>IF(AND(ISNUMBER(F929),ISNUMBER(I929),ISBLANK(E929)),F929-I929,"NA")</f>
        <v>NA</v>
      </c>
      <c r="S929" s="16" t="str">
        <f>IF(AND(ISNUMBER(G929),ISNUMBER(J929),ISBLANK(E929)),G929-J929,"NA")</f>
        <v>NA</v>
      </c>
      <c r="T929" s="45" t="str">
        <f>IF(AND(ISNUMBER(R929),ISNUMBER(S929),ISBLANK(E929)),R929+S929,"NA")</f>
        <v>NA</v>
      </c>
      <c r="U929" s="21">
        <f t="shared" si="29"/>
        <v>0</v>
      </c>
      <c r="V929" s="9">
        <f>MIN(IF(SUM(W929,AD929:AG929,AI929,AJ929:AM929,AP929:AS929,AC929,AO929,AU929,AV929:BC929)=0,0,1)+IF(O929="Smoothing ramp",1,0)+IF(SUM(W929,X929:AA929)=0,0,1),1)</f>
        <v>1</v>
      </c>
      <c r="W929" s="42">
        <v>99</v>
      </c>
      <c r="X929" s="16" t="s">
        <v>40</v>
      </c>
      <c r="Y929" s="21" t="s">
        <v>59</v>
      </c>
      <c r="Z929" s="45">
        <v>325</v>
      </c>
      <c r="AA929" s="16" t="s">
        <v>40</v>
      </c>
      <c r="AB929" s="21" t="s">
        <v>59</v>
      </c>
      <c r="AC929" s="16" t="s">
        <v>40</v>
      </c>
      <c r="AD929" s="16">
        <v>8472</v>
      </c>
      <c r="AE929" s="21" t="s">
        <v>84</v>
      </c>
      <c r="AF929" s="58" t="s">
        <v>40</v>
      </c>
      <c r="AG929" s="16" t="s">
        <v>40</v>
      </c>
      <c r="AH929" s="21" t="s">
        <v>40</v>
      </c>
      <c r="AI929" s="42" t="s">
        <v>40</v>
      </c>
      <c r="AJ929" s="16" t="s">
        <v>40</v>
      </c>
      <c r="AK929" s="16" t="s">
        <v>40</v>
      </c>
      <c r="AL929" s="16" t="s">
        <v>40</v>
      </c>
      <c r="AM929" s="16" t="s">
        <v>40</v>
      </c>
      <c r="AN929" s="16" t="s">
        <v>40</v>
      </c>
      <c r="AO929" s="63" t="s">
        <v>40</v>
      </c>
      <c r="AP929" s="63" t="s">
        <v>40</v>
      </c>
      <c r="AQ929" s="9" t="s">
        <v>40</v>
      </c>
      <c r="AR929" s="63" t="s">
        <v>40</v>
      </c>
      <c r="AS929" s="9" t="s">
        <v>40</v>
      </c>
      <c r="AT929" s="9" t="s">
        <v>40</v>
      </c>
      <c r="AU929" s="63" t="s">
        <v>40</v>
      </c>
      <c r="AV929" s="63" t="s">
        <v>40</v>
      </c>
      <c r="AW929" s="66" t="s">
        <v>40</v>
      </c>
      <c r="AX929" s="63" t="s">
        <v>40</v>
      </c>
      <c r="AY929" s="63" t="s">
        <v>40</v>
      </c>
      <c r="AZ929" s="63" t="s">
        <v>40</v>
      </c>
      <c r="BA929" s="63" t="s">
        <v>40</v>
      </c>
      <c r="BB929" s="63" t="s">
        <v>40</v>
      </c>
      <c r="BC929" s="66" t="s">
        <v>40</v>
      </c>
      <c r="BD929" s="66" t="s">
        <v>40</v>
      </c>
    </row>
    <row r="930" spans="2:56">
      <c r="B930" s="62" t="s">
        <v>186</v>
      </c>
      <c r="C930" s="40" t="s">
        <v>147</v>
      </c>
      <c r="D930" s="41" t="s">
        <v>56</v>
      </c>
      <c r="E930" s="88">
        <v>9473</v>
      </c>
      <c r="F930" s="88"/>
      <c r="G930" s="89"/>
      <c r="H930" s="64">
        <v>8711</v>
      </c>
      <c r="I930" s="45"/>
      <c r="J930" s="45"/>
      <c r="K930" s="64">
        <v>-4219</v>
      </c>
      <c r="L930" s="45">
        <v>-4219</v>
      </c>
      <c r="M930" s="63">
        <v>-3457</v>
      </c>
      <c r="N930" s="42" t="s">
        <v>50</v>
      </c>
      <c r="O930" s="21" t="s">
        <v>63</v>
      </c>
      <c r="P930" s="42">
        <f t="shared" si="28"/>
        <v>0</v>
      </c>
      <c r="Q930" s="42">
        <f>IF(AND(ISNUMBER(E930),ISNUMBER(H930),ISBLANK(F930)),E930-H930,"NA")</f>
        <v>762</v>
      </c>
      <c r="R930" s="21" t="str">
        <f>IF(AND(ISNUMBER(F930),ISNUMBER(I930),ISBLANK(E930)),F930-I930,"NA")</f>
        <v>NA</v>
      </c>
      <c r="S930" s="16" t="str">
        <f>IF(AND(ISNUMBER(G930),ISNUMBER(J930),ISBLANK(E930)),G930-J930,"NA")</f>
        <v>NA</v>
      </c>
      <c r="T930" s="45" t="str">
        <f>IF(AND(ISNUMBER(R930),ISNUMBER(S930),ISBLANK(E930)),R930+S930,"NA")</f>
        <v>NA</v>
      </c>
      <c r="U930" s="21">
        <f t="shared" si="29"/>
        <v>0</v>
      </c>
      <c r="V930" s="9">
        <f>MIN(IF(SUM(W930,AD930:AG930,AI930,AJ930:AM930,AP930:AS930,AC930,AO930,AU930,AV930:BC930)=0,0,1)+IF(O930="Smoothing ramp",1,0)+IF(SUM(W930,X930:AA930)=0,0,1),1)</f>
        <v>1</v>
      </c>
      <c r="W930" s="42">
        <v>99</v>
      </c>
      <c r="X930" s="16" t="s">
        <v>40</v>
      </c>
      <c r="Y930" s="21" t="s">
        <v>59</v>
      </c>
      <c r="Z930" s="45">
        <v>325</v>
      </c>
      <c r="AA930" s="16" t="s">
        <v>40</v>
      </c>
      <c r="AB930" s="21" t="s">
        <v>59</v>
      </c>
      <c r="AC930" s="16" t="s">
        <v>40</v>
      </c>
      <c r="AD930" s="16">
        <v>8438</v>
      </c>
      <c r="AE930" s="21" t="s">
        <v>84</v>
      </c>
      <c r="AF930" s="58" t="s">
        <v>40</v>
      </c>
      <c r="AG930" s="16" t="s">
        <v>40</v>
      </c>
      <c r="AH930" s="21" t="s">
        <v>40</v>
      </c>
      <c r="AI930" s="42" t="s">
        <v>40</v>
      </c>
      <c r="AJ930" s="16" t="s">
        <v>40</v>
      </c>
      <c r="AK930" s="16" t="s">
        <v>40</v>
      </c>
      <c r="AL930" s="16" t="s">
        <v>40</v>
      </c>
      <c r="AM930" s="16" t="s">
        <v>40</v>
      </c>
      <c r="AN930" s="16" t="s">
        <v>40</v>
      </c>
      <c r="AO930" s="63" t="s">
        <v>40</v>
      </c>
      <c r="AP930" s="63" t="s">
        <v>40</v>
      </c>
      <c r="AQ930" s="9" t="s">
        <v>40</v>
      </c>
      <c r="AR930" s="63" t="s">
        <v>40</v>
      </c>
      <c r="AS930" s="9" t="s">
        <v>40</v>
      </c>
      <c r="AT930" s="9" t="s">
        <v>40</v>
      </c>
      <c r="AU930" s="63" t="s">
        <v>40</v>
      </c>
      <c r="AV930" s="63" t="s">
        <v>40</v>
      </c>
      <c r="AW930" s="66" t="s">
        <v>40</v>
      </c>
      <c r="AX930" s="63" t="s">
        <v>40</v>
      </c>
      <c r="AY930" s="63" t="s">
        <v>40</v>
      </c>
      <c r="AZ930" s="63" t="s">
        <v>40</v>
      </c>
      <c r="BA930" s="63" t="s">
        <v>40</v>
      </c>
      <c r="BB930" s="63" t="s">
        <v>40</v>
      </c>
      <c r="BC930" s="66" t="s">
        <v>40</v>
      </c>
      <c r="BD930" s="66" t="s">
        <v>40</v>
      </c>
    </row>
    <row r="931" spans="2:56" ht="15" thickBot="1">
      <c r="B931" s="68" t="s">
        <v>186</v>
      </c>
      <c r="C931" s="47" t="s">
        <v>147</v>
      </c>
      <c r="D931" s="48" t="s">
        <v>57</v>
      </c>
      <c r="E931" s="133">
        <v>8658</v>
      </c>
      <c r="F931" s="133"/>
      <c r="G931" s="134"/>
      <c r="H931" s="71">
        <v>8632</v>
      </c>
      <c r="I931" s="69"/>
      <c r="J931" s="69"/>
      <c r="K931" s="71">
        <v>-3406</v>
      </c>
      <c r="L931" s="69">
        <v>-3406</v>
      </c>
      <c r="M931" s="70">
        <v>-3384</v>
      </c>
      <c r="N931" s="50" t="s">
        <v>50</v>
      </c>
      <c r="O931" s="22" t="s">
        <v>63</v>
      </c>
      <c r="P931" s="50">
        <f t="shared" si="28"/>
        <v>0</v>
      </c>
      <c r="Q931" s="50">
        <f>IF(AND(ISNUMBER(E931),ISNUMBER(H931),ISBLANK(F931)),E931-H931,"NA")</f>
        <v>26</v>
      </c>
      <c r="R931" s="22" t="str">
        <f>IF(AND(ISNUMBER(F931),ISNUMBER(I931),ISBLANK(E931)),F931-I931,"NA")</f>
        <v>NA</v>
      </c>
      <c r="S931" s="16" t="str">
        <f>IF(AND(ISNUMBER(G931),ISNUMBER(J931),ISBLANK(E931)),G931-J931,"NA")</f>
        <v>NA</v>
      </c>
      <c r="T931" s="45" t="str">
        <f>IF(AND(ISNUMBER(R931),ISNUMBER(S931),ISBLANK(E931)),R931+S931,"NA")</f>
        <v>NA</v>
      </c>
      <c r="U931" s="22">
        <f t="shared" si="29"/>
        <v>0</v>
      </c>
      <c r="V931" s="9">
        <f>MIN(IF(SUM(W931,AD931:AG931,AI931,AJ931:AM931,AP931:AS931,AC931,AO931,AU931,AV931:BC931)=0,0,1)+IF(O931="Smoothing ramp",1,0)+IF(SUM(W931,X931:AA931)=0,0,1),1)</f>
        <v>1</v>
      </c>
      <c r="W931" s="50">
        <v>144</v>
      </c>
      <c r="X931" s="49" t="s">
        <v>40</v>
      </c>
      <c r="Y931" s="22" t="s">
        <v>59</v>
      </c>
      <c r="Z931" s="69">
        <v>305</v>
      </c>
      <c r="AA931" s="49" t="s">
        <v>40</v>
      </c>
      <c r="AB931" s="22" t="s">
        <v>59</v>
      </c>
      <c r="AC931" s="49" t="s">
        <v>40</v>
      </c>
      <c r="AD931" s="49">
        <v>8373</v>
      </c>
      <c r="AE931" s="22" t="s">
        <v>84</v>
      </c>
      <c r="AF931" s="78" t="s">
        <v>40</v>
      </c>
      <c r="AG931" s="49" t="s">
        <v>40</v>
      </c>
      <c r="AH931" s="22" t="s">
        <v>40</v>
      </c>
      <c r="AI931" s="50" t="s">
        <v>40</v>
      </c>
      <c r="AJ931" s="49" t="s">
        <v>40</v>
      </c>
      <c r="AK931" s="49" t="s">
        <v>40</v>
      </c>
      <c r="AL931" s="49" t="s">
        <v>40</v>
      </c>
      <c r="AM931" s="49" t="s">
        <v>40</v>
      </c>
      <c r="AN931" s="49" t="s">
        <v>40</v>
      </c>
      <c r="AO931" s="70" t="s">
        <v>40</v>
      </c>
      <c r="AP931" s="70" t="s">
        <v>40</v>
      </c>
      <c r="AQ931" s="7" t="s">
        <v>40</v>
      </c>
      <c r="AR931" s="70" t="s">
        <v>40</v>
      </c>
      <c r="AS931" s="7" t="s">
        <v>40</v>
      </c>
      <c r="AT931" s="7" t="s">
        <v>40</v>
      </c>
      <c r="AU931" s="70" t="s">
        <v>40</v>
      </c>
      <c r="AV931" s="70" t="s">
        <v>40</v>
      </c>
      <c r="AW931" s="72" t="s">
        <v>40</v>
      </c>
      <c r="AX931" s="70" t="s">
        <v>40</v>
      </c>
      <c r="AY931" s="70" t="s">
        <v>40</v>
      </c>
      <c r="AZ931" s="70" t="s">
        <v>40</v>
      </c>
      <c r="BA931" s="70" t="s">
        <v>40</v>
      </c>
      <c r="BB931" s="70" t="s">
        <v>40</v>
      </c>
      <c r="BC931" s="72" t="s">
        <v>40</v>
      </c>
      <c r="BD931" s="72" t="s">
        <v>40</v>
      </c>
    </row>
    <row r="932" spans="2:56">
      <c r="B932" s="73" t="s">
        <v>187</v>
      </c>
      <c r="C932" s="52" t="s">
        <v>147</v>
      </c>
      <c r="D932" s="53" t="s">
        <v>37</v>
      </c>
      <c r="E932" s="135">
        <v>8247</v>
      </c>
      <c r="F932" s="135"/>
      <c r="G932" s="136"/>
      <c r="H932" s="75">
        <v>8246</v>
      </c>
      <c r="I932" s="65"/>
      <c r="J932" s="65"/>
      <c r="K932" s="75">
        <v>0</v>
      </c>
      <c r="L932" s="65">
        <v>0</v>
      </c>
      <c r="M932" s="74">
        <v>0</v>
      </c>
      <c r="N932" s="44" t="s">
        <v>38</v>
      </c>
      <c r="O932" s="20" t="s">
        <v>44</v>
      </c>
      <c r="P932" s="44">
        <f t="shared" si="28"/>
        <v>0</v>
      </c>
      <c r="Q932" s="44">
        <f>IF(AND(ISNUMBER(E932),ISNUMBER(H932),ISBLANK(F932)),E932-H932,"NA")</f>
        <v>1</v>
      </c>
      <c r="R932" s="20" t="str">
        <f>IF(AND(ISNUMBER(F932),ISNUMBER(I932),ISBLANK(E932)),F932-I932,"NA")</f>
        <v>NA</v>
      </c>
      <c r="S932" s="16" t="str">
        <f>IF(AND(ISNUMBER(G932),ISNUMBER(J932),ISBLANK(E932)),G932-J932,"NA")</f>
        <v>NA</v>
      </c>
      <c r="T932" s="45" t="str">
        <f>IF(AND(ISNUMBER(R932),ISNUMBER(S932),ISBLANK(E932)),R932+S932,"NA")</f>
        <v>NA</v>
      </c>
      <c r="U932" s="20">
        <f t="shared" si="29"/>
        <v>0</v>
      </c>
      <c r="V932" s="9">
        <f>MIN(IF(SUM(W932,AD932:AG932,AI932,AJ932:AM932,AP932:AS932,AC932,AO932,AU932,AV932:BC932)=0,0,1)+IF(O932="Smoothing ramp",1,0)+IF(SUM(W932,X932:AA932)=0,0,1),1)</f>
        <v>1</v>
      </c>
      <c r="W932" s="75">
        <v>99</v>
      </c>
      <c r="X932" s="43" t="s">
        <v>40</v>
      </c>
      <c r="Y932" s="20" t="s">
        <v>40</v>
      </c>
      <c r="Z932" s="65">
        <v>316</v>
      </c>
      <c r="AA932" s="43" t="s">
        <v>40</v>
      </c>
      <c r="AB932" s="20" t="s">
        <v>40</v>
      </c>
      <c r="AC932" s="43" t="s">
        <v>40</v>
      </c>
      <c r="AD932" s="43" t="s">
        <v>40</v>
      </c>
      <c r="AE932" s="20" t="s">
        <v>40</v>
      </c>
      <c r="AF932" s="76" t="s">
        <v>40</v>
      </c>
      <c r="AG932" s="43" t="s">
        <v>40</v>
      </c>
      <c r="AH932" s="20" t="s">
        <v>40</v>
      </c>
      <c r="AI932" s="43" t="s">
        <v>40</v>
      </c>
      <c r="AJ932" s="43" t="s">
        <v>40</v>
      </c>
      <c r="AK932" s="43" t="s">
        <v>40</v>
      </c>
      <c r="AL932" s="44" t="s">
        <v>40</v>
      </c>
      <c r="AM932" s="43" t="s">
        <v>40</v>
      </c>
      <c r="AN932" s="43" t="s">
        <v>40</v>
      </c>
      <c r="AO932" s="74" t="s">
        <v>40</v>
      </c>
      <c r="AP932" s="74" t="s">
        <v>40</v>
      </c>
      <c r="AQ932" s="6" t="s">
        <v>40</v>
      </c>
      <c r="AR932" s="74" t="s">
        <v>40</v>
      </c>
      <c r="AS932" s="6" t="s">
        <v>40</v>
      </c>
      <c r="AT932" s="6" t="s">
        <v>40</v>
      </c>
      <c r="AU932" s="74" t="s">
        <v>40</v>
      </c>
      <c r="AV932" s="74" t="s">
        <v>40</v>
      </c>
      <c r="AW932" s="77" t="s">
        <v>40</v>
      </c>
      <c r="AX932" s="74" t="s">
        <v>40</v>
      </c>
      <c r="AY932" s="74" t="s">
        <v>40</v>
      </c>
      <c r="AZ932" s="74" t="s">
        <v>40</v>
      </c>
      <c r="BA932" s="74" t="s">
        <v>40</v>
      </c>
      <c r="BB932" s="74" t="s">
        <v>40</v>
      </c>
      <c r="BC932" s="77" t="s">
        <v>40</v>
      </c>
      <c r="BD932" s="77" t="s">
        <v>40</v>
      </c>
    </row>
    <row r="933" spans="2:56">
      <c r="B933" s="62" t="s">
        <v>187</v>
      </c>
      <c r="C933" s="40" t="s">
        <v>147</v>
      </c>
      <c r="D933" s="41" t="s">
        <v>43</v>
      </c>
      <c r="E933" s="88">
        <v>8247</v>
      </c>
      <c r="F933" s="88"/>
      <c r="G933" s="89"/>
      <c r="H933" s="64">
        <v>8246</v>
      </c>
      <c r="I933" s="45"/>
      <c r="J933" s="45"/>
      <c r="K933" s="64">
        <v>0</v>
      </c>
      <c r="L933" s="45">
        <v>0</v>
      </c>
      <c r="M933" s="63">
        <v>0</v>
      </c>
      <c r="N933" s="42" t="s">
        <v>38</v>
      </c>
      <c r="O933" s="21" t="s">
        <v>44</v>
      </c>
      <c r="P933" s="42">
        <f t="shared" si="28"/>
        <v>0</v>
      </c>
      <c r="Q933" s="42">
        <f>IF(AND(ISNUMBER(E933),ISNUMBER(H933),ISBLANK(F933)),E933-H933,"NA")</f>
        <v>1</v>
      </c>
      <c r="R933" s="21" t="str">
        <f>IF(AND(ISNUMBER(F933),ISNUMBER(I933),ISBLANK(E933)),F933-I933,"NA")</f>
        <v>NA</v>
      </c>
      <c r="S933" s="16" t="str">
        <f>IF(AND(ISNUMBER(G933),ISNUMBER(J933),ISBLANK(E933)),G933-J933,"NA")</f>
        <v>NA</v>
      </c>
      <c r="T933" s="45" t="str">
        <f>IF(AND(ISNUMBER(R933),ISNUMBER(S933),ISBLANK(E933)),R933+S933,"NA")</f>
        <v>NA</v>
      </c>
      <c r="U933" s="21">
        <f t="shared" si="29"/>
        <v>0</v>
      </c>
      <c r="V933" s="9">
        <f>MIN(IF(SUM(W933,AD933:AG933,AI933,AJ933:AM933,AP933:AS933,AC933,AO933,AU933,AV933:BC933)=0,0,1)+IF(O933="Smoothing ramp",1,0)+IF(SUM(W933,X933:AA933)=0,0,1),1)</f>
        <v>1</v>
      </c>
      <c r="W933" s="64">
        <v>99</v>
      </c>
      <c r="X933" s="16" t="s">
        <v>40</v>
      </c>
      <c r="Y933" s="21" t="s">
        <v>40</v>
      </c>
      <c r="Z933" s="45">
        <v>316</v>
      </c>
      <c r="AA933" s="16" t="s">
        <v>40</v>
      </c>
      <c r="AB933" s="21" t="s">
        <v>40</v>
      </c>
      <c r="AC933" s="16" t="s">
        <v>40</v>
      </c>
      <c r="AD933" s="16" t="s">
        <v>40</v>
      </c>
      <c r="AE933" s="21" t="s">
        <v>40</v>
      </c>
      <c r="AF933" s="58" t="s">
        <v>40</v>
      </c>
      <c r="AG933" s="16" t="s">
        <v>40</v>
      </c>
      <c r="AH933" s="21" t="s">
        <v>40</v>
      </c>
      <c r="AI933" s="16" t="s">
        <v>40</v>
      </c>
      <c r="AJ933" s="16" t="s">
        <v>40</v>
      </c>
      <c r="AK933" s="16" t="s">
        <v>40</v>
      </c>
      <c r="AL933" s="42" t="s">
        <v>40</v>
      </c>
      <c r="AM933" s="16" t="s">
        <v>40</v>
      </c>
      <c r="AN933" s="16" t="s">
        <v>40</v>
      </c>
      <c r="AO933" s="63" t="s">
        <v>40</v>
      </c>
      <c r="AP933" s="63" t="s">
        <v>40</v>
      </c>
      <c r="AQ933" s="9" t="s">
        <v>40</v>
      </c>
      <c r="AR933" s="63" t="s">
        <v>40</v>
      </c>
      <c r="AS933" s="9" t="s">
        <v>40</v>
      </c>
      <c r="AT933" s="9" t="s">
        <v>40</v>
      </c>
      <c r="AU933" s="63" t="s">
        <v>40</v>
      </c>
      <c r="AV933" s="63" t="s">
        <v>40</v>
      </c>
      <c r="AW933" s="66" t="s">
        <v>40</v>
      </c>
      <c r="AX933" s="63" t="s">
        <v>40</v>
      </c>
      <c r="AY933" s="63" t="s">
        <v>40</v>
      </c>
      <c r="AZ933" s="63" t="s">
        <v>40</v>
      </c>
      <c r="BA933" s="63" t="s">
        <v>40</v>
      </c>
      <c r="BB933" s="63" t="s">
        <v>40</v>
      </c>
      <c r="BC933" s="66" t="s">
        <v>40</v>
      </c>
      <c r="BD933" s="66" t="s">
        <v>40</v>
      </c>
    </row>
    <row r="934" spans="2:56">
      <c r="B934" s="62" t="s">
        <v>187</v>
      </c>
      <c r="C934" s="40" t="s">
        <v>147</v>
      </c>
      <c r="D934" s="41" t="s">
        <v>45</v>
      </c>
      <c r="E934" s="88">
        <v>8247</v>
      </c>
      <c r="F934" s="88"/>
      <c r="G934" s="89"/>
      <c r="H934" s="64">
        <v>8246</v>
      </c>
      <c r="I934" s="45"/>
      <c r="J934" s="45"/>
      <c r="K934" s="64">
        <v>0</v>
      </c>
      <c r="L934" s="45">
        <v>0</v>
      </c>
      <c r="M934" s="63">
        <v>0</v>
      </c>
      <c r="N934" s="42" t="s">
        <v>38</v>
      </c>
      <c r="O934" s="21" t="s">
        <v>44</v>
      </c>
      <c r="P934" s="42">
        <f t="shared" si="28"/>
        <v>0</v>
      </c>
      <c r="Q934" s="42">
        <f>IF(AND(ISNUMBER(E934),ISNUMBER(H934),ISBLANK(F934)),E934-H934,"NA")</f>
        <v>1</v>
      </c>
      <c r="R934" s="21" t="str">
        <f>IF(AND(ISNUMBER(F934),ISNUMBER(I934),ISBLANK(E934)),F934-I934,"NA")</f>
        <v>NA</v>
      </c>
      <c r="S934" s="16" t="str">
        <f>IF(AND(ISNUMBER(G934),ISNUMBER(J934),ISBLANK(E934)),G934-J934,"NA")</f>
        <v>NA</v>
      </c>
      <c r="T934" s="45" t="str">
        <f>IF(AND(ISNUMBER(R934),ISNUMBER(S934),ISBLANK(E934)),R934+S934,"NA")</f>
        <v>NA</v>
      </c>
      <c r="U934" s="21">
        <f t="shared" si="29"/>
        <v>0</v>
      </c>
      <c r="V934" s="9">
        <f>MIN(IF(SUM(W934,AD934:AG934,AI934,AJ934:AM934,AP934:AS934,AC934,AO934,AU934,AV934:BC934)=0,0,1)+IF(O934="Smoothing ramp",1,0)+IF(SUM(W934,X934:AA934)=0,0,1),1)</f>
        <v>1</v>
      </c>
      <c r="W934" s="64">
        <v>99</v>
      </c>
      <c r="X934" s="16" t="s">
        <v>40</v>
      </c>
      <c r="Y934" s="21" t="s">
        <v>40</v>
      </c>
      <c r="Z934" s="45">
        <v>325</v>
      </c>
      <c r="AA934" s="16" t="s">
        <v>40</v>
      </c>
      <c r="AB934" s="21" t="s">
        <v>40</v>
      </c>
      <c r="AC934" s="16" t="s">
        <v>40</v>
      </c>
      <c r="AD934" s="16" t="s">
        <v>40</v>
      </c>
      <c r="AE934" s="21" t="s">
        <v>40</v>
      </c>
      <c r="AF934" s="58" t="s">
        <v>40</v>
      </c>
      <c r="AG934" s="16" t="s">
        <v>40</v>
      </c>
      <c r="AH934" s="21" t="s">
        <v>40</v>
      </c>
      <c r="AI934" s="16" t="s">
        <v>40</v>
      </c>
      <c r="AJ934" s="16" t="s">
        <v>40</v>
      </c>
      <c r="AK934" s="16" t="s">
        <v>40</v>
      </c>
      <c r="AL934" s="42" t="s">
        <v>40</v>
      </c>
      <c r="AM934" s="16" t="s">
        <v>40</v>
      </c>
      <c r="AN934" s="16" t="s">
        <v>40</v>
      </c>
      <c r="AO934" s="63" t="s">
        <v>40</v>
      </c>
      <c r="AP934" s="63" t="s">
        <v>40</v>
      </c>
      <c r="AQ934" s="9" t="s">
        <v>40</v>
      </c>
      <c r="AR934" s="63" t="s">
        <v>40</v>
      </c>
      <c r="AS934" s="9" t="s">
        <v>40</v>
      </c>
      <c r="AT934" s="9" t="s">
        <v>40</v>
      </c>
      <c r="AU934" s="63" t="s">
        <v>40</v>
      </c>
      <c r="AV934" s="63" t="s">
        <v>40</v>
      </c>
      <c r="AW934" s="66" t="s">
        <v>40</v>
      </c>
      <c r="AX934" s="63" t="s">
        <v>40</v>
      </c>
      <c r="AY934" s="63" t="s">
        <v>40</v>
      </c>
      <c r="AZ934" s="63" t="s">
        <v>40</v>
      </c>
      <c r="BA934" s="63" t="s">
        <v>40</v>
      </c>
      <c r="BB934" s="63" t="s">
        <v>40</v>
      </c>
      <c r="BC934" s="66" t="s">
        <v>40</v>
      </c>
      <c r="BD934" s="66" t="s">
        <v>40</v>
      </c>
    </row>
    <row r="935" spans="2:56">
      <c r="B935" s="62" t="s">
        <v>187</v>
      </c>
      <c r="C935" s="40" t="s">
        <v>147</v>
      </c>
      <c r="D935" s="41" t="s">
        <v>46</v>
      </c>
      <c r="E935" s="88">
        <v>9458</v>
      </c>
      <c r="F935" s="88"/>
      <c r="G935" s="89"/>
      <c r="H935" s="64">
        <v>9447</v>
      </c>
      <c r="I935" s="45"/>
      <c r="J935" s="45"/>
      <c r="K935" s="64">
        <v>-4445</v>
      </c>
      <c r="L935" s="45">
        <v>-4445</v>
      </c>
      <c r="M935" s="63">
        <v>-4437</v>
      </c>
      <c r="N935" s="42" t="s">
        <v>50</v>
      </c>
      <c r="O935" s="21" t="s">
        <v>50</v>
      </c>
      <c r="P935" s="42">
        <f t="shared" si="28"/>
        <v>0</v>
      </c>
      <c r="Q935" s="42">
        <f>IF(AND(ISNUMBER(E935),ISNUMBER(H935),ISBLANK(F935)),E935-H935,"NA")</f>
        <v>11</v>
      </c>
      <c r="R935" s="21" t="str">
        <f>IF(AND(ISNUMBER(F935),ISNUMBER(I935),ISBLANK(E935)),F935-I935,"NA")</f>
        <v>NA</v>
      </c>
      <c r="S935" s="16" t="str">
        <f>IF(AND(ISNUMBER(G935),ISNUMBER(J935),ISBLANK(E935)),G935-J935,"NA")</f>
        <v>NA</v>
      </c>
      <c r="T935" s="45" t="str">
        <f>IF(AND(ISNUMBER(R935),ISNUMBER(S935),ISBLANK(E935)),R935+S935,"NA")</f>
        <v>NA</v>
      </c>
      <c r="U935" s="21">
        <f t="shared" si="29"/>
        <v>0</v>
      </c>
      <c r="V935" s="9">
        <f>MIN(IF(SUM(W935,AD935:AG935,AI935,AJ935:AM935,AP935:AS935,AC935,AO935,AU935,AV935:BC935)=0,0,1)+IF(O935="Smoothing ramp",1,0)+IF(SUM(W935,X935:AA935)=0,0,1),1)</f>
        <v>1</v>
      </c>
      <c r="W935" s="64">
        <v>99</v>
      </c>
      <c r="X935" s="16" t="s">
        <v>40</v>
      </c>
      <c r="Y935" s="21" t="s">
        <v>59</v>
      </c>
      <c r="Z935" s="45">
        <v>325</v>
      </c>
      <c r="AA935" s="16" t="s">
        <v>40</v>
      </c>
      <c r="AB935" s="21" t="s">
        <v>59</v>
      </c>
      <c r="AC935" s="16" t="s">
        <v>40</v>
      </c>
      <c r="AD935" s="16" t="s">
        <v>40</v>
      </c>
      <c r="AE935" s="21" t="s">
        <v>40</v>
      </c>
      <c r="AF935" s="58" t="s">
        <v>40</v>
      </c>
      <c r="AG935" s="16" t="s">
        <v>40</v>
      </c>
      <c r="AH935" s="21" t="s">
        <v>40</v>
      </c>
      <c r="AI935" s="42" t="s">
        <v>40</v>
      </c>
      <c r="AJ935" s="16" t="s">
        <v>40</v>
      </c>
      <c r="AK935" s="16" t="s">
        <v>40</v>
      </c>
      <c r="AL935" s="16" t="s">
        <v>40</v>
      </c>
      <c r="AM935" s="16" t="s">
        <v>40</v>
      </c>
      <c r="AN935" s="16" t="s">
        <v>40</v>
      </c>
      <c r="AO935" s="63" t="s">
        <v>40</v>
      </c>
      <c r="AP935" s="63" t="s">
        <v>40</v>
      </c>
      <c r="AQ935" s="66" t="s">
        <v>40</v>
      </c>
      <c r="AR935" s="63" t="s">
        <v>40</v>
      </c>
      <c r="AS935" s="9" t="s">
        <v>40</v>
      </c>
      <c r="AT935" s="9" t="s">
        <v>40</v>
      </c>
      <c r="AU935" s="63" t="s">
        <v>40</v>
      </c>
      <c r="AV935" s="63" t="s">
        <v>40</v>
      </c>
      <c r="AW935" s="66" t="s">
        <v>40</v>
      </c>
      <c r="AX935" s="63" t="s">
        <v>40</v>
      </c>
      <c r="AY935" s="63" t="s">
        <v>40</v>
      </c>
      <c r="AZ935" s="63" t="s">
        <v>40</v>
      </c>
      <c r="BA935" s="63" t="s">
        <v>40</v>
      </c>
      <c r="BB935" s="63" t="s">
        <v>40</v>
      </c>
      <c r="BC935" s="66" t="s">
        <v>40</v>
      </c>
      <c r="BD935" s="66" t="s">
        <v>40</v>
      </c>
    </row>
    <row r="936" spans="2:56">
      <c r="B936" s="62" t="s">
        <v>187</v>
      </c>
      <c r="C936" s="40" t="s">
        <v>147</v>
      </c>
      <c r="D936" s="41" t="s">
        <v>47</v>
      </c>
      <c r="E936" s="88">
        <v>9458</v>
      </c>
      <c r="F936" s="88"/>
      <c r="G936" s="89"/>
      <c r="H936" s="64">
        <v>9447</v>
      </c>
      <c r="I936" s="45"/>
      <c r="J936" s="45"/>
      <c r="K936" s="64">
        <v>-4445</v>
      </c>
      <c r="L936" s="45">
        <v>-4445</v>
      </c>
      <c r="M936" s="63">
        <v>-4437</v>
      </c>
      <c r="N936" s="42" t="s">
        <v>50</v>
      </c>
      <c r="O936" s="21" t="s">
        <v>50</v>
      </c>
      <c r="P936" s="42">
        <f t="shared" si="28"/>
        <v>0</v>
      </c>
      <c r="Q936" s="42">
        <f>IF(AND(ISNUMBER(E936),ISNUMBER(H936),ISBLANK(F936)),E936-H936,"NA")</f>
        <v>11</v>
      </c>
      <c r="R936" s="21" t="str">
        <f>IF(AND(ISNUMBER(F936),ISNUMBER(I936),ISBLANK(E936)),F936-I936,"NA")</f>
        <v>NA</v>
      </c>
      <c r="S936" s="16" t="str">
        <f>IF(AND(ISNUMBER(G936),ISNUMBER(J936),ISBLANK(E936)),G936-J936,"NA")</f>
        <v>NA</v>
      </c>
      <c r="T936" s="45" t="str">
        <f>IF(AND(ISNUMBER(R936),ISNUMBER(S936),ISBLANK(E936)),R936+S936,"NA")</f>
        <v>NA</v>
      </c>
      <c r="U936" s="21">
        <f t="shared" si="29"/>
        <v>0</v>
      </c>
      <c r="V936" s="9">
        <f>MIN(IF(SUM(W936,AD936:AG936,AI936,AJ936:AM936,AP936:AS936,AC936,AO936,AU936,AV936:BC936)=0,0,1)+IF(O936="Smoothing ramp",1,0)+IF(SUM(W936,X936:AA936)=0,0,1),1)</f>
        <v>1</v>
      </c>
      <c r="W936" s="64">
        <v>99</v>
      </c>
      <c r="X936" s="16" t="s">
        <v>40</v>
      </c>
      <c r="Y936" s="21" t="s">
        <v>59</v>
      </c>
      <c r="Z936" s="45">
        <v>325</v>
      </c>
      <c r="AA936" s="16" t="s">
        <v>40</v>
      </c>
      <c r="AB936" s="21" t="s">
        <v>59</v>
      </c>
      <c r="AC936" s="16" t="s">
        <v>40</v>
      </c>
      <c r="AD936" s="16" t="s">
        <v>40</v>
      </c>
      <c r="AE936" s="21" t="s">
        <v>40</v>
      </c>
      <c r="AF936" s="58" t="s">
        <v>40</v>
      </c>
      <c r="AG936" s="16" t="s">
        <v>40</v>
      </c>
      <c r="AH936" s="21" t="s">
        <v>40</v>
      </c>
      <c r="AI936" s="42" t="s">
        <v>40</v>
      </c>
      <c r="AJ936" s="16" t="s">
        <v>40</v>
      </c>
      <c r="AK936" s="16" t="s">
        <v>40</v>
      </c>
      <c r="AL936" s="16" t="s">
        <v>40</v>
      </c>
      <c r="AM936" s="16" t="s">
        <v>40</v>
      </c>
      <c r="AN936" s="16" t="s">
        <v>40</v>
      </c>
      <c r="AO936" s="63" t="s">
        <v>40</v>
      </c>
      <c r="AP936" s="63" t="s">
        <v>40</v>
      </c>
      <c r="AQ936" s="66" t="s">
        <v>40</v>
      </c>
      <c r="AR936" s="63" t="s">
        <v>40</v>
      </c>
      <c r="AS936" s="9" t="s">
        <v>40</v>
      </c>
      <c r="AT936" s="9" t="s">
        <v>40</v>
      </c>
      <c r="AU936" s="63" t="s">
        <v>40</v>
      </c>
      <c r="AV936" s="63" t="s">
        <v>40</v>
      </c>
      <c r="AW936" s="66" t="s">
        <v>40</v>
      </c>
      <c r="AX936" s="63" t="s">
        <v>40</v>
      </c>
      <c r="AY936" s="63" t="s">
        <v>40</v>
      </c>
      <c r="AZ936" s="63" t="s">
        <v>40</v>
      </c>
      <c r="BA936" s="63" t="s">
        <v>40</v>
      </c>
      <c r="BB936" s="63" t="s">
        <v>40</v>
      </c>
      <c r="BC936" s="66" t="s">
        <v>40</v>
      </c>
      <c r="BD936" s="66" t="s">
        <v>40</v>
      </c>
    </row>
    <row r="937" spans="2:56">
      <c r="B937" s="62" t="s">
        <v>187</v>
      </c>
      <c r="C937" s="40" t="s">
        <v>147</v>
      </c>
      <c r="D937" s="41" t="s">
        <v>48</v>
      </c>
      <c r="E937" s="88">
        <v>9458</v>
      </c>
      <c r="F937" s="88"/>
      <c r="G937" s="89"/>
      <c r="H937" s="64">
        <v>9447</v>
      </c>
      <c r="I937" s="45"/>
      <c r="J937" s="45"/>
      <c r="K937" s="64">
        <v>-4445</v>
      </c>
      <c r="L937" s="45">
        <v>-4445</v>
      </c>
      <c r="M937" s="63">
        <v>-4437</v>
      </c>
      <c r="N937" s="42" t="s">
        <v>50</v>
      </c>
      <c r="O937" s="21" t="s">
        <v>50</v>
      </c>
      <c r="P937" s="42">
        <f t="shared" si="28"/>
        <v>0</v>
      </c>
      <c r="Q937" s="42">
        <f>IF(AND(ISNUMBER(E937),ISNUMBER(H937),ISBLANK(F937)),E937-H937,"NA")</f>
        <v>11</v>
      </c>
      <c r="R937" s="21" t="str">
        <f>IF(AND(ISNUMBER(F937),ISNUMBER(I937),ISBLANK(E937)),F937-I937,"NA")</f>
        <v>NA</v>
      </c>
      <c r="S937" s="16" t="str">
        <f>IF(AND(ISNUMBER(G937),ISNUMBER(J937),ISBLANK(E937)),G937-J937,"NA")</f>
        <v>NA</v>
      </c>
      <c r="T937" s="45" t="str">
        <f>IF(AND(ISNUMBER(R937),ISNUMBER(S937),ISBLANK(E937)),R937+S937,"NA")</f>
        <v>NA</v>
      </c>
      <c r="U937" s="21">
        <f t="shared" si="29"/>
        <v>0</v>
      </c>
      <c r="V937" s="9">
        <f>MIN(IF(SUM(W937,AD937:AG937,AI937,AJ937:AM937,AP937:AS937,AC937,AO937,AU937,AV937:BC937)=0,0,1)+IF(O937="Smoothing ramp",1,0)+IF(SUM(W937,X937:AA937)=0,0,1),1)</f>
        <v>1</v>
      </c>
      <c r="W937" s="64">
        <v>99</v>
      </c>
      <c r="X937" s="16" t="s">
        <v>40</v>
      </c>
      <c r="Y937" s="21" t="s">
        <v>59</v>
      </c>
      <c r="Z937" s="45">
        <v>325</v>
      </c>
      <c r="AA937" s="16" t="s">
        <v>40</v>
      </c>
      <c r="AB937" s="21" t="s">
        <v>59</v>
      </c>
      <c r="AC937" s="16" t="s">
        <v>40</v>
      </c>
      <c r="AD937" s="16" t="s">
        <v>40</v>
      </c>
      <c r="AE937" s="21" t="s">
        <v>40</v>
      </c>
      <c r="AF937" s="58" t="s">
        <v>40</v>
      </c>
      <c r="AG937" s="16" t="s">
        <v>40</v>
      </c>
      <c r="AH937" s="21" t="s">
        <v>40</v>
      </c>
      <c r="AI937" s="42" t="s">
        <v>40</v>
      </c>
      <c r="AJ937" s="16" t="s">
        <v>40</v>
      </c>
      <c r="AK937" s="16" t="s">
        <v>40</v>
      </c>
      <c r="AL937" s="16" t="s">
        <v>40</v>
      </c>
      <c r="AM937" s="16" t="s">
        <v>40</v>
      </c>
      <c r="AN937" s="16" t="s">
        <v>40</v>
      </c>
      <c r="AO937" s="63" t="s">
        <v>40</v>
      </c>
      <c r="AP937" s="63" t="s">
        <v>40</v>
      </c>
      <c r="AQ937" s="9" t="s">
        <v>40</v>
      </c>
      <c r="AR937" s="63" t="s">
        <v>40</v>
      </c>
      <c r="AS937" s="9" t="s">
        <v>40</v>
      </c>
      <c r="AT937" s="9" t="s">
        <v>40</v>
      </c>
      <c r="AU937" s="63" t="s">
        <v>40</v>
      </c>
      <c r="AV937" s="63" t="s">
        <v>40</v>
      </c>
      <c r="AW937" s="66" t="s">
        <v>40</v>
      </c>
      <c r="AX937" s="63" t="s">
        <v>40</v>
      </c>
      <c r="AY937" s="63" t="s">
        <v>40</v>
      </c>
      <c r="AZ937" s="63" t="s">
        <v>40</v>
      </c>
      <c r="BA937" s="63" t="s">
        <v>40</v>
      </c>
      <c r="BB937" s="63" t="s">
        <v>40</v>
      </c>
      <c r="BC937" s="66" t="s">
        <v>40</v>
      </c>
      <c r="BD937" s="66" t="s">
        <v>40</v>
      </c>
    </row>
    <row r="938" spans="2:56">
      <c r="B938" s="62" t="s">
        <v>187</v>
      </c>
      <c r="C938" s="40" t="s">
        <v>147</v>
      </c>
      <c r="D938" s="41" t="s">
        <v>49</v>
      </c>
      <c r="E938" s="88"/>
      <c r="F938" s="88">
        <v>7525</v>
      </c>
      <c r="G938" s="89">
        <v>797</v>
      </c>
      <c r="H938" s="64"/>
      <c r="I938" s="45">
        <v>7527</v>
      </c>
      <c r="J938" s="45">
        <v>796</v>
      </c>
      <c r="K938" s="64">
        <v>0</v>
      </c>
      <c r="L938" s="45">
        <v>0</v>
      </c>
      <c r="M938" s="63">
        <v>0</v>
      </c>
      <c r="N938" s="42" t="s">
        <v>38</v>
      </c>
      <c r="O938" s="21" t="s">
        <v>44</v>
      </c>
      <c r="P938" s="42">
        <f t="shared" si="28"/>
        <v>0</v>
      </c>
      <c r="Q938" s="42" t="str">
        <f>IF(AND(ISNUMBER(E938),ISNUMBER(H938),ISBLANK(F938)),E938-H938,"NA")</f>
        <v>NA</v>
      </c>
      <c r="R938" s="21">
        <f>IF(AND(ISNUMBER(F938),ISNUMBER(I938),ISBLANK(E938)),F938-I938,"NA")</f>
        <v>-2</v>
      </c>
      <c r="S938" s="16">
        <f>IF(AND(ISNUMBER(G938),ISNUMBER(J938),ISBLANK(E938)),G938-J938,"NA")</f>
        <v>1</v>
      </c>
      <c r="T938" s="45">
        <f>IF(AND(ISNUMBER(R938),ISNUMBER(S938),ISBLANK(E938)),R938+S938,"NA")</f>
        <v>-1</v>
      </c>
      <c r="U938" s="21">
        <f t="shared" si="29"/>
        <v>0</v>
      </c>
      <c r="V938" s="9">
        <f>MIN(IF(SUM(W938,AD938:AG938,AI938,AJ938:AM938,AP938:AS938,AC938,AO938,AU938,AV938:BC938)=0,0,1)+IF(O938="Smoothing ramp",1,0)+IF(SUM(W938,X938:AA938)=0,0,1),1)</f>
        <v>1</v>
      </c>
      <c r="W938" s="42">
        <v>97</v>
      </c>
      <c r="X938" s="16" t="s">
        <v>40</v>
      </c>
      <c r="Y938" s="21" t="s">
        <v>40</v>
      </c>
      <c r="Z938" s="45">
        <v>259</v>
      </c>
      <c r="AA938" s="16" t="s">
        <v>40</v>
      </c>
      <c r="AB938" s="21" t="s">
        <v>40</v>
      </c>
      <c r="AC938" s="16" t="s">
        <v>40</v>
      </c>
      <c r="AD938" s="16" t="s">
        <v>40</v>
      </c>
      <c r="AE938" s="21" t="s">
        <v>40</v>
      </c>
      <c r="AF938" s="58" t="s">
        <v>40</v>
      </c>
      <c r="AG938" s="16" t="s">
        <v>40</v>
      </c>
      <c r="AH938" s="21" t="s">
        <v>40</v>
      </c>
      <c r="AI938" s="42" t="s">
        <v>40</v>
      </c>
      <c r="AJ938" s="16" t="s">
        <v>40</v>
      </c>
      <c r="AK938" s="16" t="s">
        <v>40</v>
      </c>
      <c r="AL938" s="16" t="s">
        <v>40</v>
      </c>
      <c r="AM938" s="16" t="s">
        <v>40</v>
      </c>
      <c r="AN938" s="45" t="s">
        <v>40</v>
      </c>
      <c r="AO938" s="63" t="s">
        <v>40</v>
      </c>
      <c r="AP938" s="63" t="s">
        <v>40</v>
      </c>
      <c r="AQ938" s="66" t="s">
        <v>40</v>
      </c>
      <c r="AR938" s="63" t="s">
        <v>40</v>
      </c>
      <c r="AS938" s="66" t="s">
        <v>40</v>
      </c>
      <c r="AT938" s="66" t="s">
        <v>40</v>
      </c>
      <c r="AU938" s="63" t="s">
        <v>40</v>
      </c>
      <c r="AV938" s="63" t="s">
        <v>40</v>
      </c>
      <c r="AW938" s="66" t="s">
        <v>40</v>
      </c>
      <c r="AX938" s="63" t="s">
        <v>40</v>
      </c>
      <c r="AY938" s="63" t="s">
        <v>40</v>
      </c>
      <c r="AZ938" s="63" t="s">
        <v>40</v>
      </c>
      <c r="BA938" s="63" t="s">
        <v>40</v>
      </c>
      <c r="BB938" s="63" t="s">
        <v>40</v>
      </c>
      <c r="BC938" s="66" t="s">
        <v>40</v>
      </c>
      <c r="BD938" s="66" t="s">
        <v>40</v>
      </c>
    </row>
    <row r="939" spans="2:56">
      <c r="B939" s="62" t="s">
        <v>187</v>
      </c>
      <c r="C939" s="40" t="s">
        <v>147</v>
      </c>
      <c r="D939" s="41" t="s">
        <v>51</v>
      </c>
      <c r="E939" s="88"/>
      <c r="F939" s="88">
        <v>7530</v>
      </c>
      <c r="G939" s="89">
        <v>818</v>
      </c>
      <c r="H939" s="64"/>
      <c r="I939" s="45">
        <v>7534</v>
      </c>
      <c r="J939" s="45">
        <v>818</v>
      </c>
      <c r="K939" s="64">
        <v>0</v>
      </c>
      <c r="L939" s="45">
        <v>0</v>
      </c>
      <c r="M939" s="63">
        <v>0</v>
      </c>
      <c r="N939" s="42" t="s">
        <v>44</v>
      </c>
      <c r="O939" s="21" t="s">
        <v>44</v>
      </c>
      <c r="P939" s="42">
        <f t="shared" si="28"/>
        <v>0</v>
      </c>
      <c r="Q939" s="42" t="str">
        <f>IF(AND(ISNUMBER(E939),ISNUMBER(H939),ISBLANK(F939)),E939-H939,"NA")</f>
        <v>NA</v>
      </c>
      <c r="R939" s="21">
        <f>IF(AND(ISNUMBER(F939),ISNUMBER(I939),ISBLANK(E939)),F939-I939,"NA")</f>
        <v>-4</v>
      </c>
      <c r="S939" s="16">
        <f>IF(AND(ISNUMBER(G939),ISNUMBER(J939),ISBLANK(E939)),G939-J939,"NA")</f>
        <v>0</v>
      </c>
      <c r="T939" s="45">
        <f>IF(AND(ISNUMBER(R939),ISNUMBER(S939),ISBLANK(E939)),R939+S939,"NA")</f>
        <v>-4</v>
      </c>
      <c r="U939" s="21">
        <f t="shared" si="29"/>
        <v>0</v>
      </c>
      <c r="V939" s="9">
        <f>MIN(IF(SUM(W939,AD939:AG939,AI939,AJ939:AM939,AP939:AS939,AC939,AO939,AU939,AV939:BC939)=0,0,1)+IF(O939="Smoothing ramp",1,0)+IF(SUM(W939,X939:AA939)=0,0,1),1)</f>
        <v>1</v>
      </c>
      <c r="W939" s="64">
        <v>100</v>
      </c>
      <c r="X939" s="16" t="s">
        <v>40</v>
      </c>
      <c r="Y939" s="21" t="s">
        <v>40</v>
      </c>
      <c r="Z939" s="45">
        <v>258</v>
      </c>
      <c r="AA939" s="16" t="s">
        <v>40</v>
      </c>
      <c r="AB939" s="21" t="s">
        <v>40</v>
      </c>
      <c r="AC939" s="16" t="s">
        <v>40</v>
      </c>
      <c r="AD939" s="16" t="s">
        <v>40</v>
      </c>
      <c r="AE939" s="21" t="s">
        <v>40</v>
      </c>
      <c r="AF939" s="58" t="s">
        <v>40</v>
      </c>
      <c r="AG939" s="16" t="s">
        <v>40</v>
      </c>
      <c r="AH939" s="21" t="s">
        <v>40</v>
      </c>
      <c r="AI939" s="42" t="s">
        <v>40</v>
      </c>
      <c r="AJ939" s="16" t="s">
        <v>40</v>
      </c>
      <c r="AK939" s="16" t="s">
        <v>40</v>
      </c>
      <c r="AL939" s="16" t="s">
        <v>40</v>
      </c>
      <c r="AM939" s="16" t="s">
        <v>40</v>
      </c>
      <c r="AN939" s="16" t="s">
        <v>40</v>
      </c>
      <c r="AO939" s="63" t="s">
        <v>40</v>
      </c>
      <c r="AP939" s="63" t="s">
        <v>40</v>
      </c>
      <c r="AQ939" s="9" t="s">
        <v>40</v>
      </c>
      <c r="AR939" s="63" t="s">
        <v>40</v>
      </c>
      <c r="AS939" s="9" t="s">
        <v>40</v>
      </c>
      <c r="AT939" s="9" t="s">
        <v>40</v>
      </c>
      <c r="AU939" s="63" t="s">
        <v>40</v>
      </c>
      <c r="AV939" s="63" t="s">
        <v>40</v>
      </c>
      <c r="AW939" s="66" t="s">
        <v>40</v>
      </c>
      <c r="AX939" s="63" t="s">
        <v>40</v>
      </c>
      <c r="AY939" s="63" t="s">
        <v>40</v>
      </c>
      <c r="AZ939" s="63" t="s">
        <v>40</v>
      </c>
      <c r="BA939" s="63" t="s">
        <v>40</v>
      </c>
      <c r="BB939" s="63" t="s">
        <v>40</v>
      </c>
      <c r="BC939" s="66" t="s">
        <v>40</v>
      </c>
      <c r="BD939" s="66" t="s">
        <v>40</v>
      </c>
    </row>
    <row r="940" spans="2:56">
      <c r="B940" s="62" t="s">
        <v>187</v>
      </c>
      <c r="C940" s="40" t="s">
        <v>147</v>
      </c>
      <c r="D940" s="41" t="s">
        <v>52</v>
      </c>
      <c r="E940" s="88"/>
      <c r="F940" s="88">
        <v>7525</v>
      </c>
      <c r="G940" s="89">
        <v>797</v>
      </c>
      <c r="H940" s="64"/>
      <c r="I940" s="45">
        <v>7428</v>
      </c>
      <c r="J940" s="45">
        <v>809</v>
      </c>
      <c r="K940" s="64">
        <v>0</v>
      </c>
      <c r="L940" s="45">
        <v>0</v>
      </c>
      <c r="M940" s="63">
        <v>0</v>
      </c>
      <c r="N940" s="42" t="s">
        <v>38</v>
      </c>
      <c r="O940" s="21" t="s">
        <v>44</v>
      </c>
      <c r="P940" s="42">
        <f t="shared" si="28"/>
        <v>0</v>
      </c>
      <c r="Q940" s="42" t="str">
        <f>IF(AND(ISNUMBER(E940),ISNUMBER(H940),ISBLANK(F940)),E940-H940,"NA")</f>
        <v>NA</v>
      </c>
      <c r="R940" s="21">
        <f>IF(AND(ISNUMBER(F940),ISNUMBER(I940),ISBLANK(E940)),F940-I940,"NA")</f>
        <v>97</v>
      </c>
      <c r="S940" s="16">
        <f>IF(AND(ISNUMBER(G940),ISNUMBER(J940),ISBLANK(E940)),G940-J940,"NA")</f>
        <v>-12</v>
      </c>
      <c r="T940" s="45">
        <f>IF(AND(ISNUMBER(R940),ISNUMBER(S940),ISBLANK(E940)),R940+S940,"NA")</f>
        <v>85</v>
      </c>
      <c r="U940" s="21">
        <f t="shared" si="29"/>
        <v>0</v>
      </c>
      <c r="V940" s="9">
        <f>MIN(IF(SUM(W940,AD940:AG940,AI940,AJ940:AM940,AP940:AS940,AC940,AO940,AU940,AV940:BC940)=0,0,1)+IF(O940="Smoothing ramp",1,0)+IF(SUM(W940,X940:AA940)=0,0,1),1)</f>
        <v>1</v>
      </c>
      <c r="W940" s="64">
        <v>97</v>
      </c>
      <c r="X940" s="16" t="s">
        <v>40</v>
      </c>
      <c r="Y940" s="21" t="s">
        <v>40</v>
      </c>
      <c r="Z940" s="45">
        <v>313</v>
      </c>
      <c r="AA940" s="16" t="s">
        <v>40</v>
      </c>
      <c r="AB940" s="21" t="s">
        <v>40</v>
      </c>
      <c r="AC940" s="16" t="s">
        <v>40</v>
      </c>
      <c r="AD940" s="16" t="s">
        <v>40</v>
      </c>
      <c r="AE940" s="21" t="s">
        <v>40</v>
      </c>
      <c r="AF940" s="58" t="s">
        <v>40</v>
      </c>
      <c r="AG940" s="16" t="s">
        <v>40</v>
      </c>
      <c r="AH940" s="21" t="s">
        <v>40</v>
      </c>
      <c r="AI940" s="42" t="s">
        <v>40</v>
      </c>
      <c r="AJ940" s="16" t="s">
        <v>40</v>
      </c>
      <c r="AK940" s="16" t="s">
        <v>40</v>
      </c>
      <c r="AL940" s="16" t="s">
        <v>40</v>
      </c>
      <c r="AM940" s="16" t="s">
        <v>40</v>
      </c>
      <c r="AN940" s="16" t="s">
        <v>40</v>
      </c>
      <c r="AO940" s="63" t="s">
        <v>40</v>
      </c>
      <c r="AP940" s="63" t="s">
        <v>40</v>
      </c>
      <c r="AQ940" s="9" t="s">
        <v>40</v>
      </c>
      <c r="AR940" s="63" t="s">
        <v>40</v>
      </c>
      <c r="AS940" s="9" t="s">
        <v>40</v>
      </c>
      <c r="AT940" s="9" t="s">
        <v>40</v>
      </c>
      <c r="AU940" s="63" t="s">
        <v>40</v>
      </c>
      <c r="AV940" s="63" t="s">
        <v>40</v>
      </c>
      <c r="AW940" s="66" t="s">
        <v>40</v>
      </c>
      <c r="AX940" s="63" t="s">
        <v>40</v>
      </c>
      <c r="AY940" s="63" t="s">
        <v>40</v>
      </c>
      <c r="AZ940" s="63" t="s">
        <v>40</v>
      </c>
      <c r="BA940" s="63" t="s">
        <v>40</v>
      </c>
      <c r="BB940" s="63" t="s">
        <v>40</v>
      </c>
      <c r="BC940" s="66" t="s">
        <v>40</v>
      </c>
      <c r="BD940" s="66" t="s">
        <v>40</v>
      </c>
    </row>
    <row r="941" spans="2:56">
      <c r="B941" s="62" t="s">
        <v>187</v>
      </c>
      <c r="C941" s="40" t="s">
        <v>147</v>
      </c>
      <c r="D941" s="41" t="s">
        <v>53</v>
      </c>
      <c r="E941" s="88">
        <v>9850</v>
      </c>
      <c r="F941" s="88"/>
      <c r="G941" s="89"/>
      <c r="H941" s="64">
        <v>9315</v>
      </c>
      <c r="I941" s="45"/>
      <c r="J941" s="45"/>
      <c r="K941" s="64">
        <v>-4418</v>
      </c>
      <c r="L941" s="45">
        <v>-4418</v>
      </c>
      <c r="M941" s="63">
        <v>-3885</v>
      </c>
      <c r="N941" s="42" t="s">
        <v>50</v>
      </c>
      <c r="O941" s="21" t="s">
        <v>63</v>
      </c>
      <c r="P941" s="42">
        <f t="shared" si="28"/>
        <v>0</v>
      </c>
      <c r="Q941" s="42">
        <f>IF(AND(ISNUMBER(E941),ISNUMBER(H941),ISBLANK(F941)),E941-H941,"NA")</f>
        <v>535</v>
      </c>
      <c r="R941" s="21" t="str">
        <f>IF(AND(ISNUMBER(F941),ISNUMBER(I941),ISBLANK(E941)),F941-I941,"NA")</f>
        <v>NA</v>
      </c>
      <c r="S941" s="16" t="str">
        <f>IF(AND(ISNUMBER(G941),ISNUMBER(J941),ISBLANK(E941)),G941-J941,"NA")</f>
        <v>NA</v>
      </c>
      <c r="T941" s="45" t="str">
        <f>IF(AND(ISNUMBER(R941),ISNUMBER(S941),ISBLANK(E941)),R941+S941,"NA")</f>
        <v>NA</v>
      </c>
      <c r="U941" s="21">
        <f t="shared" si="29"/>
        <v>0</v>
      </c>
      <c r="V941" s="9">
        <f>MIN(IF(SUM(W941,AD941:AG941,AI941,AJ941:AM941,AP941:AS941,AC941,AO941,AU941,AV941:BC941)=0,0,1)+IF(O941="Smoothing ramp",1,0)+IF(SUM(W941,X941:AA941)=0,0,1),1)</f>
        <v>1</v>
      </c>
      <c r="W941" s="42">
        <v>100</v>
      </c>
      <c r="X941" s="16" t="s">
        <v>40</v>
      </c>
      <c r="Y941" s="21" t="s">
        <v>59</v>
      </c>
      <c r="Z941" s="45">
        <v>325</v>
      </c>
      <c r="AA941" s="16" t="s">
        <v>40</v>
      </c>
      <c r="AB941" s="21" t="s">
        <v>59</v>
      </c>
      <c r="AC941" s="16" t="s">
        <v>40</v>
      </c>
      <c r="AD941" s="16">
        <v>9047</v>
      </c>
      <c r="AE941" s="21" t="s">
        <v>84</v>
      </c>
      <c r="AF941" s="58" t="s">
        <v>40</v>
      </c>
      <c r="AG941" s="16" t="s">
        <v>40</v>
      </c>
      <c r="AH941" s="21" t="s">
        <v>40</v>
      </c>
      <c r="AI941" s="42" t="s">
        <v>40</v>
      </c>
      <c r="AJ941" s="16" t="s">
        <v>40</v>
      </c>
      <c r="AK941" s="16" t="s">
        <v>40</v>
      </c>
      <c r="AL941" s="16" t="s">
        <v>40</v>
      </c>
      <c r="AM941" s="16" t="s">
        <v>40</v>
      </c>
      <c r="AN941" s="45" t="s">
        <v>40</v>
      </c>
      <c r="AO941" s="63" t="s">
        <v>40</v>
      </c>
      <c r="AP941" s="63" t="s">
        <v>40</v>
      </c>
      <c r="AQ941" s="66" t="s">
        <v>40</v>
      </c>
      <c r="AR941" s="63" t="s">
        <v>40</v>
      </c>
      <c r="AS941" s="66" t="s">
        <v>40</v>
      </c>
      <c r="AT941" s="66" t="s">
        <v>40</v>
      </c>
      <c r="AU941" s="63" t="s">
        <v>40</v>
      </c>
      <c r="AV941" s="63" t="s">
        <v>40</v>
      </c>
      <c r="AW941" s="66" t="s">
        <v>40</v>
      </c>
      <c r="AX941" s="63" t="s">
        <v>40</v>
      </c>
      <c r="AY941" s="63" t="s">
        <v>40</v>
      </c>
      <c r="AZ941" s="63" t="s">
        <v>40</v>
      </c>
      <c r="BA941" s="63" t="s">
        <v>40</v>
      </c>
      <c r="BB941" s="63" t="s">
        <v>40</v>
      </c>
      <c r="BC941" s="66" t="s">
        <v>40</v>
      </c>
      <c r="BD941" s="66" t="s">
        <v>40</v>
      </c>
    </row>
    <row r="942" spans="2:56">
      <c r="B942" s="62" t="s">
        <v>187</v>
      </c>
      <c r="C942" s="40" t="s">
        <v>147</v>
      </c>
      <c r="D942" s="41" t="s">
        <v>56</v>
      </c>
      <c r="E942" s="88">
        <v>9850</v>
      </c>
      <c r="F942" s="88"/>
      <c r="G942" s="89"/>
      <c r="H942" s="64">
        <v>9813</v>
      </c>
      <c r="I942" s="45"/>
      <c r="J942" s="45"/>
      <c r="K942" s="64">
        <v>-4418</v>
      </c>
      <c r="L942" s="45">
        <v>-4418</v>
      </c>
      <c r="M942" s="63">
        <v>-4388</v>
      </c>
      <c r="N942" s="42" t="s">
        <v>50</v>
      </c>
      <c r="O942" s="21" t="s">
        <v>63</v>
      </c>
      <c r="P942" s="42">
        <f t="shared" si="28"/>
        <v>0</v>
      </c>
      <c r="Q942" s="42">
        <f>IF(AND(ISNUMBER(E942),ISNUMBER(H942),ISBLANK(F942)),E942-H942,"NA")</f>
        <v>37</v>
      </c>
      <c r="R942" s="21" t="str">
        <f>IF(AND(ISNUMBER(F942),ISNUMBER(I942),ISBLANK(E942)),F942-I942,"NA")</f>
        <v>NA</v>
      </c>
      <c r="S942" s="16" t="str">
        <f>IF(AND(ISNUMBER(G942),ISNUMBER(J942),ISBLANK(E942)),G942-J942,"NA")</f>
        <v>NA</v>
      </c>
      <c r="T942" s="45" t="str">
        <f>IF(AND(ISNUMBER(R942),ISNUMBER(S942),ISBLANK(E942)),R942+S942,"NA")</f>
        <v>NA</v>
      </c>
      <c r="U942" s="21">
        <f t="shared" si="29"/>
        <v>0</v>
      </c>
      <c r="V942" s="9">
        <f>MIN(IF(SUM(W942,AD942:AG942,AI942,AJ942:AM942,AP942:AS942,AC942,AO942,AU942,AV942:BC942)=0,0,1)+IF(O942="Smoothing ramp",1,0)+IF(SUM(W942,X942:AA942)=0,0,1),1)</f>
        <v>1</v>
      </c>
      <c r="W942" s="64">
        <v>99</v>
      </c>
      <c r="X942" s="16" t="s">
        <v>40</v>
      </c>
      <c r="Y942" s="21" t="s">
        <v>59</v>
      </c>
      <c r="Z942" s="45">
        <v>325</v>
      </c>
      <c r="AA942" s="16" t="s">
        <v>40</v>
      </c>
      <c r="AB942" s="21" t="s">
        <v>59</v>
      </c>
      <c r="AC942" s="16" t="s">
        <v>40</v>
      </c>
      <c r="AD942" s="16">
        <v>9559</v>
      </c>
      <c r="AE942" s="21" t="s">
        <v>84</v>
      </c>
      <c r="AF942" s="58" t="s">
        <v>40</v>
      </c>
      <c r="AG942" s="16" t="s">
        <v>40</v>
      </c>
      <c r="AH942" s="21" t="s">
        <v>40</v>
      </c>
      <c r="AI942" s="42" t="s">
        <v>40</v>
      </c>
      <c r="AJ942" s="16" t="s">
        <v>40</v>
      </c>
      <c r="AK942" s="16" t="s">
        <v>40</v>
      </c>
      <c r="AL942" s="16" t="s">
        <v>40</v>
      </c>
      <c r="AM942" s="16" t="s">
        <v>40</v>
      </c>
      <c r="AN942" s="16" t="s">
        <v>40</v>
      </c>
      <c r="AO942" s="63" t="s">
        <v>40</v>
      </c>
      <c r="AP942" s="63" t="s">
        <v>40</v>
      </c>
      <c r="AQ942" s="9" t="s">
        <v>40</v>
      </c>
      <c r="AR942" s="63" t="s">
        <v>40</v>
      </c>
      <c r="AS942" s="9" t="s">
        <v>40</v>
      </c>
      <c r="AT942" s="9" t="s">
        <v>40</v>
      </c>
      <c r="AU942" s="63" t="s">
        <v>40</v>
      </c>
      <c r="AV942" s="63" t="s">
        <v>40</v>
      </c>
      <c r="AW942" s="66" t="s">
        <v>40</v>
      </c>
      <c r="AX942" s="63" t="s">
        <v>40</v>
      </c>
      <c r="AY942" s="63" t="s">
        <v>40</v>
      </c>
      <c r="AZ942" s="63" t="s">
        <v>40</v>
      </c>
      <c r="BA942" s="63" t="s">
        <v>40</v>
      </c>
      <c r="BB942" s="63" t="s">
        <v>40</v>
      </c>
      <c r="BC942" s="66" t="s">
        <v>40</v>
      </c>
      <c r="BD942" s="66" t="s">
        <v>40</v>
      </c>
    </row>
    <row r="943" spans="2:56" ht="15" thickBot="1">
      <c r="B943" s="68" t="s">
        <v>187</v>
      </c>
      <c r="C943" s="47" t="s">
        <v>147</v>
      </c>
      <c r="D943" s="48" t="s">
        <v>57</v>
      </c>
      <c r="E943" s="133">
        <v>9035</v>
      </c>
      <c r="F943" s="133"/>
      <c r="G943" s="134"/>
      <c r="H943" s="71">
        <v>9013</v>
      </c>
      <c r="I943" s="69"/>
      <c r="J943" s="69"/>
      <c r="K943" s="71">
        <v>-3607</v>
      </c>
      <c r="L943" s="69">
        <v>-3607</v>
      </c>
      <c r="M943" s="70">
        <v>-3592</v>
      </c>
      <c r="N943" s="50" t="s">
        <v>50</v>
      </c>
      <c r="O943" s="22" t="s">
        <v>50</v>
      </c>
      <c r="P943" s="50">
        <f t="shared" si="28"/>
        <v>0</v>
      </c>
      <c r="Q943" s="50">
        <f>IF(AND(ISNUMBER(E943),ISNUMBER(H943),ISBLANK(F943)),E943-H943,"NA")</f>
        <v>22</v>
      </c>
      <c r="R943" s="22" t="str">
        <f>IF(AND(ISNUMBER(F943),ISNUMBER(I943),ISBLANK(E943)),F943-I943,"NA")</f>
        <v>NA</v>
      </c>
      <c r="S943" s="16" t="str">
        <f>IF(AND(ISNUMBER(G943),ISNUMBER(J943),ISBLANK(E943)),G943-J943,"NA")</f>
        <v>NA</v>
      </c>
      <c r="T943" s="45" t="str">
        <f>IF(AND(ISNUMBER(R943),ISNUMBER(S943),ISBLANK(E943)),R943+S943,"NA")</f>
        <v>NA</v>
      </c>
      <c r="U943" s="22">
        <f t="shared" si="29"/>
        <v>0</v>
      </c>
      <c r="V943" s="9">
        <f>MIN(IF(SUM(W943,AD943:AG943,AI943,AJ943:AM943,AP943:AS943,AC943,AO943,AU943,AV943:BC943)=0,0,1)+IF(O943="Smoothing ramp",1,0)+IF(SUM(W943,X943:AA943)=0,0,1),1)</f>
        <v>1</v>
      </c>
      <c r="W943" s="50">
        <v>144</v>
      </c>
      <c r="X943" s="49" t="s">
        <v>40</v>
      </c>
      <c r="Y943" s="22" t="s">
        <v>59</v>
      </c>
      <c r="Z943" s="69">
        <v>305</v>
      </c>
      <c r="AA943" s="49" t="s">
        <v>40</v>
      </c>
      <c r="AB943" s="22" t="s">
        <v>59</v>
      </c>
      <c r="AC943" s="49" t="s">
        <v>40</v>
      </c>
      <c r="AD943" s="49" t="s">
        <v>40</v>
      </c>
      <c r="AE943" s="22" t="s">
        <v>40</v>
      </c>
      <c r="AF943" s="78" t="s">
        <v>40</v>
      </c>
      <c r="AG943" s="49" t="s">
        <v>40</v>
      </c>
      <c r="AH943" s="22" t="s">
        <v>40</v>
      </c>
      <c r="AI943" s="50" t="s">
        <v>40</v>
      </c>
      <c r="AJ943" s="49" t="s">
        <v>40</v>
      </c>
      <c r="AK943" s="49" t="s">
        <v>40</v>
      </c>
      <c r="AL943" s="49" t="s">
        <v>40</v>
      </c>
      <c r="AM943" s="49" t="s">
        <v>40</v>
      </c>
      <c r="AN943" s="69" t="s">
        <v>40</v>
      </c>
      <c r="AO943" s="70" t="s">
        <v>40</v>
      </c>
      <c r="AP943" s="70" t="s">
        <v>40</v>
      </c>
      <c r="AQ943" s="72" t="s">
        <v>40</v>
      </c>
      <c r="AR943" s="70" t="s">
        <v>40</v>
      </c>
      <c r="AS943" s="72" t="s">
        <v>40</v>
      </c>
      <c r="AT943" s="72" t="s">
        <v>40</v>
      </c>
      <c r="AU943" s="70" t="s">
        <v>40</v>
      </c>
      <c r="AV943" s="70" t="s">
        <v>40</v>
      </c>
      <c r="AW943" s="72" t="s">
        <v>40</v>
      </c>
      <c r="AX943" s="70" t="s">
        <v>40</v>
      </c>
      <c r="AY943" s="70" t="s">
        <v>40</v>
      </c>
      <c r="AZ943" s="70" t="s">
        <v>40</v>
      </c>
      <c r="BA943" s="70" t="s">
        <v>40</v>
      </c>
      <c r="BB943" s="70" t="s">
        <v>40</v>
      </c>
      <c r="BC943" s="72" t="s">
        <v>40</v>
      </c>
      <c r="BD943" s="72" t="s">
        <v>40</v>
      </c>
    </row>
    <row r="944" spans="2:56">
      <c r="B944" s="73" t="s">
        <v>188</v>
      </c>
      <c r="C944" s="52" t="s">
        <v>147</v>
      </c>
      <c r="D944" s="53" t="s">
        <v>37</v>
      </c>
      <c r="E944" s="135">
        <v>7200</v>
      </c>
      <c r="F944" s="135"/>
      <c r="G944" s="136"/>
      <c r="H944" s="75">
        <v>7200</v>
      </c>
      <c r="I944" s="65"/>
      <c r="J944" s="65"/>
      <c r="K944" s="75">
        <v>0</v>
      </c>
      <c r="L944" s="65">
        <v>0</v>
      </c>
      <c r="M944" s="74">
        <v>-3592</v>
      </c>
      <c r="N944" s="44" t="s">
        <v>38</v>
      </c>
      <c r="O944" s="20" t="s">
        <v>44</v>
      </c>
      <c r="P944" s="44">
        <f t="shared" si="28"/>
        <v>0</v>
      </c>
      <c r="Q944" s="44">
        <f>IF(AND(ISNUMBER(E944),ISNUMBER(H944),ISBLANK(F944)),E944-H944,"NA")</f>
        <v>0</v>
      </c>
      <c r="R944" s="20" t="str">
        <f>IF(AND(ISNUMBER(F944),ISNUMBER(I944),ISBLANK(E944)),F944-I944,"NA")</f>
        <v>NA</v>
      </c>
      <c r="S944" s="16" t="str">
        <f>IF(AND(ISNUMBER(G944),ISNUMBER(J944),ISBLANK(E944)),G944-J944,"NA")</f>
        <v>NA</v>
      </c>
      <c r="T944" s="45" t="str">
        <f>IF(AND(ISNUMBER(R944),ISNUMBER(S944),ISBLANK(E944)),R944+S944,"NA")</f>
        <v>NA</v>
      </c>
      <c r="U944" s="20">
        <f t="shared" si="29"/>
        <v>0</v>
      </c>
      <c r="V944" s="9">
        <f>MIN(IF(SUM(W944,AD944:AG944,AI944,AJ944:AM944,AP944:AS944,AC944,AO944,AU944,AV944:BC944)=0,0,1)+IF(O944="Smoothing ramp",1,0)+IF(SUM(W944,X944:AA944)=0,0,1),1)</f>
        <v>0</v>
      </c>
      <c r="W944" s="44" t="s">
        <v>40</v>
      </c>
      <c r="X944" s="43" t="s">
        <v>40</v>
      </c>
      <c r="Y944" s="20" t="s">
        <v>40</v>
      </c>
      <c r="Z944" s="76" t="s">
        <v>40</v>
      </c>
      <c r="AA944" s="43" t="s">
        <v>40</v>
      </c>
      <c r="AB944" s="20" t="s">
        <v>40</v>
      </c>
      <c r="AC944" s="43" t="s">
        <v>40</v>
      </c>
      <c r="AD944" s="43" t="s">
        <v>40</v>
      </c>
      <c r="AE944" s="20" t="s">
        <v>40</v>
      </c>
      <c r="AF944" s="76" t="s">
        <v>40</v>
      </c>
      <c r="AG944" s="43" t="s">
        <v>40</v>
      </c>
      <c r="AH944" s="20" t="s">
        <v>40</v>
      </c>
      <c r="AI944" s="44" t="s">
        <v>40</v>
      </c>
      <c r="AJ944" s="43" t="s">
        <v>40</v>
      </c>
      <c r="AK944" s="43" t="s">
        <v>40</v>
      </c>
      <c r="AL944" s="43" t="s">
        <v>40</v>
      </c>
      <c r="AM944" s="43" t="s">
        <v>40</v>
      </c>
      <c r="AN944" s="65" t="s">
        <v>40</v>
      </c>
      <c r="AO944" s="74" t="s">
        <v>40</v>
      </c>
      <c r="AP944" s="74" t="s">
        <v>40</v>
      </c>
      <c r="AQ944" s="77" t="s">
        <v>40</v>
      </c>
      <c r="AR944" s="74" t="s">
        <v>40</v>
      </c>
      <c r="AS944" s="77" t="s">
        <v>40</v>
      </c>
      <c r="AT944" s="77" t="s">
        <v>40</v>
      </c>
      <c r="AU944" s="74" t="s">
        <v>40</v>
      </c>
      <c r="AV944" s="74" t="s">
        <v>40</v>
      </c>
      <c r="AW944" s="77" t="s">
        <v>40</v>
      </c>
      <c r="AX944" s="74" t="s">
        <v>40</v>
      </c>
      <c r="AY944" s="74" t="s">
        <v>40</v>
      </c>
      <c r="AZ944" s="74" t="s">
        <v>40</v>
      </c>
      <c r="BA944" s="74" t="s">
        <v>40</v>
      </c>
      <c r="BB944" s="74" t="s">
        <v>40</v>
      </c>
      <c r="BC944" s="77" t="s">
        <v>40</v>
      </c>
      <c r="BD944" s="77" t="s">
        <v>40</v>
      </c>
    </row>
    <row r="945" spans="2:56">
      <c r="B945" s="62" t="s">
        <v>188</v>
      </c>
      <c r="C945" s="40" t="s">
        <v>147</v>
      </c>
      <c r="D945" s="41" t="s">
        <v>43</v>
      </c>
      <c r="E945" s="88">
        <v>7200</v>
      </c>
      <c r="F945" s="88"/>
      <c r="G945" s="89"/>
      <c r="H945" s="64">
        <v>7200</v>
      </c>
      <c r="I945" s="45"/>
      <c r="J945" s="45"/>
      <c r="K945" s="64">
        <v>0</v>
      </c>
      <c r="L945" s="45">
        <v>0</v>
      </c>
      <c r="M945" s="63">
        <v>-3592</v>
      </c>
      <c r="N945" s="42" t="s">
        <v>38</v>
      </c>
      <c r="O945" s="21" t="s">
        <v>44</v>
      </c>
      <c r="P945" s="42">
        <f t="shared" ref="P945:P1008" si="30">IFERROR(K945-L945,0)</f>
        <v>0</v>
      </c>
      <c r="Q945" s="42">
        <f>IF(AND(ISNUMBER(E945),ISNUMBER(H945),ISBLANK(F945)),E945-H945,"NA")</f>
        <v>0</v>
      </c>
      <c r="R945" s="21" t="str">
        <f>IF(AND(ISNUMBER(F945),ISNUMBER(I945),ISBLANK(E945)),F945-I945,"NA")</f>
        <v>NA</v>
      </c>
      <c r="S945" s="16" t="str">
        <f>IF(AND(ISNUMBER(G945),ISNUMBER(J945),ISBLANK(E945)),G945-J945,"NA")</f>
        <v>NA</v>
      </c>
      <c r="T945" s="45" t="str">
        <f>IF(AND(ISNUMBER(R945),ISNUMBER(S945),ISBLANK(E945)),R945+S945,"NA")</f>
        <v>NA</v>
      </c>
      <c r="U945" s="21">
        <f t="shared" si="29"/>
        <v>0</v>
      </c>
      <c r="V945" s="9">
        <f>MIN(IF(SUM(W945,AD945:AG945,AI945,AJ945:AM945,AP945:AS945,AC945,AO945,AU945,AV945:BC945)=0,0,1)+IF(O945="Smoothing ramp",1,0)+IF(SUM(W945,X945:AA945)=0,0,1),1)</f>
        <v>0</v>
      </c>
      <c r="W945" s="42" t="s">
        <v>40</v>
      </c>
      <c r="X945" s="16" t="s">
        <v>40</v>
      </c>
      <c r="Y945" s="21" t="s">
        <v>40</v>
      </c>
      <c r="Z945" s="58" t="s">
        <v>40</v>
      </c>
      <c r="AA945" s="16" t="s">
        <v>40</v>
      </c>
      <c r="AB945" s="21" t="s">
        <v>40</v>
      </c>
      <c r="AC945" s="16" t="s">
        <v>40</v>
      </c>
      <c r="AD945" s="16" t="s">
        <v>40</v>
      </c>
      <c r="AE945" s="21" t="s">
        <v>40</v>
      </c>
      <c r="AF945" s="58" t="s">
        <v>40</v>
      </c>
      <c r="AG945" s="16" t="s">
        <v>40</v>
      </c>
      <c r="AH945" s="21" t="s">
        <v>40</v>
      </c>
      <c r="AI945" s="42" t="s">
        <v>40</v>
      </c>
      <c r="AJ945" s="16" t="s">
        <v>40</v>
      </c>
      <c r="AK945" s="16" t="s">
        <v>40</v>
      </c>
      <c r="AL945" s="16" t="s">
        <v>40</v>
      </c>
      <c r="AM945" s="16" t="s">
        <v>40</v>
      </c>
      <c r="AN945" s="45" t="s">
        <v>40</v>
      </c>
      <c r="AO945" s="63" t="s">
        <v>40</v>
      </c>
      <c r="AP945" s="63" t="s">
        <v>40</v>
      </c>
      <c r="AQ945" s="66" t="s">
        <v>40</v>
      </c>
      <c r="AR945" s="63" t="s">
        <v>40</v>
      </c>
      <c r="AS945" s="66" t="s">
        <v>40</v>
      </c>
      <c r="AT945" s="66" t="s">
        <v>40</v>
      </c>
      <c r="AU945" s="63" t="s">
        <v>40</v>
      </c>
      <c r="AV945" s="63" t="s">
        <v>40</v>
      </c>
      <c r="AW945" s="66" t="s">
        <v>40</v>
      </c>
      <c r="AX945" s="63" t="s">
        <v>40</v>
      </c>
      <c r="AY945" s="63" t="s">
        <v>40</v>
      </c>
      <c r="AZ945" s="63" t="s">
        <v>40</v>
      </c>
      <c r="BA945" s="63" t="s">
        <v>40</v>
      </c>
      <c r="BB945" s="63" t="s">
        <v>40</v>
      </c>
      <c r="BC945" s="66" t="s">
        <v>40</v>
      </c>
      <c r="BD945" s="66" t="s">
        <v>40</v>
      </c>
    </row>
    <row r="946" spans="2:56">
      <c r="B946" s="62" t="s">
        <v>188</v>
      </c>
      <c r="C946" s="40" t="s">
        <v>147</v>
      </c>
      <c r="D946" s="41" t="s">
        <v>45</v>
      </c>
      <c r="E946" s="88">
        <v>7200</v>
      </c>
      <c r="F946" s="88"/>
      <c r="G946" s="89"/>
      <c r="H946" s="64">
        <v>7200</v>
      </c>
      <c r="I946" s="45"/>
      <c r="J946" s="45"/>
      <c r="K946" s="64">
        <v>0</v>
      </c>
      <c r="L946" s="45">
        <v>0</v>
      </c>
      <c r="M946" s="63">
        <v>-3592</v>
      </c>
      <c r="N946" s="42" t="s">
        <v>38</v>
      </c>
      <c r="O946" s="21" t="s">
        <v>44</v>
      </c>
      <c r="P946" s="42">
        <f t="shared" si="30"/>
        <v>0</v>
      </c>
      <c r="Q946" s="42">
        <f>IF(AND(ISNUMBER(E946),ISNUMBER(H946),ISBLANK(F946)),E946-H946,"NA")</f>
        <v>0</v>
      </c>
      <c r="R946" s="21" t="str">
        <f>IF(AND(ISNUMBER(F946),ISNUMBER(I946),ISBLANK(E946)),F946-I946,"NA")</f>
        <v>NA</v>
      </c>
      <c r="S946" s="16" t="str">
        <f>IF(AND(ISNUMBER(G946),ISNUMBER(J946),ISBLANK(E946)),G946-J946,"NA")</f>
        <v>NA</v>
      </c>
      <c r="T946" s="45" t="str">
        <f>IF(AND(ISNUMBER(R946),ISNUMBER(S946),ISBLANK(E946)),R946+S946,"NA")</f>
        <v>NA</v>
      </c>
      <c r="U946" s="21">
        <f t="shared" si="29"/>
        <v>0</v>
      </c>
      <c r="V946" s="9">
        <f>MIN(IF(SUM(W946,AD946:AG946,AI946,AJ946:AM946,AP946:AS946,AC946,AO946,AU946,AV946:BC946)=0,0,1)+IF(O946="Smoothing ramp",1,0)+IF(SUM(W946,X946:AA946)=0,0,1),1)</f>
        <v>0</v>
      </c>
      <c r="W946" s="42" t="s">
        <v>40</v>
      </c>
      <c r="X946" s="16" t="s">
        <v>40</v>
      </c>
      <c r="Y946" s="21" t="s">
        <v>40</v>
      </c>
      <c r="Z946" s="58" t="s">
        <v>40</v>
      </c>
      <c r="AA946" s="16" t="s">
        <v>40</v>
      </c>
      <c r="AB946" s="21" t="s">
        <v>40</v>
      </c>
      <c r="AC946" s="16" t="s">
        <v>40</v>
      </c>
      <c r="AD946" s="16" t="s">
        <v>40</v>
      </c>
      <c r="AE946" s="21" t="s">
        <v>40</v>
      </c>
      <c r="AF946" s="58" t="s">
        <v>40</v>
      </c>
      <c r="AG946" s="16" t="s">
        <v>40</v>
      </c>
      <c r="AH946" s="21" t="s">
        <v>40</v>
      </c>
      <c r="AI946" s="42" t="s">
        <v>40</v>
      </c>
      <c r="AJ946" s="16" t="s">
        <v>40</v>
      </c>
      <c r="AK946" s="16" t="s">
        <v>40</v>
      </c>
      <c r="AL946" s="16" t="s">
        <v>40</v>
      </c>
      <c r="AM946" s="16" t="s">
        <v>40</v>
      </c>
      <c r="AN946" s="45" t="s">
        <v>40</v>
      </c>
      <c r="AO946" s="63" t="s">
        <v>40</v>
      </c>
      <c r="AP946" s="63" t="s">
        <v>40</v>
      </c>
      <c r="AQ946" s="66" t="s">
        <v>40</v>
      </c>
      <c r="AR946" s="63" t="s">
        <v>40</v>
      </c>
      <c r="AS946" s="66" t="s">
        <v>40</v>
      </c>
      <c r="AT946" s="66" t="s">
        <v>40</v>
      </c>
      <c r="AU946" s="63" t="s">
        <v>40</v>
      </c>
      <c r="AV946" s="63" t="s">
        <v>40</v>
      </c>
      <c r="AW946" s="66" t="s">
        <v>40</v>
      </c>
      <c r="AX946" s="63" t="s">
        <v>40</v>
      </c>
      <c r="AY946" s="63" t="s">
        <v>40</v>
      </c>
      <c r="AZ946" s="63" t="s">
        <v>40</v>
      </c>
      <c r="BA946" s="63" t="s">
        <v>40</v>
      </c>
      <c r="BB946" s="63" t="s">
        <v>40</v>
      </c>
      <c r="BC946" s="66" t="s">
        <v>40</v>
      </c>
      <c r="BD946" s="66" t="s">
        <v>40</v>
      </c>
    </row>
    <row r="947" spans="2:56">
      <c r="B947" s="62" t="s">
        <v>188</v>
      </c>
      <c r="C947" s="40" t="s">
        <v>147</v>
      </c>
      <c r="D947" s="41" t="s">
        <v>46</v>
      </c>
      <c r="E947" s="88">
        <v>8678</v>
      </c>
      <c r="F947" s="88"/>
      <c r="G947" s="89"/>
      <c r="H947" s="64">
        <v>8678</v>
      </c>
      <c r="I947" s="45"/>
      <c r="J947" s="45"/>
      <c r="K947" s="64">
        <v>-3677</v>
      </c>
      <c r="L947" s="45">
        <v>-3677</v>
      </c>
      <c r="M947" s="63">
        <v>-3592</v>
      </c>
      <c r="N947" s="42" t="s">
        <v>50</v>
      </c>
      <c r="O947" s="21" t="s">
        <v>44</v>
      </c>
      <c r="P947" s="42">
        <f t="shared" si="30"/>
        <v>0</v>
      </c>
      <c r="Q947" s="42">
        <f>IF(AND(ISNUMBER(E947),ISNUMBER(H947),ISBLANK(F947)),E947-H947,"NA")</f>
        <v>0</v>
      </c>
      <c r="R947" s="21" t="str">
        <f>IF(AND(ISNUMBER(F947),ISNUMBER(I947),ISBLANK(E947)),F947-I947,"NA")</f>
        <v>NA</v>
      </c>
      <c r="S947" s="16" t="str">
        <f>IF(AND(ISNUMBER(G947),ISNUMBER(J947),ISBLANK(E947)),G947-J947,"NA")</f>
        <v>NA</v>
      </c>
      <c r="T947" s="45" t="str">
        <f>IF(AND(ISNUMBER(R947),ISNUMBER(S947),ISBLANK(E947)),R947+S947,"NA")</f>
        <v>NA</v>
      </c>
      <c r="U947" s="21">
        <f t="shared" si="29"/>
        <v>0</v>
      </c>
      <c r="V947" s="9">
        <f>MIN(IF(SUM(W947,AD947:AG947,AI947,AJ947:AM947,AP947:AS947,AC947,AO947,AU947,AV947:BC947)=0,0,1)+IF(O947="Smoothing ramp",1,0)+IF(SUM(W947,X947:AA947)=0,0,1),1)</f>
        <v>1</v>
      </c>
      <c r="W947" s="64" t="s">
        <v>40</v>
      </c>
      <c r="X947" s="16" t="s">
        <v>40</v>
      </c>
      <c r="Y947" s="21" t="s">
        <v>40</v>
      </c>
      <c r="Z947" s="45" t="s">
        <v>40</v>
      </c>
      <c r="AA947" s="16" t="s">
        <v>40</v>
      </c>
      <c r="AB947" s="21" t="s">
        <v>40</v>
      </c>
      <c r="AC947" s="16" t="s">
        <v>40</v>
      </c>
      <c r="AD947" s="16" t="s">
        <v>40</v>
      </c>
      <c r="AE947" s="21" t="s">
        <v>40</v>
      </c>
      <c r="AF947" s="58" t="s">
        <v>40</v>
      </c>
      <c r="AG947" s="16" t="s">
        <v>40</v>
      </c>
      <c r="AH947" s="21" t="s">
        <v>40</v>
      </c>
      <c r="AI947" s="42" t="s">
        <v>40</v>
      </c>
      <c r="AJ947" s="16" t="s">
        <v>40</v>
      </c>
      <c r="AK947" s="16" t="s">
        <v>40</v>
      </c>
      <c r="AL947" s="16">
        <v>4100</v>
      </c>
      <c r="AM947" s="16" t="s">
        <v>40</v>
      </c>
      <c r="AN947" s="16" t="s">
        <v>189</v>
      </c>
      <c r="AO947" s="63" t="s">
        <v>40</v>
      </c>
      <c r="AP947" s="63" t="s">
        <v>40</v>
      </c>
      <c r="AQ947" s="9" t="s">
        <v>40</v>
      </c>
      <c r="AR947" s="63" t="s">
        <v>40</v>
      </c>
      <c r="AS947" s="9" t="s">
        <v>40</v>
      </c>
      <c r="AT947" s="9" t="s">
        <v>40</v>
      </c>
      <c r="AU947" s="63" t="s">
        <v>40</v>
      </c>
      <c r="AV947" s="63" t="s">
        <v>40</v>
      </c>
      <c r="AW947" s="9" t="s">
        <v>40</v>
      </c>
      <c r="AX947" s="63" t="s">
        <v>40</v>
      </c>
      <c r="AY947" s="63" t="s">
        <v>40</v>
      </c>
      <c r="AZ947" s="63" t="s">
        <v>40</v>
      </c>
      <c r="BA947" s="63" t="s">
        <v>40</v>
      </c>
      <c r="BB947" s="63" t="s">
        <v>40</v>
      </c>
      <c r="BC947" s="9" t="s">
        <v>40</v>
      </c>
      <c r="BD947" s="9" t="s">
        <v>40</v>
      </c>
    </row>
    <row r="948" spans="2:56">
      <c r="B948" s="62" t="s">
        <v>188</v>
      </c>
      <c r="C948" s="40" t="s">
        <v>147</v>
      </c>
      <c r="D948" s="41" t="s">
        <v>47</v>
      </c>
      <c r="E948" s="88">
        <v>8678</v>
      </c>
      <c r="F948" s="88"/>
      <c r="G948" s="89"/>
      <c r="H948" s="64">
        <v>8678</v>
      </c>
      <c r="I948" s="45"/>
      <c r="J948" s="45"/>
      <c r="K948" s="64">
        <v>-3653</v>
      </c>
      <c r="L948" s="45">
        <v>-3653</v>
      </c>
      <c r="M948" s="63">
        <v>-3592</v>
      </c>
      <c r="N948" s="42" t="s">
        <v>50</v>
      </c>
      <c r="O948" s="21" t="s">
        <v>44</v>
      </c>
      <c r="P948" s="42">
        <f t="shared" si="30"/>
        <v>0</v>
      </c>
      <c r="Q948" s="42">
        <f>IF(AND(ISNUMBER(E948),ISNUMBER(H948),ISBLANK(F948)),E948-H948,"NA")</f>
        <v>0</v>
      </c>
      <c r="R948" s="21" t="str">
        <f>IF(AND(ISNUMBER(F948),ISNUMBER(I948),ISBLANK(E948)),F948-I948,"NA")</f>
        <v>NA</v>
      </c>
      <c r="S948" s="16" t="str">
        <f>IF(AND(ISNUMBER(G948),ISNUMBER(J948),ISBLANK(E948)),G948-J948,"NA")</f>
        <v>NA</v>
      </c>
      <c r="T948" s="45" t="str">
        <f>IF(AND(ISNUMBER(R948),ISNUMBER(S948),ISBLANK(E948)),R948+S948,"NA")</f>
        <v>NA</v>
      </c>
      <c r="U948" s="21">
        <f t="shared" si="29"/>
        <v>0</v>
      </c>
      <c r="V948" s="9">
        <f>MIN(IF(SUM(W948,AD948:AG948,AI948,AJ948:AM948,AP948:AS948,AC948,AO948,AU948,AV948:BC948)=0,0,1)+IF(O948="Smoothing ramp",1,0)+IF(SUM(W948,X948:AA948)=0,0,1),1)</f>
        <v>1</v>
      </c>
      <c r="W948" s="42" t="s">
        <v>40</v>
      </c>
      <c r="X948" s="16" t="s">
        <v>40</v>
      </c>
      <c r="Y948" s="21" t="s">
        <v>40</v>
      </c>
      <c r="Z948" s="45" t="s">
        <v>40</v>
      </c>
      <c r="AA948" s="16" t="s">
        <v>40</v>
      </c>
      <c r="AB948" s="21" t="s">
        <v>40</v>
      </c>
      <c r="AC948" s="16" t="s">
        <v>40</v>
      </c>
      <c r="AD948" s="16" t="s">
        <v>40</v>
      </c>
      <c r="AE948" s="21" t="s">
        <v>40</v>
      </c>
      <c r="AF948" s="58" t="s">
        <v>40</v>
      </c>
      <c r="AG948" s="16" t="s">
        <v>40</v>
      </c>
      <c r="AH948" s="21" t="s">
        <v>40</v>
      </c>
      <c r="AI948" s="42" t="s">
        <v>40</v>
      </c>
      <c r="AJ948" s="16" t="s">
        <v>40</v>
      </c>
      <c r="AK948" s="16" t="s">
        <v>40</v>
      </c>
      <c r="AL948" s="16">
        <v>4100</v>
      </c>
      <c r="AM948" s="16" t="s">
        <v>40</v>
      </c>
      <c r="AN948" s="45" t="s">
        <v>189</v>
      </c>
      <c r="AO948" s="63" t="s">
        <v>40</v>
      </c>
      <c r="AP948" s="63" t="s">
        <v>40</v>
      </c>
      <c r="AQ948" s="66" t="s">
        <v>40</v>
      </c>
      <c r="AR948" s="63" t="s">
        <v>40</v>
      </c>
      <c r="AS948" s="66" t="s">
        <v>40</v>
      </c>
      <c r="AT948" s="66" t="s">
        <v>40</v>
      </c>
      <c r="AU948" s="63" t="s">
        <v>40</v>
      </c>
      <c r="AV948" s="63" t="s">
        <v>40</v>
      </c>
      <c r="AW948" s="66" t="s">
        <v>40</v>
      </c>
      <c r="AX948" s="63" t="s">
        <v>40</v>
      </c>
      <c r="AY948" s="63" t="s">
        <v>40</v>
      </c>
      <c r="AZ948" s="63" t="s">
        <v>40</v>
      </c>
      <c r="BA948" s="63" t="s">
        <v>40</v>
      </c>
      <c r="BB948" s="63" t="s">
        <v>40</v>
      </c>
      <c r="BC948" s="66" t="s">
        <v>40</v>
      </c>
      <c r="BD948" s="66" t="s">
        <v>40</v>
      </c>
    </row>
    <row r="949" spans="2:56">
      <c r="B949" s="62" t="s">
        <v>188</v>
      </c>
      <c r="C949" s="40" t="s">
        <v>147</v>
      </c>
      <c r="D949" s="41" t="s">
        <v>48</v>
      </c>
      <c r="E949" s="88">
        <v>9978</v>
      </c>
      <c r="F949" s="88"/>
      <c r="G949" s="89"/>
      <c r="H949" s="64">
        <v>9348</v>
      </c>
      <c r="I949" s="45"/>
      <c r="J949" s="45"/>
      <c r="K949" s="64">
        <v>-4937</v>
      </c>
      <c r="L949" s="45">
        <v>-4937</v>
      </c>
      <c r="M949" s="63">
        <v>-3592</v>
      </c>
      <c r="N949" s="42" t="s">
        <v>50</v>
      </c>
      <c r="O949" s="21" t="s">
        <v>44</v>
      </c>
      <c r="P949" s="42">
        <f t="shared" si="30"/>
        <v>0</v>
      </c>
      <c r="Q949" s="42">
        <f>IF(AND(ISNUMBER(E949),ISNUMBER(H949),ISBLANK(F949)),E949-H949,"NA")</f>
        <v>630</v>
      </c>
      <c r="R949" s="21" t="str">
        <f>IF(AND(ISNUMBER(F949),ISNUMBER(I949),ISBLANK(E949)),F949-I949,"NA")</f>
        <v>NA</v>
      </c>
      <c r="S949" s="16" t="str">
        <f>IF(AND(ISNUMBER(G949),ISNUMBER(J949),ISBLANK(E949)),G949-J949,"NA")</f>
        <v>NA</v>
      </c>
      <c r="T949" s="45" t="str">
        <f>IF(AND(ISNUMBER(R949),ISNUMBER(S949),ISBLANK(E949)),R949+S949,"NA")</f>
        <v>NA</v>
      </c>
      <c r="U949" s="21">
        <f t="shared" si="29"/>
        <v>0</v>
      </c>
      <c r="V949" s="9">
        <f>MIN(IF(SUM(W949,AD949:AG949,AI949,AJ949:AM949,AP949:AS949,AC949,AO949,AU949,AV949:BC949)=0,0,1)+IF(O949="Smoothing ramp",1,0)+IF(SUM(W949,X949:AA949)=0,0,1),1)</f>
        <v>1</v>
      </c>
      <c r="W949" s="42" t="s">
        <v>40</v>
      </c>
      <c r="X949" s="16" t="s">
        <v>40</v>
      </c>
      <c r="Y949" s="21" t="s">
        <v>40</v>
      </c>
      <c r="Z949" s="45" t="s">
        <v>40</v>
      </c>
      <c r="AA949" s="16" t="s">
        <v>40</v>
      </c>
      <c r="AB949" s="21" t="s">
        <v>40</v>
      </c>
      <c r="AC949" s="16" t="s">
        <v>40</v>
      </c>
      <c r="AD949" s="16" t="s">
        <v>40</v>
      </c>
      <c r="AE949" s="21" t="s">
        <v>40</v>
      </c>
      <c r="AF949" s="58" t="s">
        <v>40</v>
      </c>
      <c r="AG949" s="16" t="s">
        <v>40</v>
      </c>
      <c r="AH949" s="21" t="s">
        <v>40</v>
      </c>
      <c r="AI949" s="42" t="s">
        <v>40</v>
      </c>
      <c r="AJ949" s="16" t="s">
        <v>40</v>
      </c>
      <c r="AK949" s="16" t="s">
        <v>40</v>
      </c>
      <c r="AL949" s="16">
        <v>4100</v>
      </c>
      <c r="AM949" s="16" t="s">
        <v>40</v>
      </c>
      <c r="AN949" s="45" t="s">
        <v>189</v>
      </c>
      <c r="AO949" s="63" t="s">
        <v>40</v>
      </c>
      <c r="AP949" s="63" t="s">
        <v>40</v>
      </c>
      <c r="AQ949" s="66" t="s">
        <v>40</v>
      </c>
      <c r="AR949" s="63" t="s">
        <v>40</v>
      </c>
      <c r="AS949" s="66" t="s">
        <v>40</v>
      </c>
      <c r="AT949" s="66" t="s">
        <v>40</v>
      </c>
      <c r="AU949" s="63" t="s">
        <v>40</v>
      </c>
      <c r="AV949" s="63" t="s">
        <v>40</v>
      </c>
      <c r="AW949" s="66" t="s">
        <v>40</v>
      </c>
      <c r="AX949" s="63" t="s">
        <v>40</v>
      </c>
      <c r="AY949" s="63" t="s">
        <v>40</v>
      </c>
      <c r="AZ949" s="63" t="s">
        <v>40</v>
      </c>
      <c r="BA949" s="63" t="s">
        <v>40</v>
      </c>
      <c r="BB949" s="63" t="s">
        <v>40</v>
      </c>
      <c r="BC949" s="66" t="s">
        <v>40</v>
      </c>
      <c r="BD949" s="66" t="s">
        <v>40</v>
      </c>
    </row>
    <row r="950" spans="2:56">
      <c r="B950" s="62" t="s">
        <v>188</v>
      </c>
      <c r="C950" s="40" t="s">
        <v>147</v>
      </c>
      <c r="D950" s="41" t="s">
        <v>49</v>
      </c>
      <c r="E950" s="88"/>
      <c r="F950" s="88">
        <v>6581</v>
      </c>
      <c r="G950" s="89">
        <v>107</v>
      </c>
      <c r="H950" s="64"/>
      <c r="I950" s="45">
        <v>6720</v>
      </c>
      <c r="J950" s="45">
        <v>106</v>
      </c>
      <c r="K950" s="64">
        <v>0</v>
      </c>
      <c r="L950" s="45">
        <v>0</v>
      </c>
      <c r="M950" s="63">
        <v>-3592</v>
      </c>
      <c r="N950" s="42" t="s">
        <v>38</v>
      </c>
      <c r="O950" s="21" t="s">
        <v>44</v>
      </c>
      <c r="P950" s="42">
        <f t="shared" si="30"/>
        <v>0</v>
      </c>
      <c r="Q950" s="42" t="str">
        <f>IF(AND(ISNUMBER(E950),ISNUMBER(H950),ISBLANK(F950)),E950-H950,"NA")</f>
        <v>NA</v>
      </c>
      <c r="R950" s="21">
        <f>IF(AND(ISNUMBER(F950),ISNUMBER(I950),ISBLANK(E950)),F950-I950,"NA")</f>
        <v>-139</v>
      </c>
      <c r="S950" s="16">
        <f>IF(AND(ISNUMBER(G950),ISNUMBER(J950),ISBLANK(E950)),G950-J950,"NA")</f>
        <v>1</v>
      </c>
      <c r="T950" s="45">
        <f>IF(AND(ISNUMBER(R950),ISNUMBER(S950),ISBLANK(E950)),R950+S950,"NA")</f>
        <v>-138</v>
      </c>
      <c r="U950" s="21">
        <f t="shared" si="29"/>
        <v>0</v>
      </c>
      <c r="V950" s="9">
        <f>MIN(IF(SUM(W950,AD950:AG950,AI950,AJ950:AM950,AP950:AS950,AC950,AO950,AU950,AV950:BC950)=0,0,1)+IF(O950="Smoothing ramp",1,0)+IF(SUM(W950,X950:AA950)=0,0,1),1)</f>
        <v>1</v>
      </c>
      <c r="W950" s="64" t="s">
        <v>40</v>
      </c>
      <c r="X950" s="16" t="s">
        <v>40</v>
      </c>
      <c r="Y950" s="21" t="s">
        <v>40</v>
      </c>
      <c r="Z950" s="45" t="s">
        <v>40</v>
      </c>
      <c r="AA950" s="16" t="s">
        <v>40</v>
      </c>
      <c r="AB950" s="21" t="s">
        <v>40</v>
      </c>
      <c r="AC950" s="16" t="s">
        <v>40</v>
      </c>
      <c r="AD950" s="16" t="s">
        <v>40</v>
      </c>
      <c r="AE950" s="21" t="s">
        <v>40</v>
      </c>
      <c r="AF950" s="58" t="s">
        <v>40</v>
      </c>
      <c r="AG950" s="16" t="s">
        <v>40</v>
      </c>
      <c r="AH950" s="21" t="s">
        <v>40</v>
      </c>
      <c r="AI950" s="42" t="s">
        <v>40</v>
      </c>
      <c r="AJ950" s="16" t="s">
        <v>40</v>
      </c>
      <c r="AK950" s="16" t="s">
        <v>40</v>
      </c>
      <c r="AL950" s="16">
        <v>4100</v>
      </c>
      <c r="AM950" s="16" t="s">
        <v>40</v>
      </c>
      <c r="AN950" s="16" t="s">
        <v>150</v>
      </c>
      <c r="AO950" s="63" t="s">
        <v>40</v>
      </c>
      <c r="AP950" s="63" t="s">
        <v>40</v>
      </c>
      <c r="AQ950" s="9" t="s">
        <v>40</v>
      </c>
      <c r="AR950" s="63" t="s">
        <v>40</v>
      </c>
      <c r="AS950" s="9" t="s">
        <v>40</v>
      </c>
      <c r="AT950" s="9" t="s">
        <v>40</v>
      </c>
      <c r="AU950" s="63" t="s">
        <v>40</v>
      </c>
      <c r="AV950" s="63" t="s">
        <v>40</v>
      </c>
      <c r="AW950" s="9" t="s">
        <v>40</v>
      </c>
      <c r="AX950" s="63" t="s">
        <v>40</v>
      </c>
      <c r="AY950" s="63" t="s">
        <v>40</v>
      </c>
      <c r="AZ950" s="63" t="s">
        <v>40</v>
      </c>
      <c r="BA950" s="63" t="s">
        <v>40</v>
      </c>
      <c r="BB950" s="63" t="s">
        <v>40</v>
      </c>
      <c r="BC950" s="9" t="s">
        <v>40</v>
      </c>
      <c r="BD950" s="9" t="s">
        <v>40</v>
      </c>
    </row>
    <row r="951" spans="2:56">
      <c r="B951" s="62" t="s">
        <v>188</v>
      </c>
      <c r="C951" s="40" t="s">
        <v>147</v>
      </c>
      <c r="D951" s="41" t="s">
        <v>51</v>
      </c>
      <c r="E951" s="88"/>
      <c r="F951" s="88">
        <v>6581</v>
      </c>
      <c r="G951" s="89">
        <v>107</v>
      </c>
      <c r="H951" s="64"/>
      <c r="I951" s="45">
        <v>6891</v>
      </c>
      <c r="J951" s="45">
        <v>112</v>
      </c>
      <c r="K951" s="64">
        <v>0</v>
      </c>
      <c r="L951" s="45">
        <v>0</v>
      </c>
      <c r="M951" s="63">
        <v>-3592</v>
      </c>
      <c r="N951" s="42" t="s">
        <v>38</v>
      </c>
      <c r="O951" s="21" t="s">
        <v>44</v>
      </c>
      <c r="P951" s="42">
        <f t="shared" si="30"/>
        <v>0</v>
      </c>
      <c r="Q951" s="42" t="str">
        <f>IF(AND(ISNUMBER(E951),ISNUMBER(H951),ISBLANK(F951)),E951-H951,"NA")</f>
        <v>NA</v>
      </c>
      <c r="R951" s="21">
        <f>IF(AND(ISNUMBER(F951),ISNUMBER(I951),ISBLANK(E951)),F951-I951,"NA")</f>
        <v>-310</v>
      </c>
      <c r="S951" s="16">
        <f>IF(AND(ISNUMBER(G951),ISNUMBER(J951),ISBLANK(E951)),G951-J951,"NA")</f>
        <v>-5</v>
      </c>
      <c r="T951" s="45">
        <f>IF(AND(ISNUMBER(R951),ISNUMBER(S951),ISBLANK(E951)),R951+S951,"NA")</f>
        <v>-315</v>
      </c>
      <c r="U951" s="21">
        <f t="shared" si="29"/>
        <v>0</v>
      </c>
      <c r="V951" s="9">
        <f>MIN(IF(SUM(W951,AD951:AG951,AI951,AJ951:AM951,AP951:AS951,AC951,AO951,AU951,AV951:BC951)=0,0,1)+IF(O951="Smoothing ramp",1,0)+IF(SUM(W951,X951:AA951)=0,0,1),1)</f>
        <v>0</v>
      </c>
      <c r="W951" s="64" t="s">
        <v>40</v>
      </c>
      <c r="X951" s="16" t="s">
        <v>40</v>
      </c>
      <c r="Y951" s="21" t="s">
        <v>40</v>
      </c>
      <c r="Z951" s="45" t="s">
        <v>40</v>
      </c>
      <c r="AA951" s="16" t="s">
        <v>40</v>
      </c>
      <c r="AB951" s="21" t="s">
        <v>40</v>
      </c>
      <c r="AC951" s="16" t="s">
        <v>40</v>
      </c>
      <c r="AD951" s="16" t="s">
        <v>40</v>
      </c>
      <c r="AE951" s="21" t="s">
        <v>40</v>
      </c>
      <c r="AF951" s="58" t="s">
        <v>40</v>
      </c>
      <c r="AG951" s="16" t="s">
        <v>40</v>
      </c>
      <c r="AH951" s="21" t="s">
        <v>40</v>
      </c>
      <c r="AI951" s="42" t="s">
        <v>40</v>
      </c>
      <c r="AJ951" s="16" t="s">
        <v>40</v>
      </c>
      <c r="AK951" s="16" t="s">
        <v>40</v>
      </c>
      <c r="AL951" s="16" t="s">
        <v>40</v>
      </c>
      <c r="AM951" s="16" t="s">
        <v>40</v>
      </c>
      <c r="AN951" s="16" t="s">
        <v>40</v>
      </c>
      <c r="AO951" s="63" t="s">
        <v>40</v>
      </c>
      <c r="AP951" s="63" t="s">
        <v>40</v>
      </c>
      <c r="AQ951" s="9" t="s">
        <v>40</v>
      </c>
      <c r="AR951" s="63" t="s">
        <v>40</v>
      </c>
      <c r="AS951" s="9" t="s">
        <v>40</v>
      </c>
      <c r="AT951" s="9" t="s">
        <v>40</v>
      </c>
      <c r="AU951" s="63" t="s">
        <v>40</v>
      </c>
      <c r="AV951" s="63" t="s">
        <v>40</v>
      </c>
      <c r="AW951" s="9" t="s">
        <v>40</v>
      </c>
      <c r="AX951" s="63" t="s">
        <v>40</v>
      </c>
      <c r="AY951" s="63" t="s">
        <v>40</v>
      </c>
      <c r="AZ951" s="63" t="s">
        <v>40</v>
      </c>
      <c r="BA951" s="63" t="s">
        <v>40</v>
      </c>
      <c r="BB951" s="63" t="s">
        <v>40</v>
      </c>
      <c r="BC951" s="9" t="s">
        <v>40</v>
      </c>
      <c r="BD951" s="9" t="s">
        <v>40</v>
      </c>
    </row>
    <row r="952" spans="2:56">
      <c r="B952" s="62" t="s">
        <v>188</v>
      </c>
      <c r="C952" s="40" t="s">
        <v>147</v>
      </c>
      <c r="D952" s="41" t="s">
        <v>52</v>
      </c>
      <c r="E952" s="88"/>
      <c r="F952" s="88">
        <v>7749</v>
      </c>
      <c r="G952" s="89">
        <v>112</v>
      </c>
      <c r="H952" s="64"/>
      <c r="I952" s="45">
        <v>7843</v>
      </c>
      <c r="J952" s="45">
        <v>112</v>
      </c>
      <c r="K952" s="64">
        <v>0</v>
      </c>
      <c r="L952" s="45">
        <v>0</v>
      </c>
      <c r="M952" s="63">
        <v>-3592</v>
      </c>
      <c r="N952" s="42" t="s">
        <v>44</v>
      </c>
      <c r="O952" s="21" t="s">
        <v>44</v>
      </c>
      <c r="P952" s="42">
        <f t="shared" si="30"/>
        <v>0</v>
      </c>
      <c r="Q952" s="42" t="str">
        <f>IF(AND(ISNUMBER(E952),ISNUMBER(H952),ISBLANK(F952)),E952-H952,"NA")</f>
        <v>NA</v>
      </c>
      <c r="R952" s="21">
        <f>IF(AND(ISNUMBER(F952),ISNUMBER(I952),ISBLANK(E952)),F952-I952,"NA")</f>
        <v>-94</v>
      </c>
      <c r="S952" s="16">
        <f>IF(AND(ISNUMBER(G952),ISNUMBER(J952),ISBLANK(E952)),G952-J952,"NA")</f>
        <v>0</v>
      </c>
      <c r="T952" s="45">
        <f>IF(AND(ISNUMBER(R952),ISNUMBER(S952),ISBLANK(E952)),R952+S952,"NA")</f>
        <v>-94</v>
      </c>
      <c r="U952" s="21">
        <f t="shared" si="29"/>
        <v>0</v>
      </c>
      <c r="V952" s="9">
        <f>MIN(IF(SUM(W952,AD952:AG952,AI952,AJ952:AM952,AP952:AS952,AC952,AO952,AU952,AV952:BC952)=0,0,1)+IF(O952="Smoothing ramp",1,0)+IF(SUM(W952,X952:AA952)=0,0,1),1)</f>
        <v>1</v>
      </c>
      <c r="W952" s="64" t="s">
        <v>40</v>
      </c>
      <c r="X952" s="16" t="s">
        <v>40</v>
      </c>
      <c r="Y952" s="21" t="s">
        <v>40</v>
      </c>
      <c r="Z952" s="45" t="s">
        <v>40</v>
      </c>
      <c r="AA952" s="16" t="s">
        <v>40</v>
      </c>
      <c r="AB952" s="21" t="s">
        <v>40</v>
      </c>
      <c r="AC952" s="16" t="s">
        <v>40</v>
      </c>
      <c r="AD952" s="16" t="s">
        <v>40</v>
      </c>
      <c r="AE952" s="21" t="s">
        <v>40</v>
      </c>
      <c r="AF952" s="58" t="s">
        <v>40</v>
      </c>
      <c r="AG952" s="16" t="s">
        <v>40</v>
      </c>
      <c r="AH952" s="21" t="s">
        <v>40</v>
      </c>
      <c r="AI952" s="42" t="s">
        <v>40</v>
      </c>
      <c r="AJ952" s="16" t="s">
        <v>40</v>
      </c>
      <c r="AK952" s="16" t="s">
        <v>40</v>
      </c>
      <c r="AL952" s="16">
        <v>4100</v>
      </c>
      <c r="AM952" s="16" t="s">
        <v>40</v>
      </c>
      <c r="AN952" s="16" t="s">
        <v>150</v>
      </c>
      <c r="AO952" s="63" t="s">
        <v>40</v>
      </c>
      <c r="AP952" s="63" t="s">
        <v>40</v>
      </c>
      <c r="AQ952" s="9" t="s">
        <v>40</v>
      </c>
      <c r="AR952" s="63" t="s">
        <v>40</v>
      </c>
      <c r="AS952" s="9" t="s">
        <v>40</v>
      </c>
      <c r="AT952" s="9" t="s">
        <v>40</v>
      </c>
      <c r="AU952" s="63" t="s">
        <v>40</v>
      </c>
      <c r="AV952" s="63" t="s">
        <v>40</v>
      </c>
      <c r="AW952" s="9" t="s">
        <v>40</v>
      </c>
      <c r="AX952" s="63" t="s">
        <v>40</v>
      </c>
      <c r="AY952" s="63" t="s">
        <v>40</v>
      </c>
      <c r="AZ952" s="63" t="s">
        <v>40</v>
      </c>
      <c r="BA952" s="63" t="s">
        <v>40</v>
      </c>
      <c r="BB952" s="63" t="s">
        <v>40</v>
      </c>
      <c r="BC952" s="9" t="s">
        <v>40</v>
      </c>
      <c r="BD952" s="9" t="s">
        <v>40</v>
      </c>
    </row>
    <row r="953" spans="2:56">
      <c r="B953" s="62" t="s">
        <v>188</v>
      </c>
      <c r="C953" s="40" t="s">
        <v>147</v>
      </c>
      <c r="D953" s="41" t="s">
        <v>53</v>
      </c>
      <c r="E953" s="88">
        <v>9020</v>
      </c>
      <c r="F953" s="88"/>
      <c r="G953" s="89"/>
      <c r="H953" s="64">
        <v>9020</v>
      </c>
      <c r="I953" s="45"/>
      <c r="J953" s="45"/>
      <c r="K953" s="64">
        <v>-8071</v>
      </c>
      <c r="L953" s="45">
        <v>-8071</v>
      </c>
      <c r="M953" s="63">
        <v>-3592</v>
      </c>
      <c r="N953" s="42" t="s">
        <v>44</v>
      </c>
      <c r="O953" s="21" t="s">
        <v>44</v>
      </c>
      <c r="P953" s="42">
        <f t="shared" si="30"/>
        <v>0</v>
      </c>
      <c r="Q953" s="42">
        <f>IF(AND(ISNUMBER(E953),ISNUMBER(H953),ISBLANK(F953)),E953-H953,"NA")</f>
        <v>0</v>
      </c>
      <c r="R953" s="21" t="str">
        <f>IF(AND(ISNUMBER(F953),ISNUMBER(I953),ISBLANK(E953)),F953-I953,"NA")</f>
        <v>NA</v>
      </c>
      <c r="S953" s="16" t="str">
        <f>IF(AND(ISNUMBER(G953),ISNUMBER(J953),ISBLANK(E953)),G953-J953,"NA")</f>
        <v>NA</v>
      </c>
      <c r="T953" s="45" t="str">
        <f>IF(AND(ISNUMBER(R953),ISNUMBER(S953),ISBLANK(E953)),R953+S953,"NA")</f>
        <v>NA</v>
      </c>
      <c r="U953" s="21">
        <f t="shared" si="29"/>
        <v>0</v>
      </c>
      <c r="V953" s="9">
        <f>MIN(IF(SUM(W953,AD953:AG953,AI953,AJ953:AM953,AP953:AS953,AC953,AO953,AU953,AV953:BC953)=0,0,1)+IF(O953="Smoothing ramp",1,0)+IF(SUM(W953,X953:AA953)=0,0,1),1)</f>
        <v>0</v>
      </c>
      <c r="W953" s="42" t="s">
        <v>40</v>
      </c>
      <c r="X953" s="16" t="s">
        <v>40</v>
      </c>
      <c r="Y953" s="21" t="s">
        <v>40</v>
      </c>
      <c r="Z953" s="45" t="s">
        <v>40</v>
      </c>
      <c r="AA953" s="16" t="s">
        <v>40</v>
      </c>
      <c r="AB953" s="21" t="s">
        <v>40</v>
      </c>
      <c r="AC953" s="16" t="s">
        <v>40</v>
      </c>
      <c r="AD953" s="16" t="s">
        <v>40</v>
      </c>
      <c r="AE953" s="21" t="s">
        <v>40</v>
      </c>
      <c r="AF953" s="58" t="s">
        <v>40</v>
      </c>
      <c r="AG953" s="16" t="s">
        <v>40</v>
      </c>
      <c r="AH953" s="21" t="s">
        <v>40</v>
      </c>
      <c r="AI953" s="42" t="s">
        <v>40</v>
      </c>
      <c r="AJ953" s="16" t="s">
        <v>40</v>
      </c>
      <c r="AK953" s="16" t="s">
        <v>40</v>
      </c>
      <c r="AL953" s="16" t="s">
        <v>40</v>
      </c>
      <c r="AM953" s="16" t="s">
        <v>40</v>
      </c>
      <c r="AN953" s="16" t="s">
        <v>40</v>
      </c>
      <c r="AO953" s="63" t="s">
        <v>40</v>
      </c>
      <c r="AP953" s="63" t="s">
        <v>40</v>
      </c>
      <c r="AQ953" s="9" t="s">
        <v>40</v>
      </c>
      <c r="AR953" s="63" t="s">
        <v>40</v>
      </c>
      <c r="AS953" s="9" t="s">
        <v>40</v>
      </c>
      <c r="AT953" s="9" t="s">
        <v>40</v>
      </c>
      <c r="AU953" s="63" t="s">
        <v>40</v>
      </c>
      <c r="AV953" s="63" t="s">
        <v>40</v>
      </c>
      <c r="AW953" s="9" t="s">
        <v>40</v>
      </c>
      <c r="AX953" s="63" t="s">
        <v>40</v>
      </c>
      <c r="AY953" s="63" t="s">
        <v>40</v>
      </c>
      <c r="AZ953" s="63" t="s">
        <v>40</v>
      </c>
      <c r="BA953" s="63" t="s">
        <v>40</v>
      </c>
      <c r="BB953" s="63" t="s">
        <v>40</v>
      </c>
      <c r="BC953" s="9" t="s">
        <v>40</v>
      </c>
      <c r="BD953" s="9" t="s">
        <v>40</v>
      </c>
    </row>
    <row r="954" spans="2:56">
      <c r="B954" s="62" t="s">
        <v>188</v>
      </c>
      <c r="C954" s="40" t="s">
        <v>147</v>
      </c>
      <c r="D954" s="41" t="s">
        <v>56</v>
      </c>
      <c r="E954" s="88">
        <v>8917</v>
      </c>
      <c r="F954" s="88"/>
      <c r="G954" s="89"/>
      <c r="H954" s="64">
        <v>8917</v>
      </c>
      <c r="I954" s="45"/>
      <c r="J954" s="45"/>
      <c r="K954" s="64">
        <v>-7997</v>
      </c>
      <c r="L954" s="45">
        <v>-7997</v>
      </c>
      <c r="M954" s="63">
        <v>-3592</v>
      </c>
      <c r="N954" s="42" t="s">
        <v>44</v>
      </c>
      <c r="O954" s="21" t="s">
        <v>44</v>
      </c>
      <c r="P954" s="42">
        <f t="shared" si="30"/>
        <v>0</v>
      </c>
      <c r="Q954" s="42">
        <f>IF(AND(ISNUMBER(E954),ISNUMBER(H954),ISBLANK(F954)),E954-H954,"NA")</f>
        <v>0</v>
      </c>
      <c r="R954" s="21" t="str">
        <f>IF(AND(ISNUMBER(F954),ISNUMBER(I954),ISBLANK(E954)),F954-I954,"NA")</f>
        <v>NA</v>
      </c>
      <c r="S954" s="16" t="str">
        <f>IF(AND(ISNUMBER(G954),ISNUMBER(J954),ISBLANK(E954)),G954-J954,"NA")</f>
        <v>NA</v>
      </c>
      <c r="T954" s="45" t="str">
        <f>IF(AND(ISNUMBER(R954),ISNUMBER(S954),ISBLANK(E954)),R954+S954,"NA")</f>
        <v>NA</v>
      </c>
      <c r="U954" s="21">
        <f t="shared" si="29"/>
        <v>0</v>
      </c>
      <c r="V954" s="9">
        <f>MIN(IF(SUM(W954,AD954:AG954,AI954,AJ954:AM954,AP954:AS954,AC954,AO954,AU954,AV954:BC954)=0,0,1)+IF(O954="Smoothing ramp",1,0)+IF(SUM(W954,X954:AA954)=0,0,1),1)</f>
        <v>0</v>
      </c>
      <c r="W954" s="42" t="s">
        <v>40</v>
      </c>
      <c r="X954" s="16" t="s">
        <v>40</v>
      </c>
      <c r="Y954" s="21" t="s">
        <v>40</v>
      </c>
      <c r="Z954" s="45" t="s">
        <v>40</v>
      </c>
      <c r="AA954" s="16" t="s">
        <v>40</v>
      </c>
      <c r="AB954" s="21" t="s">
        <v>40</v>
      </c>
      <c r="AC954" s="16" t="s">
        <v>40</v>
      </c>
      <c r="AD954" s="16" t="s">
        <v>40</v>
      </c>
      <c r="AE954" s="21" t="s">
        <v>40</v>
      </c>
      <c r="AF954" s="58" t="s">
        <v>40</v>
      </c>
      <c r="AG954" s="16" t="s">
        <v>40</v>
      </c>
      <c r="AH954" s="21" t="s">
        <v>40</v>
      </c>
      <c r="AI954" s="42" t="s">
        <v>40</v>
      </c>
      <c r="AJ954" s="16" t="s">
        <v>40</v>
      </c>
      <c r="AK954" s="16" t="s">
        <v>40</v>
      </c>
      <c r="AL954" s="16" t="s">
        <v>40</v>
      </c>
      <c r="AM954" s="16" t="s">
        <v>40</v>
      </c>
      <c r="AN954" s="16" t="s">
        <v>40</v>
      </c>
      <c r="AO954" s="63" t="s">
        <v>40</v>
      </c>
      <c r="AP954" s="63" t="s">
        <v>40</v>
      </c>
      <c r="AQ954" s="9" t="s">
        <v>40</v>
      </c>
      <c r="AR954" s="63" t="s">
        <v>40</v>
      </c>
      <c r="AS954" s="9" t="s">
        <v>40</v>
      </c>
      <c r="AT954" s="9" t="s">
        <v>40</v>
      </c>
      <c r="AU954" s="63" t="s">
        <v>40</v>
      </c>
      <c r="AV954" s="63" t="s">
        <v>40</v>
      </c>
      <c r="AW954" s="9" t="s">
        <v>40</v>
      </c>
      <c r="AX954" s="63" t="s">
        <v>40</v>
      </c>
      <c r="AY954" s="63" t="s">
        <v>40</v>
      </c>
      <c r="AZ954" s="63" t="s">
        <v>40</v>
      </c>
      <c r="BA954" s="63" t="s">
        <v>40</v>
      </c>
      <c r="BB954" s="63" t="s">
        <v>40</v>
      </c>
      <c r="BC954" s="9" t="s">
        <v>40</v>
      </c>
      <c r="BD954" s="9" t="s">
        <v>40</v>
      </c>
    </row>
    <row r="955" spans="2:56" ht="15" thickBot="1">
      <c r="B955" s="68" t="s">
        <v>188</v>
      </c>
      <c r="C955" s="47" t="s">
        <v>147</v>
      </c>
      <c r="D955" s="48" t="s">
        <v>57</v>
      </c>
      <c r="E955" s="133">
        <v>8805</v>
      </c>
      <c r="F955" s="133"/>
      <c r="G955" s="134"/>
      <c r="H955" s="71">
        <v>8805</v>
      </c>
      <c r="I955" s="69"/>
      <c r="J955" s="69"/>
      <c r="K955" s="71">
        <v>-7669</v>
      </c>
      <c r="L955" s="69">
        <v>-7669</v>
      </c>
      <c r="M955" s="70">
        <v>-3592</v>
      </c>
      <c r="N955" s="50" t="s">
        <v>44</v>
      </c>
      <c r="O955" s="22" t="s">
        <v>44</v>
      </c>
      <c r="P955" s="50">
        <f t="shared" si="30"/>
        <v>0</v>
      </c>
      <c r="Q955" s="50">
        <f>IF(AND(ISNUMBER(E955),ISNUMBER(H955),ISBLANK(F955)),E955-H955,"NA")</f>
        <v>0</v>
      </c>
      <c r="R955" s="22" t="str">
        <f>IF(AND(ISNUMBER(F955),ISNUMBER(I955),ISBLANK(E955)),F955-I955,"NA")</f>
        <v>NA</v>
      </c>
      <c r="S955" s="16" t="str">
        <f>IF(AND(ISNUMBER(G955),ISNUMBER(J955),ISBLANK(E955)),G955-J955,"NA")</f>
        <v>NA</v>
      </c>
      <c r="T955" s="45" t="str">
        <f>IF(AND(ISNUMBER(R955),ISNUMBER(S955),ISBLANK(E955)),R955+S955,"NA")</f>
        <v>NA</v>
      </c>
      <c r="U955" s="22">
        <f t="shared" si="29"/>
        <v>0</v>
      </c>
      <c r="V955" s="9">
        <f>MIN(IF(SUM(W955,AD955:AG955,AI955,AJ955:AM955,AP955:AS955,AC955,AO955,AU955,AV955:BC955)=0,0,1)+IF(O955="Smoothing ramp",1,0)+IF(SUM(W955,X955:AA955)=0,0,1),1)</f>
        <v>0</v>
      </c>
      <c r="W955" s="50" t="s">
        <v>40</v>
      </c>
      <c r="X955" s="49" t="s">
        <v>40</v>
      </c>
      <c r="Y955" s="22" t="s">
        <v>40</v>
      </c>
      <c r="Z955" s="69" t="s">
        <v>40</v>
      </c>
      <c r="AA955" s="49" t="s">
        <v>40</v>
      </c>
      <c r="AB955" s="22" t="s">
        <v>40</v>
      </c>
      <c r="AC955" s="49" t="s">
        <v>40</v>
      </c>
      <c r="AD955" s="49" t="s">
        <v>40</v>
      </c>
      <c r="AE955" s="22" t="s">
        <v>40</v>
      </c>
      <c r="AF955" s="78" t="s">
        <v>40</v>
      </c>
      <c r="AG955" s="49" t="s">
        <v>40</v>
      </c>
      <c r="AH955" s="22" t="s">
        <v>40</v>
      </c>
      <c r="AI955" s="50" t="s">
        <v>40</v>
      </c>
      <c r="AJ955" s="49" t="s">
        <v>40</v>
      </c>
      <c r="AK955" s="49" t="s">
        <v>40</v>
      </c>
      <c r="AL955" s="49" t="s">
        <v>40</v>
      </c>
      <c r="AM955" s="49" t="s">
        <v>40</v>
      </c>
      <c r="AN955" s="49" t="s">
        <v>40</v>
      </c>
      <c r="AO955" s="70" t="s">
        <v>40</v>
      </c>
      <c r="AP955" s="70" t="s">
        <v>40</v>
      </c>
      <c r="AQ955" s="7" t="s">
        <v>40</v>
      </c>
      <c r="AR955" s="70" t="s">
        <v>40</v>
      </c>
      <c r="AS955" s="7" t="s">
        <v>40</v>
      </c>
      <c r="AT955" s="7" t="s">
        <v>40</v>
      </c>
      <c r="AU955" s="70" t="s">
        <v>40</v>
      </c>
      <c r="AV955" s="70" t="s">
        <v>40</v>
      </c>
      <c r="AW955" s="7" t="s">
        <v>40</v>
      </c>
      <c r="AX955" s="70" t="s">
        <v>40</v>
      </c>
      <c r="AY955" s="70" t="s">
        <v>40</v>
      </c>
      <c r="AZ955" s="70" t="s">
        <v>40</v>
      </c>
      <c r="BA955" s="70" t="s">
        <v>40</v>
      </c>
      <c r="BB955" s="70" t="s">
        <v>40</v>
      </c>
      <c r="BC955" s="7" t="s">
        <v>40</v>
      </c>
      <c r="BD955" s="7" t="s">
        <v>40</v>
      </c>
    </row>
    <row r="956" spans="2:56">
      <c r="B956" s="73" t="s">
        <v>190</v>
      </c>
      <c r="C956" s="52" t="s">
        <v>147</v>
      </c>
      <c r="D956" s="53" t="s">
        <v>37</v>
      </c>
      <c r="E956" s="135"/>
      <c r="F956" s="135">
        <v>6634</v>
      </c>
      <c r="G956" s="136">
        <v>800</v>
      </c>
      <c r="H956" s="75"/>
      <c r="I956" s="65">
        <v>6634</v>
      </c>
      <c r="J956" s="65">
        <v>808</v>
      </c>
      <c r="K956" s="75">
        <v>0</v>
      </c>
      <c r="L956" s="65">
        <v>0</v>
      </c>
      <c r="M956" s="74">
        <v>0</v>
      </c>
      <c r="N956" s="44" t="s">
        <v>44</v>
      </c>
      <c r="O956" s="79" t="s">
        <v>44</v>
      </c>
      <c r="P956" s="44">
        <f t="shared" si="30"/>
        <v>0</v>
      </c>
      <c r="Q956" s="44" t="str">
        <f>IF(AND(ISNUMBER(E956),ISNUMBER(H956),ISBLANK(F956)),E956-H956,"NA")</f>
        <v>NA</v>
      </c>
      <c r="R956" s="20">
        <f>IF(AND(ISNUMBER(F956),ISNUMBER(I956),ISBLANK(E956)),F956-I956,"NA")</f>
        <v>0</v>
      </c>
      <c r="S956" s="16">
        <f>IF(AND(ISNUMBER(G956),ISNUMBER(J956),ISBLANK(E956)),G956-J956,"NA")</f>
        <v>-8</v>
      </c>
      <c r="T956" s="45">
        <f>IF(AND(ISNUMBER(R956),ISNUMBER(S956),ISBLANK(E956)),R956+S956,"NA")</f>
        <v>-8</v>
      </c>
      <c r="U956" s="20">
        <f t="shared" si="29"/>
        <v>0</v>
      </c>
      <c r="V956" s="9">
        <f>MIN(IF(SUM(W956,AD956:AG956,AI956,AJ956:AM956,AP956:AS956,AC956,AO956,AU956,AV956:BC956)=0,0,1)+IF(O956="Smoothing ramp",1,0)+IF(SUM(W956,X956:AA956)=0,0,1),1)</f>
        <v>1</v>
      </c>
      <c r="W956" s="75">
        <v>98</v>
      </c>
      <c r="X956" s="43" t="s">
        <v>40</v>
      </c>
      <c r="Y956" s="20" t="s">
        <v>40</v>
      </c>
      <c r="Z956" s="65">
        <v>-8</v>
      </c>
      <c r="AA956" s="43" t="s">
        <v>40</v>
      </c>
      <c r="AB956" s="20" t="s">
        <v>40</v>
      </c>
      <c r="AC956" s="43" t="s">
        <v>40</v>
      </c>
      <c r="AD956" s="43" t="s">
        <v>40</v>
      </c>
      <c r="AE956" s="20" t="s">
        <v>40</v>
      </c>
      <c r="AF956" s="76" t="s">
        <v>40</v>
      </c>
      <c r="AG956" s="43" t="s">
        <v>40</v>
      </c>
      <c r="AH956" s="20" t="s">
        <v>40</v>
      </c>
      <c r="AI956" s="44" t="s">
        <v>40</v>
      </c>
      <c r="AJ956" s="43" t="s">
        <v>40</v>
      </c>
      <c r="AK956" s="43" t="s">
        <v>40</v>
      </c>
      <c r="AL956" s="43" t="s">
        <v>40</v>
      </c>
      <c r="AM956" s="43" t="s">
        <v>40</v>
      </c>
      <c r="AN956" s="43" t="s">
        <v>40</v>
      </c>
      <c r="AO956" s="74" t="s">
        <v>40</v>
      </c>
      <c r="AP956" s="74" t="s">
        <v>40</v>
      </c>
      <c r="AQ956" s="6" t="s">
        <v>40</v>
      </c>
      <c r="AR956" s="74" t="s">
        <v>40</v>
      </c>
      <c r="AS956" s="6" t="s">
        <v>40</v>
      </c>
      <c r="AT956" s="6" t="s">
        <v>40</v>
      </c>
      <c r="AU956" s="74" t="s">
        <v>40</v>
      </c>
      <c r="AV956" s="74" t="s">
        <v>40</v>
      </c>
      <c r="AW956" s="6" t="s">
        <v>40</v>
      </c>
      <c r="AX956" s="74" t="s">
        <v>40</v>
      </c>
      <c r="AY956" s="74" t="s">
        <v>40</v>
      </c>
      <c r="AZ956" s="74" t="s">
        <v>40</v>
      </c>
      <c r="BA956" s="74" t="s">
        <v>40</v>
      </c>
      <c r="BB956" s="74" t="s">
        <v>40</v>
      </c>
      <c r="BC956" s="6" t="s">
        <v>40</v>
      </c>
      <c r="BD956" s="6" t="s">
        <v>40</v>
      </c>
    </row>
    <row r="957" spans="2:56">
      <c r="B957" s="62" t="s">
        <v>190</v>
      </c>
      <c r="C957" s="40" t="s">
        <v>147</v>
      </c>
      <c r="D957" s="41" t="s">
        <v>43</v>
      </c>
      <c r="E957" s="88"/>
      <c r="F957" s="88">
        <v>6634</v>
      </c>
      <c r="G957" s="89">
        <v>800</v>
      </c>
      <c r="H957" s="64"/>
      <c r="I957" s="45">
        <v>6634</v>
      </c>
      <c r="J957" s="45">
        <v>808</v>
      </c>
      <c r="K957" s="64">
        <v>0</v>
      </c>
      <c r="L957" s="45">
        <v>0</v>
      </c>
      <c r="M957" s="63">
        <v>0</v>
      </c>
      <c r="N957" s="42" t="s">
        <v>44</v>
      </c>
      <c r="O957" s="80" t="s">
        <v>44</v>
      </c>
      <c r="P957" s="42">
        <f t="shared" si="30"/>
        <v>0</v>
      </c>
      <c r="Q957" s="42" t="str">
        <f>IF(AND(ISNUMBER(E957),ISNUMBER(H957),ISBLANK(F957)),E957-H957,"NA")</f>
        <v>NA</v>
      </c>
      <c r="R957" s="21">
        <f>IF(AND(ISNUMBER(F957),ISNUMBER(I957),ISBLANK(E957)),F957-I957,"NA")</f>
        <v>0</v>
      </c>
      <c r="S957" s="16">
        <f>IF(AND(ISNUMBER(G957),ISNUMBER(J957),ISBLANK(E957)),G957-J957,"NA")</f>
        <v>-8</v>
      </c>
      <c r="T957" s="45">
        <f>IF(AND(ISNUMBER(R957),ISNUMBER(S957),ISBLANK(E957)),R957+S957,"NA")</f>
        <v>-8</v>
      </c>
      <c r="U957" s="21">
        <f t="shared" si="29"/>
        <v>0</v>
      </c>
      <c r="V957" s="9">
        <f>MIN(IF(SUM(W957,AD957:AG957,AI957,AJ957:AM957,AP957:AS957,AC957,AO957,AU957,AV957:BC957)=0,0,1)+IF(O957="Smoothing ramp",1,0)+IF(SUM(W957,X957:AA957)=0,0,1),1)</f>
        <v>1</v>
      </c>
      <c r="W957" s="64">
        <v>98</v>
      </c>
      <c r="X957" s="16" t="s">
        <v>40</v>
      </c>
      <c r="Y957" s="21" t="s">
        <v>40</v>
      </c>
      <c r="Z957" s="45">
        <v>-8</v>
      </c>
      <c r="AA957" s="16" t="s">
        <v>40</v>
      </c>
      <c r="AB957" s="21" t="s">
        <v>40</v>
      </c>
      <c r="AC957" s="16" t="s">
        <v>40</v>
      </c>
      <c r="AD957" s="16" t="s">
        <v>40</v>
      </c>
      <c r="AE957" s="21" t="s">
        <v>40</v>
      </c>
      <c r="AF957" s="58" t="s">
        <v>40</v>
      </c>
      <c r="AG957" s="16" t="s">
        <v>40</v>
      </c>
      <c r="AH957" s="21" t="s">
        <v>40</v>
      </c>
      <c r="AI957" s="42" t="s">
        <v>40</v>
      </c>
      <c r="AJ957" s="16" t="s">
        <v>40</v>
      </c>
      <c r="AK957" s="16" t="s">
        <v>40</v>
      </c>
      <c r="AL957" s="16" t="s">
        <v>40</v>
      </c>
      <c r="AM957" s="16" t="s">
        <v>40</v>
      </c>
      <c r="AN957" s="16" t="s">
        <v>40</v>
      </c>
      <c r="AO957" s="63" t="s">
        <v>40</v>
      </c>
      <c r="AP957" s="63" t="s">
        <v>40</v>
      </c>
      <c r="AQ957" s="9" t="s">
        <v>40</v>
      </c>
      <c r="AR957" s="63" t="s">
        <v>40</v>
      </c>
      <c r="AS957" s="9" t="s">
        <v>40</v>
      </c>
      <c r="AT957" s="9" t="s">
        <v>40</v>
      </c>
      <c r="AU957" s="63" t="s">
        <v>40</v>
      </c>
      <c r="AV957" s="63" t="s">
        <v>40</v>
      </c>
      <c r="AW957" s="9" t="s">
        <v>40</v>
      </c>
      <c r="AX957" s="63" t="s">
        <v>40</v>
      </c>
      <c r="AY957" s="63" t="s">
        <v>40</v>
      </c>
      <c r="AZ957" s="63" t="s">
        <v>40</v>
      </c>
      <c r="BA957" s="63" t="s">
        <v>40</v>
      </c>
      <c r="BB957" s="63" t="s">
        <v>40</v>
      </c>
      <c r="BC957" s="9" t="s">
        <v>40</v>
      </c>
      <c r="BD957" s="9" t="s">
        <v>40</v>
      </c>
    </row>
    <row r="958" spans="2:56">
      <c r="B958" s="62" t="s">
        <v>190</v>
      </c>
      <c r="C958" s="40" t="s">
        <v>147</v>
      </c>
      <c r="D958" s="41" t="s">
        <v>45</v>
      </c>
      <c r="E958" s="88"/>
      <c r="F958" s="88">
        <v>7298</v>
      </c>
      <c r="G958" s="89">
        <v>744</v>
      </c>
      <c r="H958" s="64"/>
      <c r="I958" s="45">
        <v>7298</v>
      </c>
      <c r="J958" s="45">
        <v>743</v>
      </c>
      <c r="K958" s="64">
        <v>0</v>
      </c>
      <c r="L958" s="45">
        <v>0</v>
      </c>
      <c r="M958" s="63">
        <v>0</v>
      </c>
      <c r="N958" s="42" t="s">
        <v>44</v>
      </c>
      <c r="O958" s="80" t="s">
        <v>44</v>
      </c>
      <c r="P958" s="42">
        <f t="shared" si="30"/>
        <v>0</v>
      </c>
      <c r="Q958" s="42" t="str">
        <f>IF(AND(ISNUMBER(E958),ISNUMBER(H958),ISBLANK(F958)),E958-H958,"NA")</f>
        <v>NA</v>
      </c>
      <c r="R958" s="21">
        <f>IF(AND(ISNUMBER(F958),ISNUMBER(I958),ISBLANK(E958)),F958-I958,"NA")</f>
        <v>0</v>
      </c>
      <c r="S958" s="16">
        <f>IF(AND(ISNUMBER(G958),ISNUMBER(J958),ISBLANK(E958)),G958-J958,"NA")</f>
        <v>1</v>
      </c>
      <c r="T958" s="45">
        <f>IF(AND(ISNUMBER(R958),ISNUMBER(S958),ISBLANK(E958)),R958+S958,"NA")</f>
        <v>1</v>
      </c>
      <c r="U958" s="21">
        <f t="shared" si="29"/>
        <v>0</v>
      </c>
      <c r="V958" s="9">
        <f>MIN(IF(SUM(W958,AD958:AG958,AI958,AJ958:AM958,AP958:AS958,AC958,AO958,AU958,AV958:BC958)=0,0,1)+IF(O958="Smoothing ramp",1,0)+IF(SUM(W958,X958:AA958)=0,0,1),1)</f>
        <v>1</v>
      </c>
      <c r="W958" s="64">
        <v>107</v>
      </c>
      <c r="X958" s="16" t="s">
        <v>40</v>
      </c>
      <c r="Y958" s="21" t="s">
        <v>40</v>
      </c>
      <c r="Z958" s="45">
        <v>341</v>
      </c>
      <c r="AA958" s="16" t="s">
        <v>40</v>
      </c>
      <c r="AB958" s="21" t="s">
        <v>40</v>
      </c>
      <c r="AC958" s="16" t="s">
        <v>40</v>
      </c>
      <c r="AD958" s="16" t="s">
        <v>40</v>
      </c>
      <c r="AE958" s="21" t="s">
        <v>40</v>
      </c>
      <c r="AF958" s="58" t="s">
        <v>40</v>
      </c>
      <c r="AG958" s="16" t="s">
        <v>40</v>
      </c>
      <c r="AH958" s="21" t="s">
        <v>40</v>
      </c>
      <c r="AI958" s="42" t="s">
        <v>40</v>
      </c>
      <c r="AJ958" s="16" t="s">
        <v>40</v>
      </c>
      <c r="AK958" s="16" t="s">
        <v>40</v>
      </c>
      <c r="AL958" s="16" t="s">
        <v>40</v>
      </c>
      <c r="AM958" s="16" t="s">
        <v>40</v>
      </c>
      <c r="AN958" s="16" t="s">
        <v>40</v>
      </c>
      <c r="AO958" s="63" t="s">
        <v>40</v>
      </c>
      <c r="AP958" s="63" t="s">
        <v>40</v>
      </c>
      <c r="AQ958" s="9" t="s">
        <v>40</v>
      </c>
      <c r="AR958" s="63" t="s">
        <v>40</v>
      </c>
      <c r="AS958" s="9" t="s">
        <v>40</v>
      </c>
      <c r="AT958" s="9" t="s">
        <v>40</v>
      </c>
      <c r="AU958" s="63" t="s">
        <v>40</v>
      </c>
      <c r="AV958" s="63" t="s">
        <v>40</v>
      </c>
      <c r="AW958" s="9" t="s">
        <v>40</v>
      </c>
      <c r="AX958" s="63" t="s">
        <v>40</v>
      </c>
      <c r="AY958" s="63" t="s">
        <v>40</v>
      </c>
      <c r="AZ958" s="63" t="s">
        <v>40</v>
      </c>
      <c r="BA958" s="63" t="s">
        <v>40</v>
      </c>
      <c r="BB958" s="63" t="s">
        <v>40</v>
      </c>
      <c r="BC958" s="9" t="s">
        <v>40</v>
      </c>
      <c r="BD958" s="9" t="s">
        <v>40</v>
      </c>
    </row>
    <row r="959" spans="2:56">
      <c r="B959" s="62" t="s">
        <v>190</v>
      </c>
      <c r="C959" s="40" t="s">
        <v>147</v>
      </c>
      <c r="D959" s="41" t="s">
        <v>46</v>
      </c>
      <c r="E959" s="88">
        <v>10261</v>
      </c>
      <c r="F959" s="88"/>
      <c r="G959" s="89"/>
      <c r="H959" s="64">
        <v>9200</v>
      </c>
      <c r="I959" s="45"/>
      <c r="J959" s="45"/>
      <c r="K959" s="64">
        <v>-1642</v>
      </c>
      <c r="L959" s="45">
        <v>-1642</v>
      </c>
      <c r="M959" s="63">
        <v>-561</v>
      </c>
      <c r="N959" s="42" t="s">
        <v>50</v>
      </c>
      <c r="O959" s="80" t="s">
        <v>44</v>
      </c>
      <c r="P959" s="42">
        <f t="shared" si="30"/>
        <v>0</v>
      </c>
      <c r="Q959" s="42">
        <f>IF(AND(ISNUMBER(E959),ISNUMBER(H959),ISBLANK(F959)),E959-H959,"NA")</f>
        <v>1061</v>
      </c>
      <c r="R959" s="21" t="str">
        <f>IF(AND(ISNUMBER(F959),ISNUMBER(I959),ISBLANK(E959)),F959-I959,"NA")</f>
        <v>NA</v>
      </c>
      <c r="S959" s="16" t="str">
        <f>IF(AND(ISNUMBER(G959),ISNUMBER(J959),ISBLANK(E959)),G959-J959,"NA")</f>
        <v>NA</v>
      </c>
      <c r="T959" s="45" t="str">
        <f>IF(AND(ISNUMBER(R959),ISNUMBER(S959),ISBLANK(E959)),R959+S959,"NA")</f>
        <v>NA</v>
      </c>
      <c r="U959" s="21">
        <f t="shared" si="29"/>
        <v>0</v>
      </c>
      <c r="V959" s="9">
        <f>MIN(IF(SUM(W959,AD959:AG959,AI959,AJ959:AM959,AP959:AS959,AC959,AO959,AU959,AV959:BC959)=0,0,1)+IF(O959="Smoothing ramp",1,0)+IF(SUM(W959,X959:AA959)=0,0,1),1)</f>
        <v>1</v>
      </c>
      <c r="W959" s="64">
        <v>120</v>
      </c>
      <c r="X959" s="16" t="s">
        <v>40</v>
      </c>
      <c r="Y959" s="21" t="s">
        <v>40</v>
      </c>
      <c r="Z959" s="45">
        <v>351</v>
      </c>
      <c r="AA959" s="16" t="s">
        <v>40</v>
      </c>
      <c r="AB959" s="21" t="s">
        <v>40</v>
      </c>
      <c r="AC959" s="16" t="s">
        <v>40</v>
      </c>
      <c r="AD959" s="16" t="s">
        <v>40</v>
      </c>
      <c r="AE959" s="21" t="s">
        <v>40</v>
      </c>
      <c r="AF959" s="58" t="s">
        <v>40</v>
      </c>
      <c r="AG959" s="16" t="s">
        <v>40</v>
      </c>
      <c r="AH959" s="21" t="s">
        <v>40</v>
      </c>
      <c r="AI959" s="42" t="s">
        <v>40</v>
      </c>
      <c r="AJ959" s="16" t="s">
        <v>40</v>
      </c>
      <c r="AK959" s="16" t="s">
        <v>40</v>
      </c>
      <c r="AL959" s="16" t="s">
        <v>40</v>
      </c>
      <c r="AM959" s="16" t="s">
        <v>40</v>
      </c>
      <c r="AN959" s="16" t="s">
        <v>40</v>
      </c>
      <c r="AO959" s="63" t="s">
        <v>40</v>
      </c>
      <c r="AP959" s="63" t="s">
        <v>40</v>
      </c>
      <c r="AQ959" s="9" t="s">
        <v>40</v>
      </c>
      <c r="AR959" s="63" t="s">
        <v>40</v>
      </c>
      <c r="AS959" s="9" t="s">
        <v>40</v>
      </c>
      <c r="AT959" s="9" t="s">
        <v>40</v>
      </c>
      <c r="AU959" s="63" t="s">
        <v>40</v>
      </c>
      <c r="AV959" s="63" t="s">
        <v>40</v>
      </c>
      <c r="AW959" s="9" t="s">
        <v>40</v>
      </c>
      <c r="AX959" s="63" t="s">
        <v>40</v>
      </c>
      <c r="AY959" s="63" t="s">
        <v>40</v>
      </c>
      <c r="AZ959" s="63" t="s">
        <v>40</v>
      </c>
      <c r="BA959" s="63" t="s">
        <v>40</v>
      </c>
      <c r="BB959" s="63" t="s">
        <v>40</v>
      </c>
      <c r="BC959" s="9" t="s">
        <v>40</v>
      </c>
      <c r="BD959" s="9" t="s">
        <v>40</v>
      </c>
    </row>
    <row r="960" spans="2:56">
      <c r="B960" s="62" t="s">
        <v>190</v>
      </c>
      <c r="C960" s="40" t="s">
        <v>147</v>
      </c>
      <c r="D960" s="41" t="s">
        <v>47</v>
      </c>
      <c r="E960" s="88">
        <v>10261</v>
      </c>
      <c r="F960" s="88"/>
      <c r="G960" s="89"/>
      <c r="H960" s="64">
        <v>10259</v>
      </c>
      <c r="I960" s="45"/>
      <c r="J960" s="45"/>
      <c r="K960" s="64">
        <v>-1642</v>
      </c>
      <c r="L960" s="45">
        <v>-1642</v>
      </c>
      <c r="M960" s="63">
        <v>-1640</v>
      </c>
      <c r="N960" s="42" t="s">
        <v>50</v>
      </c>
      <c r="O960" s="80" t="s">
        <v>50</v>
      </c>
      <c r="P960" s="42">
        <f t="shared" si="30"/>
        <v>0</v>
      </c>
      <c r="Q960" s="42">
        <f>IF(AND(ISNUMBER(E960),ISNUMBER(H960),ISBLANK(F960)),E960-H960,"NA")</f>
        <v>2</v>
      </c>
      <c r="R960" s="21" t="str">
        <f>IF(AND(ISNUMBER(F960),ISNUMBER(I960),ISBLANK(E960)),F960-I960,"NA")</f>
        <v>NA</v>
      </c>
      <c r="S960" s="16" t="str">
        <f>IF(AND(ISNUMBER(G960),ISNUMBER(J960),ISBLANK(E960)),G960-J960,"NA")</f>
        <v>NA</v>
      </c>
      <c r="T960" s="45" t="str">
        <f>IF(AND(ISNUMBER(R960),ISNUMBER(S960),ISBLANK(E960)),R960+S960,"NA")</f>
        <v>NA</v>
      </c>
      <c r="U960" s="21">
        <f t="shared" si="29"/>
        <v>0</v>
      </c>
      <c r="V960" s="9">
        <f>MIN(IF(SUM(W960,AD960:AG960,AI960,AJ960:AM960,AP960:AS960,AC960,AO960,AU960,AV960:BC960)=0,0,1)+IF(O960="Smoothing ramp",1,0)+IF(SUM(W960,X960:AA960)=0,0,1),1)</f>
        <v>1</v>
      </c>
      <c r="W960" s="64">
        <v>120</v>
      </c>
      <c r="X960" s="16" t="s">
        <v>40</v>
      </c>
      <c r="Y960" s="21" t="s">
        <v>40</v>
      </c>
      <c r="Z960" s="45">
        <v>377</v>
      </c>
      <c r="AA960" s="16" t="s">
        <v>40</v>
      </c>
      <c r="AB960" s="21" t="s">
        <v>40</v>
      </c>
      <c r="AC960" s="16" t="s">
        <v>40</v>
      </c>
      <c r="AD960" s="16" t="s">
        <v>40</v>
      </c>
      <c r="AE960" s="21" t="s">
        <v>40</v>
      </c>
      <c r="AF960" s="58" t="s">
        <v>40</v>
      </c>
      <c r="AG960" s="16" t="s">
        <v>40</v>
      </c>
      <c r="AH960" s="21" t="s">
        <v>40</v>
      </c>
      <c r="AI960" s="42" t="s">
        <v>40</v>
      </c>
      <c r="AJ960" s="16" t="s">
        <v>40</v>
      </c>
      <c r="AK960" s="16" t="s">
        <v>40</v>
      </c>
      <c r="AL960" s="16" t="s">
        <v>40</v>
      </c>
      <c r="AM960" s="16" t="s">
        <v>40</v>
      </c>
      <c r="AN960" s="16" t="s">
        <v>40</v>
      </c>
      <c r="AO960" s="63" t="s">
        <v>40</v>
      </c>
      <c r="AP960" s="63" t="s">
        <v>40</v>
      </c>
      <c r="AQ960" s="9" t="s">
        <v>40</v>
      </c>
      <c r="AR960" s="63" t="s">
        <v>40</v>
      </c>
      <c r="AS960" s="9" t="s">
        <v>40</v>
      </c>
      <c r="AT960" s="9" t="s">
        <v>40</v>
      </c>
      <c r="AU960" s="63" t="s">
        <v>40</v>
      </c>
      <c r="AV960" s="63" t="s">
        <v>40</v>
      </c>
      <c r="AW960" s="9" t="s">
        <v>40</v>
      </c>
      <c r="AX960" s="63" t="s">
        <v>40</v>
      </c>
      <c r="AY960" s="63" t="s">
        <v>40</v>
      </c>
      <c r="AZ960" s="63" t="s">
        <v>40</v>
      </c>
      <c r="BA960" s="63" t="s">
        <v>40</v>
      </c>
      <c r="BB960" s="63" t="s">
        <v>40</v>
      </c>
      <c r="BC960" s="9" t="s">
        <v>40</v>
      </c>
      <c r="BD960" s="9" t="s">
        <v>40</v>
      </c>
    </row>
    <row r="961" spans="2:56">
      <c r="B961" s="62" t="s">
        <v>190</v>
      </c>
      <c r="C961" s="40" t="s">
        <v>147</v>
      </c>
      <c r="D961" s="41" t="s">
        <v>48</v>
      </c>
      <c r="E961" s="88">
        <v>10261</v>
      </c>
      <c r="F961" s="88"/>
      <c r="G961" s="89"/>
      <c r="H961" s="64">
        <v>10223</v>
      </c>
      <c r="I961" s="45"/>
      <c r="J961" s="45"/>
      <c r="K961" s="64">
        <v>-1642</v>
      </c>
      <c r="L961" s="45">
        <v>-1642</v>
      </c>
      <c r="M961" s="63">
        <v>-1604</v>
      </c>
      <c r="N961" s="42" t="s">
        <v>50</v>
      </c>
      <c r="O961" s="80" t="s">
        <v>63</v>
      </c>
      <c r="P961" s="42">
        <f t="shared" si="30"/>
        <v>0</v>
      </c>
      <c r="Q961" s="42">
        <f>IF(AND(ISNUMBER(E961),ISNUMBER(H961),ISBLANK(F961)),E961-H961,"NA")</f>
        <v>38</v>
      </c>
      <c r="R961" s="21" t="str">
        <f>IF(AND(ISNUMBER(F961),ISNUMBER(I961),ISBLANK(E961)),F961-I961,"NA")</f>
        <v>NA</v>
      </c>
      <c r="S961" s="16" t="str">
        <f>IF(AND(ISNUMBER(G961),ISNUMBER(J961),ISBLANK(E961)),G961-J961,"NA")</f>
        <v>NA</v>
      </c>
      <c r="T961" s="45" t="str">
        <f>IF(AND(ISNUMBER(R961),ISNUMBER(S961),ISBLANK(E961)),R961+S961,"NA")</f>
        <v>NA</v>
      </c>
      <c r="U961" s="21">
        <f t="shared" si="29"/>
        <v>0</v>
      </c>
      <c r="V961" s="9">
        <f>MIN(IF(SUM(W961,AD961:AG961,AI961,AJ961:AM961,AP961:AS961,AC961,AO961,AU961,AV961:BC961)=0,0,1)+IF(O961="Smoothing ramp",1,0)+IF(SUM(W961,X961:AA961)=0,0,1),1)</f>
        <v>1</v>
      </c>
      <c r="W961" s="64">
        <v>120</v>
      </c>
      <c r="X961" s="16" t="s">
        <v>40</v>
      </c>
      <c r="Y961" s="21" t="s">
        <v>40</v>
      </c>
      <c r="Z961" s="45">
        <v>377</v>
      </c>
      <c r="AA961" s="16" t="s">
        <v>40</v>
      </c>
      <c r="AB961" s="21" t="s">
        <v>40</v>
      </c>
      <c r="AC961" s="16" t="s">
        <v>40</v>
      </c>
      <c r="AD961" s="16">
        <v>9891</v>
      </c>
      <c r="AE961" s="21" t="s">
        <v>84</v>
      </c>
      <c r="AF961" s="58" t="s">
        <v>40</v>
      </c>
      <c r="AG961" s="16" t="s">
        <v>40</v>
      </c>
      <c r="AH961" s="21" t="s">
        <v>40</v>
      </c>
      <c r="AI961" s="42" t="s">
        <v>40</v>
      </c>
      <c r="AJ961" s="16" t="s">
        <v>40</v>
      </c>
      <c r="AK961" s="16" t="s">
        <v>40</v>
      </c>
      <c r="AL961" s="16" t="s">
        <v>40</v>
      </c>
      <c r="AM961" s="16" t="s">
        <v>40</v>
      </c>
      <c r="AN961" s="16" t="s">
        <v>40</v>
      </c>
      <c r="AO961" s="63" t="s">
        <v>40</v>
      </c>
      <c r="AP961" s="63" t="s">
        <v>40</v>
      </c>
      <c r="AQ961" s="9" t="s">
        <v>40</v>
      </c>
      <c r="AR961" s="63" t="s">
        <v>40</v>
      </c>
      <c r="AS961" s="9" t="s">
        <v>40</v>
      </c>
      <c r="AT961" s="9" t="s">
        <v>40</v>
      </c>
      <c r="AU961" s="63" t="s">
        <v>40</v>
      </c>
      <c r="AV961" s="63" t="s">
        <v>40</v>
      </c>
      <c r="AW961" s="9" t="s">
        <v>40</v>
      </c>
      <c r="AX961" s="63" t="s">
        <v>40</v>
      </c>
      <c r="AY961" s="63" t="s">
        <v>40</v>
      </c>
      <c r="AZ961" s="63" t="s">
        <v>40</v>
      </c>
      <c r="BA961" s="63" t="s">
        <v>40</v>
      </c>
      <c r="BB961" s="63" t="s">
        <v>40</v>
      </c>
      <c r="BC961" s="9" t="s">
        <v>40</v>
      </c>
      <c r="BD961" s="9" t="s">
        <v>40</v>
      </c>
    </row>
    <row r="962" spans="2:56">
      <c r="B962" s="62" t="s">
        <v>190</v>
      </c>
      <c r="C962" s="40" t="s">
        <v>147</v>
      </c>
      <c r="D962" s="41" t="s">
        <v>49</v>
      </c>
      <c r="E962" s="88">
        <v>10134</v>
      </c>
      <c r="F962" s="88"/>
      <c r="G962" s="89"/>
      <c r="H962" s="64">
        <v>10133</v>
      </c>
      <c r="I962" s="45"/>
      <c r="J962" s="45"/>
      <c r="K962" s="64">
        <v>-421</v>
      </c>
      <c r="L962" s="45">
        <v>-421</v>
      </c>
      <c r="M962" s="63">
        <v>-420</v>
      </c>
      <c r="N962" s="42" t="s">
        <v>50</v>
      </c>
      <c r="O962" s="80" t="s">
        <v>44</v>
      </c>
      <c r="P962" s="42">
        <f t="shared" si="30"/>
        <v>0</v>
      </c>
      <c r="Q962" s="42">
        <f>IF(AND(ISNUMBER(E962),ISNUMBER(H962),ISBLANK(F962)),E962-H962,"NA")</f>
        <v>1</v>
      </c>
      <c r="R962" s="21" t="str">
        <f>IF(AND(ISNUMBER(F962),ISNUMBER(I962),ISBLANK(E962)),F962-I962,"NA")</f>
        <v>NA</v>
      </c>
      <c r="S962" s="16" t="str">
        <f>IF(AND(ISNUMBER(G962),ISNUMBER(J962),ISBLANK(E962)),G962-J962,"NA")</f>
        <v>NA</v>
      </c>
      <c r="T962" s="45" t="str">
        <f>IF(AND(ISNUMBER(R962),ISNUMBER(S962),ISBLANK(E962)),R962+S962,"NA")</f>
        <v>NA</v>
      </c>
      <c r="U962" s="21">
        <f t="shared" si="29"/>
        <v>0</v>
      </c>
      <c r="V962" s="9">
        <f>MIN(IF(SUM(W962,AD962:AG962,AI962,AJ962:AM962,AP962:AS962,AC962,AO962,AU962,AV962:BC962)=0,0,1)+IF(O962="Smoothing ramp",1,0)+IF(SUM(W962,X962:AA962)=0,0,1),1)</f>
        <v>1</v>
      </c>
      <c r="W962" s="64">
        <v>120</v>
      </c>
      <c r="X962" s="16" t="s">
        <v>40</v>
      </c>
      <c r="Y962" s="21" t="s">
        <v>40</v>
      </c>
      <c r="Z962" s="45">
        <v>374</v>
      </c>
      <c r="AA962" s="16" t="s">
        <v>40</v>
      </c>
      <c r="AB962" s="21" t="s">
        <v>40</v>
      </c>
      <c r="AC962" s="16" t="s">
        <v>40</v>
      </c>
      <c r="AD962" s="16" t="s">
        <v>40</v>
      </c>
      <c r="AE962" s="21" t="s">
        <v>40</v>
      </c>
      <c r="AF962" s="58" t="s">
        <v>40</v>
      </c>
      <c r="AG962" s="16" t="s">
        <v>40</v>
      </c>
      <c r="AH962" s="21" t="s">
        <v>40</v>
      </c>
      <c r="AI962" s="42" t="s">
        <v>40</v>
      </c>
      <c r="AJ962" s="16" t="s">
        <v>40</v>
      </c>
      <c r="AK962" s="16" t="s">
        <v>40</v>
      </c>
      <c r="AL962" s="16">
        <v>4100</v>
      </c>
      <c r="AM962" s="16" t="s">
        <v>40</v>
      </c>
      <c r="AN962" s="16" t="s">
        <v>191</v>
      </c>
      <c r="AO962" s="63" t="s">
        <v>40</v>
      </c>
      <c r="AP962" s="63" t="s">
        <v>40</v>
      </c>
      <c r="AQ962" s="9" t="s">
        <v>40</v>
      </c>
      <c r="AR962" s="63" t="s">
        <v>40</v>
      </c>
      <c r="AS962" s="9" t="s">
        <v>40</v>
      </c>
      <c r="AT962" s="9" t="s">
        <v>40</v>
      </c>
      <c r="AU962" s="63" t="s">
        <v>40</v>
      </c>
      <c r="AV962" s="63" t="s">
        <v>40</v>
      </c>
      <c r="AW962" s="9" t="s">
        <v>40</v>
      </c>
      <c r="AX962" s="63" t="s">
        <v>40</v>
      </c>
      <c r="AY962" s="63" t="s">
        <v>40</v>
      </c>
      <c r="AZ962" s="63" t="s">
        <v>40</v>
      </c>
      <c r="BA962" s="63" t="s">
        <v>40</v>
      </c>
      <c r="BB962" s="63" t="s">
        <v>40</v>
      </c>
      <c r="BC962" s="9" t="s">
        <v>40</v>
      </c>
      <c r="BD962" s="9" t="s">
        <v>40</v>
      </c>
    </row>
    <row r="963" spans="2:56">
      <c r="B963" s="62" t="s">
        <v>190</v>
      </c>
      <c r="C963" s="40" t="s">
        <v>147</v>
      </c>
      <c r="D963" s="41" t="s">
        <v>51</v>
      </c>
      <c r="E963" s="88">
        <v>10134</v>
      </c>
      <c r="F963" s="88"/>
      <c r="G963" s="89"/>
      <c r="H963" s="64">
        <v>10133</v>
      </c>
      <c r="I963" s="45"/>
      <c r="J963" s="45"/>
      <c r="K963" s="64">
        <v>-421</v>
      </c>
      <c r="L963" s="45">
        <v>-421</v>
      </c>
      <c r="M963" s="63">
        <v>-420</v>
      </c>
      <c r="N963" s="42" t="s">
        <v>50</v>
      </c>
      <c r="O963" s="80" t="s">
        <v>44</v>
      </c>
      <c r="P963" s="42">
        <f t="shared" si="30"/>
        <v>0</v>
      </c>
      <c r="Q963" s="42">
        <f>IF(AND(ISNUMBER(E963),ISNUMBER(H963),ISBLANK(F963)),E963-H963,"NA")</f>
        <v>1</v>
      </c>
      <c r="R963" s="21" t="str">
        <f>IF(AND(ISNUMBER(F963),ISNUMBER(I963),ISBLANK(E963)),F963-I963,"NA")</f>
        <v>NA</v>
      </c>
      <c r="S963" s="16" t="str">
        <f>IF(AND(ISNUMBER(G963),ISNUMBER(J963),ISBLANK(E963)),G963-J963,"NA")</f>
        <v>NA</v>
      </c>
      <c r="T963" s="45" t="str">
        <f>IF(AND(ISNUMBER(R963),ISNUMBER(S963),ISBLANK(E963)),R963+S963,"NA")</f>
        <v>NA</v>
      </c>
      <c r="U963" s="21">
        <f t="shared" si="29"/>
        <v>0</v>
      </c>
      <c r="V963" s="9">
        <f>MIN(IF(SUM(W963,AD963:AG963,AI963,AJ963:AM963,AP963:AS963,AC963,AO963,AU963,AV963:BC963)=0,0,1)+IF(O963="Smoothing ramp",1,0)+IF(SUM(W963,X963:AA963)=0,0,1),1)</f>
        <v>1</v>
      </c>
      <c r="W963" s="64">
        <v>120</v>
      </c>
      <c r="X963" s="16" t="s">
        <v>40</v>
      </c>
      <c r="Y963" s="21" t="s">
        <v>40</v>
      </c>
      <c r="Z963" s="45">
        <v>374</v>
      </c>
      <c r="AA963" s="16" t="s">
        <v>40</v>
      </c>
      <c r="AB963" s="21" t="s">
        <v>40</v>
      </c>
      <c r="AC963" s="16" t="s">
        <v>40</v>
      </c>
      <c r="AD963" s="16" t="s">
        <v>40</v>
      </c>
      <c r="AE963" s="21" t="s">
        <v>40</v>
      </c>
      <c r="AF963" s="58" t="s">
        <v>40</v>
      </c>
      <c r="AG963" s="16" t="s">
        <v>40</v>
      </c>
      <c r="AH963" s="21" t="s">
        <v>40</v>
      </c>
      <c r="AI963" s="42" t="s">
        <v>40</v>
      </c>
      <c r="AJ963" s="16" t="s">
        <v>40</v>
      </c>
      <c r="AK963" s="16" t="s">
        <v>40</v>
      </c>
      <c r="AL963" s="16">
        <v>4100</v>
      </c>
      <c r="AM963" s="16" t="s">
        <v>40</v>
      </c>
      <c r="AN963" s="16" t="s">
        <v>191</v>
      </c>
      <c r="AO963" s="63" t="s">
        <v>40</v>
      </c>
      <c r="AP963" s="63" t="s">
        <v>40</v>
      </c>
      <c r="AQ963" s="9" t="s">
        <v>40</v>
      </c>
      <c r="AR963" s="63" t="s">
        <v>40</v>
      </c>
      <c r="AS963" s="9" t="s">
        <v>40</v>
      </c>
      <c r="AT963" s="9" t="s">
        <v>40</v>
      </c>
      <c r="AU963" s="63" t="s">
        <v>40</v>
      </c>
      <c r="AV963" s="63" t="s">
        <v>40</v>
      </c>
      <c r="AW963" s="9" t="s">
        <v>40</v>
      </c>
      <c r="AX963" s="63" t="s">
        <v>40</v>
      </c>
      <c r="AY963" s="63" t="s">
        <v>40</v>
      </c>
      <c r="AZ963" s="63" t="s">
        <v>40</v>
      </c>
      <c r="BA963" s="63" t="s">
        <v>40</v>
      </c>
      <c r="BB963" s="63" t="s">
        <v>40</v>
      </c>
      <c r="BC963" s="9" t="s">
        <v>40</v>
      </c>
      <c r="BD963" s="9" t="s">
        <v>40</v>
      </c>
    </row>
    <row r="964" spans="2:56">
      <c r="B964" s="62" t="s">
        <v>190</v>
      </c>
      <c r="C964" s="40" t="s">
        <v>147</v>
      </c>
      <c r="D964" s="41" t="s">
        <v>52</v>
      </c>
      <c r="E964" s="88">
        <v>10134</v>
      </c>
      <c r="F964" s="88"/>
      <c r="G964" s="89"/>
      <c r="H964" s="64">
        <v>10133</v>
      </c>
      <c r="I964" s="45"/>
      <c r="J964" s="45"/>
      <c r="K964" s="64">
        <v>-421</v>
      </c>
      <c r="L964" s="45">
        <v>-421</v>
      </c>
      <c r="M964" s="63">
        <v>-420</v>
      </c>
      <c r="N964" s="42" t="s">
        <v>50</v>
      </c>
      <c r="O964" s="80" t="s">
        <v>44</v>
      </c>
      <c r="P964" s="42">
        <f t="shared" si="30"/>
        <v>0</v>
      </c>
      <c r="Q964" s="42">
        <f>IF(AND(ISNUMBER(E964),ISNUMBER(H964),ISBLANK(F964)),E964-H964,"NA")</f>
        <v>1</v>
      </c>
      <c r="R964" s="21" t="str">
        <f>IF(AND(ISNUMBER(F964),ISNUMBER(I964),ISBLANK(E964)),F964-I964,"NA")</f>
        <v>NA</v>
      </c>
      <c r="S964" s="16" t="str">
        <f>IF(AND(ISNUMBER(G964),ISNUMBER(J964),ISBLANK(E964)),G964-J964,"NA")</f>
        <v>NA</v>
      </c>
      <c r="T964" s="45" t="str">
        <f>IF(AND(ISNUMBER(R964),ISNUMBER(S964),ISBLANK(E964)),R964+S964,"NA")</f>
        <v>NA</v>
      </c>
      <c r="U964" s="21">
        <f t="shared" si="29"/>
        <v>0</v>
      </c>
      <c r="V964" s="9">
        <f>MIN(IF(SUM(W964,AD964:AG964,AI964,AJ964:AM964,AP964:AS964,AC964,AO964,AU964,AV964:BC964)=0,0,1)+IF(O964="Smoothing ramp",1,0)+IF(SUM(W964,X964:AA964)=0,0,1),1)</f>
        <v>1</v>
      </c>
      <c r="W964" s="64">
        <v>120</v>
      </c>
      <c r="X964" s="16" t="s">
        <v>40</v>
      </c>
      <c r="Y964" s="21" t="s">
        <v>40</v>
      </c>
      <c r="Z964" s="45">
        <v>374</v>
      </c>
      <c r="AA964" s="16" t="s">
        <v>40</v>
      </c>
      <c r="AB964" s="21" t="s">
        <v>40</v>
      </c>
      <c r="AC964" s="16" t="s">
        <v>40</v>
      </c>
      <c r="AD964" s="16" t="s">
        <v>40</v>
      </c>
      <c r="AE964" s="21" t="s">
        <v>40</v>
      </c>
      <c r="AF964" s="58" t="s">
        <v>40</v>
      </c>
      <c r="AG964" s="16" t="s">
        <v>40</v>
      </c>
      <c r="AH964" s="21" t="s">
        <v>40</v>
      </c>
      <c r="AI964" s="42" t="s">
        <v>40</v>
      </c>
      <c r="AJ964" s="16" t="s">
        <v>40</v>
      </c>
      <c r="AK964" s="16" t="s">
        <v>40</v>
      </c>
      <c r="AL964" s="16">
        <v>4100</v>
      </c>
      <c r="AM964" s="16" t="s">
        <v>40</v>
      </c>
      <c r="AN964" s="16" t="s">
        <v>191</v>
      </c>
      <c r="AO964" s="63" t="s">
        <v>40</v>
      </c>
      <c r="AP964" s="63" t="s">
        <v>40</v>
      </c>
      <c r="AQ964" s="9" t="s">
        <v>40</v>
      </c>
      <c r="AR964" s="63" t="s">
        <v>40</v>
      </c>
      <c r="AS964" s="9" t="s">
        <v>40</v>
      </c>
      <c r="AT964" s="9" t="s">
        <v>40</v>
      </c>
      <c r="AU964" s="63" t="s">
        <v>40</v>
      </c>
      <c r="AV964" s="63" t="s">
        <v>40</v>
      </c>
      <c r="AW964" s="9" t="s">
        <v>40</v>
      </c>
      <c r="AX964" s="63" t="s">
        <v>40</v>
      </c>
      <c r="AY964" s="63" t="s">
        <v>40</v>
      </c>
      <c r="AZ964" s="63" t="s">
        <v>40</v>
      </c>
      <c r="BA964" s="63" t="s">
        <v>40</v>
      </c>
      <c r="BB964" s="63" t="s">
        <v>40</v>
      </c>
      <c r="BC964" s="9" t="s">
        <v>40</v>
      </c>
      <c r="BD964" s="9" t="s">
        <v>40</v>
      </c>
    </row>
    <row r="965" spans="2:56">
      <c r="B965" s="62" t="s">
        <v>190</v>
      </c>
      <c r="C965" s="40" t="s">
        <v>147</v>
      </c>
      <c r="D965" s="41" t="s">
        <v>53</v>
      </c>
      <c r="E965" s="88">
        <v>11159</v>
      </c>
      <c r="F965" s="88"/>
      <c r="G965" s="89"/>
      <c r="H965" s="64">
        <v>10747</v>
      </c>
      <c r="I965" s="45"/>
      <c r="J965" s="45"/>
      <c r="K965" s="64">
        <v>-2280</v>
      </c>
      <c r="L965" s="45">
        <v>-2280</v>
      </c>
      <c r="M965" s="63">
        <v>-1868</v>
      </c>
      <c r="N965" s="42" t="s">
        <v>50</v>
      </c>
      <c r="O965" s="80" t="s">
        <v>63</v>
      </c>
      <c r="P965" s="42">
        <f t="shared" si="30"/>
        <v>0</v>
      </c>
      <c r="Q965" s="42">
        <f>IF(AND(ISNUMBER(E965),ISNUMBER(H965),ISBLANK(F965)),E965-H965,"NA")</f>
        <v>412</v>
      </c>
      <c r="R965" s="21" t="str">
        <f>IF(AND(ISNUMBER(F965),ISNUMBER(I965),ISBLANK(E965)),F965-I965,"NA")</f>
        <v>NA</v>
      </c>
      <c r="S965" s="16" t="str">
        <f>IF(AND(ISNUMBER(G965),ISNUMBER(J965),ISBLANK(E965)),G965-J965,"NA")</f>
        <v>NA</v>
      </c>
      <c r="T965" s="45" t="str">
        <f>IF(AND(ISNUMBER(R965),ISNUMBER(S965),ISBLANK(E965)),R965+S965,"NA")</f>
        <v>NA</v>
      </c>
      <c r="U965" s="21">
        <f t="shared" si="29"/>
        <v>0</v>
      </c>
      <c r="V965" s="9">
        <f>MIN(IF(SUM(W965,AD965:AG965,AI965,AJ965:AM965,AP965:AS965,AC965,AO965,AU965,AV965:BC965)=0,0,1)+IF(O965="Smoothing ramp",1,0)+IF(SUM(W965,X965:AA965)=0,0,1),1)</f>
        <v>1</v>
      </c>
      <c r="W965" s="64">
        <v>120</v>
      </c>
      <c r="X965" s="16" t="s">
        <v>40</v>
      </c>
      <c r="Y965" s="21" t="s">
        <v>59</v>
      </c>
      <c r="Z965" s="45">
        <v>385</v>
      </c>
      <c r="AA965" s="16" t="s">
        <v>40</v>
      </c>
      <c r="AB965" s="21" t="s">
        <v>59</v>
      </c>
      <c r="AC965" s="16" t="s">
        <v>40</v>
      </c>
      <c r="AD965" s="16">
        <v>10422</v>
      </c>
      <c r="AE965" s="21" t="s">
        <v>84</v>
      </c>
      <c r="AF965" s="58" t="s">
        <v>40</v>
      </c>
      <c r="AG965" s="16" t="s">
        <v>40</v>
      </c>
      <c r="AH965" s="21" t="s">
        <v>40</v>
      </c>
      <c r="AI965" s="42" t="s">
        <v>40</v>
      </c>
      <c r="AJ965" s="16" t="s">
        <v>40</v>
      </c>
      <c r="AK965" s="16" t="s">
        <v>40</v>
      </c>
      <c r="AL965" s="16" t="s">
        <v>40</v>
      </c>
      <c r="AM965" s="16" t="s">
        <v>40</v>
      </c>
      <c r="AN965" s="16" t="s">
        <v>40</v>
      </c>
      <c r="AO965" s="63" t="s">
        <v>40</v>
      </c>
      <c r="AP965" s="63" t="s">
        <v>40</v>
      </c>
      <c r="AQ965" s="9" t="s">
        <v>40</v>
      </c>
      <c r="AR965" s="63" t="s">
        <v>40</v>
      </c>
      <c r="AS965" s="9" t="s">
        <v>40</v>
      </c>
      <c r="AT965" s="9" t="s">
        <v>40</v>
      </c>
      <c r="AU965" s="63" t="s">
        <v>40</v>
      </c>
      <c r="AV965" s="63" t="s">
        <v>40</v>
      </c>
      <c r="AW965" s="9" t="s">
        <v>40</v>
      </c>
      <c r="AX965" s="63" t="s">
        <v>40</v>
      </c>
      <c r="AY965" s="63" t="s">
        <v>40</v>
      </c>
      <c r="AZ965" s="63" t="s">
        <v>40</v>
      </c>
      <c r="BA965" s="63" t="s">
        <v>40</v>
      </c>
      <c r="BB965" s="63" t="s">
        <v>40</v>
      </c>
      <c r="BC965" s="9" t="s">
        <v>40</v>
      </c>
      <c r="BD965" s="9" t="s">
        <v>40</v>
      </c>
    </row>
    <row r="966" spans="2:56">
      <c r="B966" s="62" t="s">
        <v>190</v>
      </c>
      <c r="C966" s="40" t="s">
        <v>147</v>
      </c>
      <c r="D966" s="41" t="s">
        <v>56</v>
      </c>
      <c r="E966" s="88">
        <v>11159</v>
      </c>
      <c r="F966" s="88"/>
      <c r="G966" s="89"/>
      <c r="H966" s="64">
        <v>10900</v>
      </c>
      <c r="I966" s="45"/>
      <c r="J966" s="45"/>
      <c r="K966" s="64">
        <v>-2280</v>
      </c>
      <c r="L966" s="45">
        <v>-2280</v>
      </c>
      <c r="M966" s="63">
        <v>-2021</v>
      </c>
      <c r="N966" s="42" t="s">
        <v>50</v>
      </c>
      <c r="O966" s="80" t="s">
        <v>63</v>
      </c>
      <c r="P966" s="42">
        <f t="shared" si="30"/>
        <v>0</v>
      </c>
      <c r="Q966" s="42">
        <f>IF(AND(ISNUMBER(E966),ISNUMBER(H966),ISBLANK(F966)),E966-H966,"NA")</f>
        <v>259</v>
      </c>
      <c r="R966" s="21" t="str">
        <f>IF(AND(ISNUMBER(F966),ISNUMBER(I966),ISBLANK(E966)),F966-I966,"NA")</f>
        <v>NA</v>
      </c>
      <c r="S966" s="16" t="str">
        <f>IF(AND(ISNUMBER(G966),ISNUMBER(J966),ISBLANK(E966)),G966-J966,"NA")</f>
        <v>NA</v>
      </c>
      <c r="T966" s="45" t="str">
        <f>IF(AND(ISNUMBER(R966),ISNUMBER(S966),ISBLANK(E966)),R966+S966,"NA")</f>
        <v>NA</v>
      </c>
      <c r="U966" s="21">
        <f t="shared" si="29"/>
        <v>0</v>
      </c>
      <c r="V966" s="9">
        <f>MIN(IF(SUM(W966,AD966:AG966,AI966,AJ966:AM966,AP966:AS966,AC966,AO966,AU966,AV966:BC966)=0,0,1)+IF(O966="Smoothing ramp",1,0)+IF(SUM(W966,X966:AA966)=0,0,1),1)</f>
        <v>1</v>
      </c>
      <c r="W966" s="64">
        <v>120</v>
      </c>
      <c r="X966" s="16" t="s">
        <v>40</v>
      </c>
      <c r="Y966" s="21" t="s">
        <v>59</v>
      </c>
      <c r="Z966" s="45">
        <v>385</v>
      </c>
      <c r="AA966" s="16" t="s">
        <v>40</v>
      </c>
      <c r="AB966" s="21" t="s">
        <v>59</v>
      </c>
      <c r="AC966" s="16" t="s">
        <v>40</v>
      </c>
      <c r="AD966" s="16">
        <v>10580</v>
      </c>
      <c r="AE966" s="21" t="s">
        <v>84</v>
      </c>
      <c r="AF966" s="58" t="s">
        <v>40</v>
      </c>
      <c r="AG966" s="16" t="s">
        <v>40</v>
      </c>
      <c r="AH966" s="21" t="s">
        <v>40</v>
      </c>
      <c r="AI966" s="42" t="s">
        <v>40</v>
      </c>
      <c r="AJ966" s="16" t="s">
        <v>40</v>
      </c>
      <c r="AK966" s="16" t="s">
        <v>40</v>
      </c>
      <c r="AL966" s="16" t="s">
        <v>40</v>
      </c>
      <c r="AM966" s="16" t="s">
        <v>40</v>
      </c>
      <c r="AN966" s="16" t="s">
        <v>40</v>
      </c>
      <c r="AO966" s="63" t="s">
        <v>40</v>
      </c>
      <c r="AP966" s="63" t="s">
        <v>40</v>
      </c>
      <c r="AQ966" s="9" t="s">
        <v>40</v>
      </c>
      <c r="AR966" s="63" t="s">
        <v>40</v>
      </c>
      <c r="AS966" s="9" t="s">
        <v>40</v>
      </c>
      <c r="AT966" s="9" t="s">
        <v>40</v>
      </c>
      <c r="AU966" s="63" t="s">
        <v>40</v>
      </c>
      <c r="AV966" s="63" t="s">
        <v>40</v>
      </c>
      <c r="AW966" s="9" t="s">
        <v>40</v>
      </c>
      <c r="AX966" s="63" t="s">
        <v>40</v>
      </c>
      <c r="AY966" s="63" t="s">
        <v>40</v>
      </c>
      <c r="AZ966" s="63" t="s">
        <v>40</v>
      </c>
      <c r="BA966" s="63" t="s">
        <v>40</v>
      </c>
      <c r="BB966" s="63" t="s">
        <v>40</v>
      </c>
      <c r="BC966" s="9" t="s">
        <v>40</v>
      </c>
      <c r="BD966" s="9" t="s">
        <v>40</v>
      </c>
    </row>
    <row r="967" spans="2:56" ht="15" thickBot="1">
      <c r="B967" s="68" t="s">
        <v>190</v>
      </c>
      <c r="C967" s="47" t="s">
        <v>147</v>
      </c>
      <c r="D967" s="48" t="s">
        <v>57</v>
      </c>
      <c r="E967" s="133">
        <v>10344</v>
      </c>
      <c r="F967" s="133"/>
      <c r="G967" s="134"/>
      <c r="H967" s="71">
        <v>10321</v>
      </c>
      <c r="I967" s="69"/>
      <c r="J967" s="69"/>
      <c r="K967" s="71">
        <v>-1429</v>
      </c>
      <c r="L967" s="69">
        <v>-1429</v>
      </c>
      <c r="M967" s="70">
        <v>-1406</v>
      </c>
      <c r="N967" s="50" t="s">
        <v>50</v>
      </c>
      <c r="O967" s="81" t="s">
        <v>50</v>
      </c>
      <c r="P967" s="50">
        <f t="shared" si="30"/>
        <v>0</v>
      </c>
      <c r="Q967" s="50">
        <f>IF(AND(ISNUMBER(E967),ISNUMBER(H967),ISBLANK(F967)),E967-H967,"NA")</f>
        <v>23</v>
      </c>
      <c r="R967" s="22" t="str">
        <f>IF(AND(ISNUMBER(F967),ISNUMBER(I967),ISBLANK(E967)),F967-I967,"NA")</f>
        <v>NA</v>
      </c>
      <c r="S967" s="16" t="str">
        <f>IF(AND(ISNUMBER(G967),ISNUMBER(J967),ISBLANK(E967)),G967-J967,"NA")</f>
        <v>NA</v>
      </c>
      <c r="T967" s="45" t="str">
        <f>IF(AND(ISNUMBER(R967),ISNUMBER(S967),ISBLANK(E967)),R967+S967,"NA")</f>
        <v>NA</v>
      </c>
      <c r="U967" s="22">
        <f t="shared" si="29"/>
        <v>0</v>
      </c>
      <c r="V967" s="9">
        <f>MIN(IF(SUM(W967,AD967:AG967,AI967,AJ967:AM967,AP967:AS967,AC967,AO967,AU967,AV967:BC967)=0,0,1)+IF(O967="Smoothing ramp",1,0)+IF(SUM(W967,X967:AA967)=0,0,1),1)</f>
        <v>1</v>
      </c>
      <c r="W967" s="71">
        <v>164</v>
      </c>
      <c r="X967" s="49" t="s">
        <v>40</v>
      </c>
      <c r="Y967" s="22" t="s">
        <v>59</v>
      </c>
      <c r="Z967" s="69">
        <v>365</v>
      </c>
      <c r="AA967" s="49" t="s">
        <v>40</v>
      </c>
      <c r="AB967" s="22" t="s">
        <v>59</v>
      </c>
      <c r="AC967" s="49" t="s">
        <v>40</v>
      </c>
      <c r="AD967" s="49" t="s">
        <v>40</v>
      </c>
      <c r="AE967" s="22" t="s">
        <v>40</v>
      </c>
      <c r="AF967" s="78" t="s">
        <v>40</v>
      </c>
      <c r="AG967" s="49" t="s">
        <v>40</v>
      </c>
      <c r="AH967" s="22" t="s">
        <v>40</v>
      </c>
      <c r="AI967" s="50" t="s">
        <v>40</v>
      </c>
      <c r="AJ967" s="49" t="s">
        <v>40</v>
      </c>
      <c r="AK967" s="49" t="s">
        <v>40</v>
      </c>
      <c r="AL967" s="49" t="s">
        <v>40</v>
      </c>
      <c r="AM967" s="49" t="s">
        <v>40</v>
      </c>
      <c r="AN967" s="49" t="s">
        <v>40</v>
      </c>
      <c r="AO967" s="70" t="s">
        <v>40</v>
      </c>
      <c r="AP967" s="70" t="s">
        <v>40</v>
      </c>
      <c r="AQ967" s="7" t="s">
        <v>40</v>
      </c>
      <c r="AR967" s="70" t="s">
        <v>40</v>
      </c>
      <c r="AS967" s="7" t="s">
        <v>40</v>
      </c>
      <c r="AT967" s="7" t="s">
        <v>40</v>
      </c>
      <c r="AU967" s="70" t="s">
        <v>40</v>
      </c>
      <c r="AV967" s="70" t="s">
        <v>40</v>
      </c>
      <c r="AW967" s="7" t="s">
        <v>40</v>
      </c>
      <c r="AX967" s="70" t="s">
        <v>40</v>
      </c>
      <c r="AY967" s="70" t="s">
        <v>40</v>
      </c>
      <c r="AZ967" s="70" t="s">
        <v>40</v>
      </c>
      <c r="BA967" s="70" t="s">
        <v>40</v>
      </c>
      <c r="BB967" s="70" t="s">
        <v>40</v>
      </c>
      <c r="BC967" s="7" t="s">
        <v>40</v>
      </c>
      <c r="BD967" s="7" t="s">
        <v>40</v>
      </c>
    </row>
    <row r="968" spans="2:56">
      <c r="B968" s="73" t="s">
        <v>192</v>
      </c>
      <c r="C968" s="52" t="s">
        <v>147</v>
      </c>
      <c r="D968" s="53" t="s">
        <v>37</v>
      </c>
      <c r="E968" s="135">
        <v>6828</v>
      </c>
      <c r="F968" s="135"/>
      <c r="G968" s="136"/>
      <c r="H968" s="75">
        <v>6828</v>
      </c>
      <c r="I968" s="65"/>
      <c r="J968" s="65"/>
      <c r="K968" s="75">
        <v>-1884</v>
      </c>
      <c r="L968" s="65">
        <v>-1884</v>
      </c>
      <c r="M968" s="74">
        <v>248</v>
      </c>
      <c r="N968" s="44" t="s">
        <v>44</v>
      </c>
      <c r="O968" s="20" t="s">
        <v>39</v>
      </c>
      <c r="P968" s="44">
        <f t="shared" si="30"/>
        <v>0</v>
      </c>
      <c r="Q968" s="44">
        <f>IF(AND(ISNUMBER(E968),ISNUMBER(H968),ISBLANK(F968)),E968-H968,"NA")</f>
        <v>0</v>
      </c>
      <c r="R968" s="20" t="str">
        <f>IF(AND(ISNUMBER(F968),ISNUMBER(I968),ISBLANK(E968)),F968-I968,"NA")</f>
        <v>NA</v>
      </c>
      <c r="S968" s="16" t="str">
        <f>IF(AND(ISNUMBER(G968),ISNUMBER(J968),ISBLANK(E968)),G968-J968,"NA")</f>
        <v>NA</v>
      </c>
      <c r="T968" s="45" t="str">
        <f>IF(AND(ISNUMBER(R968),ISNUMBER(S968),ISBLANK(E968)),R968+S968,"NA")</f>
        <v>NA</v>
      </c>
      <c r="U968" s="20">
        <f t="shared" ref="U968:U1031" si="31">IF(M968&lt;0,0,IF(L968=K968,M968,M968-(K968-L968)))</f>
        <v>248</v>
      </c>
      <c r="V968" s="9">
        <f>MIN(IF(SUM(W968,AD968:AG968,AI968,AJ968:AM968,AP968:AS968,AC968,AO968,AU968,AV968:BC968)=0,0,1)+IF(O968="Smoothing ramp",1,0)+IF(SUM(W968,X968:AA968)=0,0,1),1)</f>
        <v>1</v>
      </c>
      <c r="W968" s="75">
        <v>164</v>
      </c>
      <c r="X968" s="43" t="s">
        <v>40</v>
      </c>
      <c r="Y968" s="20" t="s">
        <v>41</v>
      </c>
      <c r="Z968" s="65">
        <v>275</v>
      </c>
      <c r="AA968" s="43" t="s">
        <v>40</v>
      </c>
      <c r="AB968" s="20" t="s">
        <v>41</v>
      </c>
      <c r="AC968" s="43" t="s">
        <v>40</v>
      </c>
      <c r="AD968" s="43" t="s">
        <v>40</v>
      </c>
      <c r="AE968" s="20" t="s">
        <v>40</v>
      </c>
      <c r="AF968" s="76" t="s">
        <v>40</v>
      </c>
      <c r="AG968" s="43" t="s">
        <v>40</v>
      </c>
      <c r="AH968" s="20" t="s">
        <v>40</v>
      </c>
      <c r="AI968" s="44" t="s">
        <v>40</v>
      </c>
      <c r="AJ968" s="43" t="s">
        <v>40</v>
      </c>
      <c r="AK968" s="43" t="s">
        <v>40</v>
      </c>
      <c r="AL968" s="43" t="s">
        <v>40</v>
      </c>
      <c r="AM968" s="43" t="s">
        <v>40</v>
      </c>
      <c r="AN968" s="43" t="s">
        <v>40</v>
      </c>
      <c r="AO968" s="74" t="s">
        <v>40</v>
      </c>
      <c r="AP968" s="74" t="s">
        <v>40</v>
      </c>
      <c r="AQ968" s="6" t="s">
        <v>40</v>
      </c>
      <c r="AR968" s="74" t="s">
        <v>40</v>
      </c>
      <c r="AS968" s="6" t="s">
        <v>40</v>
      </c>
      <c r="AT968" s="6" t="s">
        <v>40</v>
      </c>
      <c r="AU968" s="74">
        <v>-10000</v>
      </c>
      <c r="AV968" s="74" t="s">
        <v>42</v>
      </c>
      <c r="AW968" s="6" t="s">
        <v>40</v>
      </c>
      <c r="AX968" s="74" t="s">
        <v>40</v>
      </c>
      <c r="AY968" s="74" t="s">
        <v>40</v>
      </c>
      <c r="AZ968" s="74" t="s">
        <v>40</v>
      </c>
      <c r="BA968" s="74" t="s">
        <v>40</v>
      </c>
      <c r="BB968" s="74" t="s">
        <v>40</v>
      </c>
      <c r="BC968" s="6" t="s">
        <v>40</v>
      </c>
      <c r="BD968" s="6" t="s">
        <v>40</v>
      </c>
    </row>
    <row r="969" spans="2:56">
      <c r="B969" s="62" t="s">
        <v>192</v>
      </c>
      <c r="C969" s="40" t="s">
        <v>147</v>
      </c>
      <c r="D969" s="41" t="s">
        <v>43</v>
      </c>
      <c r="E969" s="88">
        <v>6828</v>
      </c>
      <c r="F969" s="88"/>
      <c r="G969" s="89"/>
      <c r="H969" s="64">
        <v>6828</v>
      </c>
      <c r="I969" s="45"/>
      <c r="J969" s="45"/>
      <c r="K969" s="64">
        <v>-1884</v>
      </c>
      <c r="L969" s="45">
        <v>-1884</v>
      </c>
      <c r="M969" s="63">
        <v>248</v>
      </c>
      <c r="N969" s="42" t="s">
        <v>44</v>
      </c>
      <c r="O969" s="21" t="s">
        <v>39</v>
      </c>
      <c r="P969" s="42">
        <f t="shared" si="30"/>
        <v>0</v>
      </c>
      <c r="Q969" s="42">
        <f>IF(AND(ISNUMBER(E969),ISNUMBER(H969),ISBLANK(F969)),E969-H969,"NA")</f>
        <v>0</v>
      </c>
      <c r="R969" s="21" t="str">
        <f>IF(AND(ISNUMBER(F969),ISNUMBER(I969),ISBLANK(E969)),F969-I969,"NA")</f>
        <v>NA</v>
      </c>
      <c r="S969" s="16" t="str">
        <f>IF(AND(ISNUMBER(G969),ISNUMBER(J969),ISBLANK(E969)),G969-J969,"NA")</f>
        <v>NA</v>
      </c>
      <c r="T969" s="45" t="str">
        <f>IF(AND(ISNUMBER(R969),ISNUMBER(S969),ISBLANK(E969)),R969+S969,"NA")</f>
        <v>NA</v>
      </c>
      <c r="U969" s="21">
        <f t="shared" si="31"/>
        <v>248</v>
      </c>
      <c r="V969" s="9">
        <f>MIN(IF(SUM(W969,AD969:AG969,AI969,AJ969:AM969,AP969:AS969,AC969,AO969,AU969,AV969:BC969)=0,0,1)+IF(O969="Smoothing ramp",1,0)+IF(SUM(W969,X969:AA969)=0,0,1),1)</f>
        <v>1</v>
      </c>
      <c r="W969" s="64">
        <v>164</v>
      </c>
      <c r="X969" s="16" t="s">
        <v>40</v>
      </c>
      <c r="Y969" s="21" t="s">
        <v>41</v>
      </c>
      <c r="Z969" s="45">
        <v>275</v>
      </c>
      <c r="AA969" s="16" t="s">
        <v>40</v>
      </c>
      <c r="AB969" s="21" t="s">
        <v>41</v>
      </c>
      <c r="AC969" s="16" t="s">
        <v>40</v>
      </c>
      <c r="AD969" s="16" t="s">
        <v>40</v>
      </c>
      <c r="AE969" s="21" t="s">
        <v>40</v>
      </c>
      <c r="AF969" s="58" t="s">
        <v>40</v>
      </c>
      <c r="AG969" s="16" t="s">
        <v>40</v>
      </c>
      <c r="AH969" s="21" t="s">
        <v>40</v>
      </c>
      <c r="AI969" s="42" t="s">
        <v>40</v>
      </c>
      <c r="AJ969" s="16" t="s">
        <v>40</v>
      </c>
      <c r="AK969" s="16" t="s">
        <v>40</v>
      </c>
      <c r="AL969" s="16" t="s">
        <v>40</v>
      </c>
      <c r="AM969" s="16" t="s">
        <v>40</v>
      </c>
      <c r="AN969" s="16" t="s">
        <v>40</v>
      </c>
      <c r="AO969" s="63" t="s">
        <v>40</v>
      </c>
      <c r="AP969" s="63" t="s">
        <v>40</v>
      </c>
      <c r="AQ969" s="9" t="s">
        <v>40</v>
      </c>
      <c r="AR969" s="63" t="s">
        <v>40</v>
      </c>
      <c r="AS969" s="9" t="s">
        <v>40</v>
      </c>
      <c r="AT969" s="9" t="s">
        <v>40</v>
      </c>
      <c r="AU969" s="63">
        <v>-10000</v>
      </c>
      <c r="AV969" s="63" t="s">
        <v>42</v>
      </c>
      <c r="AW969" s="9" t="s">
        <v>40</v>
      </c>
      <c r="AX969" s="63" t="s">
        <v>40</v>
      </c>
      <c r="AY969" s="63" t="s">
        <v>40</v>
      </c>
      <c r="AZ969" s="63" t="s">
        <v>40</v>
      </c>
      <c r="BA969" s="63" t="s">
        <v>40</v>
      </c>
      <c r="BB969" s="63" t="s">
        <v>40</v>
      </c>
      <c r="BC969" s="9" t="s">
        <v>40</v>
      </c>
      <c r="BD969" s="9" t="s">
        <v>40</v>
      </c>
    </row>
    <row r="970" spans="2:56">
      <c r="B970" s="62" t="s">
        <v>192</v>
      </c>
      <c r="C970" s="40" t="s">
        <v>147</v>
      </c>
      <c r="D970" s="41" t="s">
        <v>45</v>
      </c>
      <c r="E970" s="88">
        <v>6828</v>
      </c>
      <c r="F970" s="88"/>
      <c r="G970" s="89"/>
      <c r="H970" s="64">
        <v>6828</v>
      </c>
      <c r="I970" s="45"/>
      <c r="J970" s="45"/>
      <c r="K970" s="64">
        <v>-1884</v>
      </c>
      <c r="L970" s="45">
        <v>-1884</v>
      </c>
      <c r="M970" s="63">
        <v>248</v>
      </c>
      <c r="N970" s="42" t="s">
        <v>44</v>
      </c>
      <c r="O970" s="21" t="s">
        <v>44</v>
      </c>
      <c r="P970" s="42">
        <f t="shared" si="30"/>
        <v>0</v>
      </c>
      <c r="Q970" s="42">
        <f>IF(AND(ISNUMBER(E970),ISNUMBER(H970),ISBLANK(F970)),E970-H970,"NA")</f>
        <v>0</v>
      </c>
      <c r="R970" s="21" t="str">
        <f>IF(AND(ISNUMBER(F970),ISNUMBER(I970),ISBLANK(E970)),F970-I970,"NA")</f>
        <v>NA</v>
      </c>
      <c r="S970" s="16" t="str">
        <f>IF(AND(ISNUMBER(G970),ISNUMBER(J970),ISBLANK(E970)),G970-J970,"NA")</f>
        <v>NA</v>
      </c>
      <c r="T970" s="45" t="str">
        <f>IF(AND(ISNUMBER(R970),ISNUMBER(S970),ISBLANK(E970)),R970+S970,"NA")</f>
        <v>NA</v>
      </c>
      <c r="U970" s="21">
        <f t="shared" si="31"/>
        <v>248</v>
      </c>
      <c r="V970" s="9">
        <f>MIN(IF(SUM(W970,AD970:AG970,AI970,AJ970:AM970,AP970:AS970,AC970,AO970,AU970,AV970:BC970)=0,0,1)+IF(O970="Smoothing ramp",1,0)+IF(SUM(W970,X970:AA970)=0,0,1),1)</f>
        <v>1</v>
      </c>
      <c r="W970" s="64">
        <v>164</v>
      </c>
      <c r="X970" s="16" t="s">
        <v>40</v>
      </c>
      <c r="Y970" s="21" t="s">
        <v>40</v>
      </c>
      <c r="Z970" s="45">
        <v>275</v>
      </c>
      <c r="AA970" s="16" t="s">
        <v>40</v>
      </c>
      <c r="AB970" s="21" t="s">
        <v>40</v>
      </c>
      <c r="AC970" s="16" t="s">
        <v>40</v>
      </c>
      <c r="AD970" s="16" t="s">
        <v>40</v>
      </c>
      <c r="AE970" s="21" t="s">
        <v>40</v>
      </c>
      <c r="AF970" s="58" t="s">
        <v>40</v>
      </c>
      <c r="AG970" s="16" t="s">
        <v>40</v>
      </c>
      <c r="AH970" s="21" t="s">
        <v>40</v>
      </c>
      <c r="AI970" s="42" t="s">
        <v>40</v>
      </c>
      <c r="AJ970" s="16" t="s">
        <v>40</v>
      </c>
      <c r="AK970" s="16" t="s">
        <v>40</v>
      </c>
      <c r="AL970" s="16" t="s">
        <v>40</v>
      </c>
      <c r="AM970" s="16" t="s">
        <v>40</v>
      </c>
      <c r="AN970" s="16" t="s">
        <v>40</v>
      </c>
      <c r="AO970" s="63" t="s">
        <v>40</v>
      </c>
      <c r="AP970" s="63" t="s">
        <v>40</v>
      </c>
      <c r="AQ970" s="9" t="s">
        <v>40</v>
      </c>
      <c r="AR970" s="63" t="s">
        <v>40</v>
      </c>
      <c r="AS970" s="9" t="s">
        <v>40</v>
      </c>
      <c r="AT970" s="9" t="s">
        <v>40</v>
      </c>
      <c r="AU970" s="63" t="s">
        <v>40</v>
      </c>
      <c r="AV970" s="63" t="s">
        <v>40</v>
      </c>
      <c r="AW970" s="9" t="s">
        <v>40</v>
      </c>
      <c r="AX970" s="63" t="s">
        <v>40</v>
      </c>
      <c r="AY970" s="63" t="s">
        <v>40</v>
      </c>
      <c r="AZ970" s="63" t="s">
        <v>40</v>
      </c>
      <c r="BA970" s="63" t="s">
        <v>40</v>
      </c>
      <c r="BB970" s="63" t="s">
        <v>40</v>
      </c>
      <c r="BC970" s="9" t="s">
        <v>40</v>
      </c>
      <c r="BD970" s="9" t="s">
        <v>40</v>
      </c>
    </row>
    <row r="971" spans="2:56">
      <c r="B971" s="62" t="s">
        <v>192</v>
      </c>
      <c r="C971" s="40" t="s">
        <v>147</v>
      </c>
      <c r="D971" s="41" t="s">
        <v>46</v>
      </c>
      <c r="E971" s="88">
        <v>10486</v>
      </c>
      <c r="F971" s="88"/>
      <c r="G971" s="89"/>
      <c r="H971" s="64">
        <v>8331</v>
      </c>
      <c r="I971" s="45"/>
      <c r="J971" s="45"/>
      <c r="K971" s="64">
        <v>-2603</v>
      </c>
      <c r="L971" s="45">
        <v>-2603</v>
      </c>
      <c r="M971" s="63">
        <v>248</v>
      </c>
      <c r="N971" s="42" t="s">
        <v>50</v>
      </c>
      <c r="O971" s="21" t="s">
        <v>44</v>
      </c>
      <c r="P971" s="42">
        <f t="shared" si="30"/>
        <v>0</v>
      </c>
      <c r="Q971" s="42">
        <f>IF(AND(ISNUMBER(E971),ISNUMBER(H971),ISBLANK(F971)),E971-H971,"NA")</f>
        <v>2155</v>
      </c>
      <c r="R971" s="21" t="str">
        <f>IF(AND(ISNUMBER(F971),ISNUMBER(I971),ISBLANK(E971)),F971-I971,"NA")</f>
        <v>NA</v>
      </c>
      <c r="S971" s="16" t="str">
        <f>IF(AND(ISNUMBER(G971),ISNUMBER(J971),ISBLANK(E971)),G971-J971,"NA")</f>
        <v>NA</v>
      </c>
      <c r="T971" s="45" t="str">
        <f>IF(AND(ISNUMBER(R971),ISNUMBER(S971),ISBLANK(E971)),R971+S971,"NA")</f>
        <v>NA</v>
      </c>
      <c r="U971" s="21">
        <f t="shared" si="31"/>
        <v>248</v>
      </c>
      <c r="V971" s="9">
        <f>MIN(IF(SUM(W971,AD971:AG971,AI971,AJ971:AM971,AP971:AS971,AC971,AO971,AU971,AV971:BC971)=0,0,1)+IF(O971="Smoothing ramp",1,0)+IF(SUM(W971,X971:AA971)=0,0,1),1)</f>
        <v>1</v>
      </c>
      <c r="W971" s="64">
        <v>164</v>
      </c>
      <c r="X971" s="16" t="s">
        <v>40</v>
      </c>
      <c r="Y971" s="21" t="s">
        <v>59</v>
      </c>
      <c r="Z971" s="45">
        <v>365</v>
      </c>
      <c r="AA971" s="16" t="s">
        <v>40</v>
      </c>
      <c r="AB971" s="21" t="s">
        <v>59</v>
      </c>
      <c r="AC971" s="16" t="s">
        <v>40</v>
      </c>
      <c r="AD971" s="16">
        <v>9614</v>
      </c>
      <c r="AE971" s="21" t="s">
        <v>81</v>
      </c>
      <c r="AF971" s="58" t="s">
        <v>40</v>
      </c>
      <c r="AG971" s="16" t="s">
        <v>40</v>
      </c>
      <c r="AH971" s="21" t="s">
        <v>40</v>
      </c>
      <c r="AI971" s="42" t="s">
        <v>40</v>
      </c>
      <c r="AJ971" s="16" t="s">
        <v>40</v>
      </c>
      <c r="AK971" s="16" t="s">
        <v>40</v>
      </c>
      <c r="AL971" s="16" t="s">
        <v>40</v>
      </c>
      <c r="AM971" s="16" t="s">
        <v>40</v>
      </c>
      <c r="AN971" s="16" t="s">
        <v>40</v>
      </c>
      <c r="AO971" s="63" t="s">
        <v>40</v>
      </c>
      <c r="AP971" s="63" t="s">
        <v>40</v>
      </c>
      <c r="AQ971" s="9" t="s">
        <v>40</v>
      </c>
      <c r="AR971" s="63" t="s">
        <v>40</v>
      </c>
      <c r="AS971" s="9" t="s">
        <v>40</v>
      </c>
      <c r="AT971" s="9" t="s">
        <v>40</v>
      </c>
      <c r="AU971" s="63" t="s">
        <v>40</v>
      </c>
      <c r="AV971" s="63" t="s">
        <v>40</v>
      </c>
      <c r="AW971" s="9" t="s">
        <v>40</v>
      </c>
      <c r="AX971" s="63" t="s">
        <v>40</v>
      </c>
      <c r="AY971" s="63" t="s">
        <v>40</v>
      </c>
      <c r="AZ971" s="63" t="s">
        <v>40</v>
      </c>
      <c r="BA971" s="63" t="s">
        <v>40</v>
      </c>
      <c r="BB971" s="63" t="s">
        <v>40</v>
      </c>
      <c r="BC971" s="9" t="s">
        <v>40</v>
      </c>
      <c r="BD971" s="9" t="s">
        <v>40</v>
      </c>
    </row>
    <row r="972" spans="2:56">
      <c r="B972" s="62" t="s">
        <v>192</v>
      </c>
      <c r="C972" s="40" t="s">
        <v>147</v>
      </c>
      <c r="D972" s="41" t="s">
        <v>47</v>
      </c>
      <c r="E972" s="88">
        <v>10486</v>
      </c>
      <c r="F972" s="88"/>
      <c r="G972" s="89"/>
      <c r="H972" s="64">
        <v>9826</v>
      </c>
      <c r="I972" s="45"/>
      <c r="J972" s="45"/>
      <c r="K972" s="64">
        <v>-2603</v>
      </c>
      <c r="L972" s="45">
        <v>-2603</v>
      </c>
      <c r="M972" s="63">
        <v>248</v>
      </c>
      <c r="N972" s="42" t="s">
        <v>50</v>
      </c>
      <c r="O972" s="21" t="s">
        <v>60</v>
      </c>
      <c r="P972" s="42">
        <f t="shared" si="30"/>
        <v>0</v>
      </c>
      <c r="Q972" s="42">
        <f>IF(AND(ISNUMBER(E972),ISNUMBER(H972),ISBLANK(F972)),E972-H972,"NA")</f>
        <v>660</v>
      </c>
      <c r="R972" s="21" t="str">
        <f>IF(AND(ISNUMBER(F972),ISNUMBER(I972),ISBLANK(E972)),F972-I972,"NA")</f>
        <v>NA</v>
      </c>
      <c r="S972" s="16" t="str">
        <f>IF(AND(ISNUMBER(G972),ISNUMBER(J972),ISBLANK(E972)),G972-J972,"NA")</f>
        <v>NA</v>
      </c>
      <c r="T972" s="45" t="str">
        <f>IF(AND(ISNUMBER(R972),ISNUMBER(S972),ISBLANK(E972)),R972+S972,"NA")</f>
        <v>NA</v>
      </c>
      <c r="U972" s="21">
        <f t="shared" si="31"/>
        <v>248</v>
      </c>
      <c r="V972" s="9">
        <f>MIN(IF(SUM(W972,AD972:AG972,AI972,AJ972:AM972,AP972:AS972,AC972,AO972,AU972,AV972:BC972)=0,0,1)+IF(O972="Smoothing ramp",1,0)+IF(SUM(W972,X972:AA972)=0,0,1),1)</f>
        <v>1</v>
      </c>
      <c r="W972" s="64">
        <v>164</v>
      </c>
      <c r="X972" s="16" t="s">
        <v>40</v>
      </c>
      <c r="Y972" s="21" t="s">
        <v>59</v>
      </c>
      <c r="Z972" s="45">
        <v>365</v>
      </c>
      <c r="AA972" s="16" t="s">
        <v>40</v>
      </c>
      <c r="AB972" s="21" t="s">
        <v>59</v>
      </c>
      <c r="AC972" s="16" t="s">
        <v>40</v>
      </c>
      <c r="AD972" s="16" t="s">
        <v>40</v>
      </c>
      <c r="AE972" s="21" t="s">
        <v>40</v>
      </c>
      <c r="AF972" s="58" t="s">
        <v>40</v>
      </c>
      <c r="AG972" s="16" t="s">
        <v>40</v>
      </c>
      <c r="AH972" s="21" t="s">
        <v>40</v>
      </c>
      <c r="AI972" s="42" t="s">
        <v>40</v>
      </c>
      <c r="AJ972" s="16" t="s">
        <v>40</v>
      </c>
      <c r="AK972" s="16" t="s">
        <v>40</v>
      </c>
      <c r="AL972" s="16" t="s">
        <v>40</v>
      </c>
      <c r="AM972" s="16" t="s">
        <v>40</v>
      </c>
      <c r="AN972" s="16" t="s">
        <v>40</v>
      </c>
      <c r="AO972" s="63" t="s">
        <v>40</v>
      </c>
      <c r="AP972" s="63" t="s">
        <v>40</v>
      </c>
      <c r="AQ972" s="9" t="s">
        <v>40</v>
      </c>
      <c r="AR972" s="63" t="s">
        <v>40</v>
      </c>
      <c r="AS972" s="9" t="s">
        <v>40</v>
      </c>
      <c r="AT972" s="9" t="s">
        <v>40</v>
      </c>
      <c r="AU972" s="63" t="s">
        <v>40</v>
      </c>
      <c r="AV972" s="63" t="s">
        <v>40</v>
      </c>
      <c r="AW972" s="9" t="s">
        <v>40</v>
      </c>
      <c r="AX972" s="63" t="s">
        <v>40</v>
      </c>
      <c r="AY972" s="63" t="s">
        <v>40</v>
      </c>
      <c r="AZ972" s="63" t="s">
        <v>40</v>
      </c>
      <c r="BA972" s="63" t="s">
        <v>40</v>
      </c>
      <c r="BB972" s="63" t="s">
        <v>40</v>
      </c>
      <c r="BC972" s="9" t="s">
        <v>40</v>
      </c>
      <c r="BD972" s="9" t="s">
        <v>40</v>
      </c>
    </row>
    <row r="973" spans="2:56">
      <c r="B973" s="62" t="s">
        <v>192</v>
      </c>
      <c r="C973" s="40" t="s">
        <v>147</v>
      </c>
      <c r="D973" s="41" t="s">
        <v>48</v>
      </c>
      <c r="E973" s="88">
        <v>10486</v>
      </c>
      <c r="F973" s="88"/>
      <c r="G973" s="89"/>
      <c r="H973" s="64">
        <v>10459</v>
      </c>
      <c r="I973" s="45"/>
      <c r="J973" s="45"/>
      <c r="K973" s="64">
        <v>-2603</v>
      </c>
      <c r="L973" s="45">
        <v>-2603</v>
      </c>
      <c r="M973" s="63">
        <v>248</v>
      </c>
      <c r="N973" s="42" t="s">
        <v>50</v>
      </c>
      <c r="O973" s="21" t="s">
        <v>50</v>
      </c>
      <c r="P973" s="42">
        <f t="shared" si="30"/>
        <v>0</v>
      </c>
      <c r="Q973" s="42">
        <f>IF(AND(ISNUMBER(E973),ISNUMBER(H973),ISBLANK(F973)),E973-H973,"NA")</f>
        <v>27</v>
      </c>
      <c r="R973" s="21" t="str">
        <f>IF(AND(ISNUMBER(F973),ISNUMBER(I973),ISBLANK(E973)),F973-I973,"NA")</f>
        <v>NA</v>
      </c>
      <c r="S973" s="16" t="str">
        <f>IF(AND(ISNUMBER(G973),ISNUMBER(J973),ISBLANK(E973)),G973-J973,"NA")</f>
        <v>NA</v>
      </c>
      <c r="T973" s="45" t="str">
        <f>IF(AND(ISNUMBER(R973),ISNUMBER(S973),ISBLANK(E973)),R973+S973,"NA")</f>
        <v>NA</v>
      </c>
      <c r="U973" s="21">
        <f t="shared" si="31"/>
        <v>248</v>
      </c>
      <c r="V973" s="9">
        <f>MIN(IF(SUM(W973,AD973:AG973,AI973,AJ973:AM973,AP973:AS973,AC973,AO973,AU973,AV973:BC973)=0,0,1)+IF(O973="Smoothing ramp",1,0)+IF(SUM(W973,X973:AA973)=0,0,1),1)</f>
        <v>1</v>
      </c>
      <c r="W973" s="64">
        <v>164</v>
      </c>
      <c r="X973" s="16" t="s">
        <v>40</v>
      </c>
      <c r="Y973" s="21" t="s">
        <v>59</v>
      </c>
      <c r="Z973" s="45">
        <v>365</v>
      </c>
      <c r="AA973" s="16" t="s">
        <v>40</v>
      </c>
      <c r="AB973" s="21" t="s">
        <v>59</v>
      </c>
      <c r="AC973" s="16" t="s">
        <v>40</v>
      </c>
      <c r="AD973" s="16" t="s">
        <v>40</v>
      </c>
      <c r="AE973" s="21" t="s">
        <v>40</v>
      </c>
      <c r="AF973" s="58" t="s">
        <v>40</v>
      </c>
      <c r="AG973" s="16" t="s">
        <v>40</v>
      </c>
      <c r="AH973" s="21" t="s">
        <v>40</v>
      </c>
      <c r="AI973" s="42" t="s">
        <v>40</v>
      </c>
      <c r="AJ973" s="16" t="s">
        <v>40</v>
      </c>
      <c r="AK973" s="16" t="s">
        <v>40</v>
      </c>
      <c r="AL973" s="16" t="s">
        <v>40</v>
      </c>
      <c r="AM973" s="16" t="s">
        <v>40</v>
      </c>
      <c r="AN973" s="16" t="s">
        <v>40</v>
      </c>
      <c r="AO973" s="63" t="s">
        <v>40</v>
      </c>
      <c r="AP973" s="63" t="s">
        <v>40</v>
      </c>
      <c r="AQ973" s="9" t="s">
        <v>40</v>
      </c>
      <c r="AR973" s="63" t="s">
        <v>40</v>
      </c>
      <c r="AS973" s="9" t="s">
        <v>40</v>
      </c>
      <c r="AT973" s="9" t="s">
        <v>40</v>
      </c>
      <c r="AU973" s="63" t="s">
        <v>40</v>
      </c>
      <c r="AV973" s="63" t="s">
        <v>40</v>
      </c>
      <c r="AW973" s="9" t="s">
        <v>40</v>
      </c>
      <c r="AX973" s="63" t="s">
        <v>40</v>
      </c>
      <c r="AY973" s="63" t="s">
        <v>40</v>
      </c>
      <c r="AZ973" s="63" t="s">
        <v>40</v>
      </c>
      <c r="BA973" s="63" t="s">
        <v>40</v>
      </c>
      <c r="BB973" s="63" t="s">
        <v>40</v>
      </c>
      <c r="BC973" s="9" t="s">
        <v>40</v>
      </c>
      <c r="BD973" s="9" t="s">
        <v>40</v>
      </c>
    </row>
    <row r="974" spans="2:56">
      <c r="B974" s="62" t="s">
        <v>192</v>
      </c>
      <c r="C974" s="40" t="s">
        <v>147</v>
      </c>
      <c r="D974" s="41" t="s">
        <v>49</v>
      </c>
      <c r="E974" s="88">
        <v>9681</v>
      </c>
      <c r="F974" s="88"/>
      <c r="G974" s="89"/>
      <c r="H974" s="64">
        <v>9680</v>
      </c>
      <c r="I974" s="45"/>
      <c r="J974" s="45"/>
      <c r="K974" s="64">
        <v>-7590</v>
      </c>
      <c r="L974" s="45">
        <v>-7590</v>
      </c>
      <c r="M974" s="63">
        <v>248</v>
      </c>
      <c r="N974" s="42" t="s">
        <v>50</v>
      </c>
      <c r="O974" s="21" t="s">
        <v>39</v>
      </c>
      <c r="P974" s="42">
        <f t="shared" si="30"/>
        <v>0</v>
      </c>
      <c r="Q974" s="42">
        <f>IF(AND(ISNUMBER(E974),ISNUMBER(H974),ISBLANK(F974)),E974-H974,"NA")</f>
        <v>1</v>
      </c>
      <c r="R974" s="21" t="str">
        <f>IF(AND(ISNUMBER(F974),ISNUMBER(I974),ISBLANK(E974)),F974-I974,"NA")</f>
        <v>NA</v>
      </c>
      <c r="S974" s="16" t="str">
        <f>IF(AND(ISNUMBER(G974),ISNUMBER(J974),ISBLANK(E974)),G974-J974,"NA")</f>
        <v>NA</v>
      </c>
      <c r="T974" s="45" t="str">
        <f>IF(AND(ISNUMBER(R974),ISNUMBER(S974),ISBLANK(E974)),R974+S974,"NA")</f>
        <v>NA</v>
      </c>
      <c r="U974" s="21">
        <f t="shared" si="31"/>
        <v>248</v>
      </c>
      <c r="V974" s="9">
        <f>MIN(IF(SUM(W974,AD974:AG974,AI974,AJ974:AM974,AP974:AS974,AC974,AO974,AU974,AV974:BC974)=0,0,1)+IF(O974="Smoothing ramp",1,0)+IF(SUM(W974,X974:AA974)=0,0,1),1)</f>
        <v>1</v>
      </c>
      <c r="W974" s="42">
        <v>164</v>
      </c>
      <c r="X974" s="16" t="s">
        <v>40</v>
      </c>
      <c r="Y974" s="21" t="s">
        <v>40</v>
      </c>
      <c r="Z974" s="45">
        <v>365</v>
      </c>
      <c r="AA974" s="16" t="s">
        <v>40</v>
      </c>
      <c r="AB974" s="21" t="s">
        <v>40</v>
      </c>
      <c r="AC974" s="16" t="s">
        <v>40</v>
      </c>
      <c r="AD974" s="16" t="s">
        <v>40</v>
      </c>
      <c r="AE974" s="21" t="s">
        <v>40</v>
      </c>
      <c r="AF974" s="58" t="s">
        <v>40</v>
      </c>
      <c r="AG974" s="16" t="s">
        <v>40</v>
      </c>
      <c r="AH974" s="21" t="s">
        <v>40</v>
      </c>
      <c r="AI974" s="42" t="s">
        <v>40</v>
      </c>
      <c r="AJ974" s="16" t="s">
        <v>40</v>
      </c>
      <c r="AK974" s="16" t="s">
        <v>40</v>
      </c>
      <c r="AL974" s="16" t="s">
        <v>40</v>
      </c>
      <c r="AM974" s="16" t="s">
        <v>40</v>
      </c>
      <c r="AN974" s="16" t="s">
        <v>40</v>
      </c>
      <c r="AO974" s="63" t="s">
        <v>40</v>
      </c>
      <c r="AP974" s="63" t="s">
        <v>40</v>
      </c>
      <c r="AQ974" s="9" t="s">
        <v>40</v>
      </c>
      <c r="AR974" s="63" t="s">
        <v>40</v>
      </c>
      <c r="AS974" s="9" t="s">
        <v>40</v>
      </c>
      <c r="AT974" s="9" t="s">
        <v>40</v>
      </c>
      <c r="AU974" s="63" t="s">
        <v>40</v>
      </c>
      <c r="AV974" s="63" t="s">
        <v>40</v>
      </c>
      <c r="AW974" s="9" t="s">
        <v>40</v>
      </c>
      <c r="AX974" s="63" t="s">
        <v>40</v>
      </c>
      <c r="AY974" s="63" t="s">
        <v>40</v>
      </c>
      <c r="AZ974" s="63" t="s">
        <v>40</v>
      </c>
      <c r="BA974" s="63" t="s">
        <v>40</v>
      </c>
      <c r="BB974" s="63" t="s">
        <v>40</v>
      </c>
      <c r="BC974" s="9" t="s">
        <v>40</v>
      </c>
      <c r="BD974" s="9" t="s">
        <v>40</v>
      </c>
    </row>
    <row r="975" spans="2:56">
      <c r="B975" s="62" t="s">
        <v>192</v>
      </c>
      <c r="C975" s="40" t="s">
        <v>147</v>
      </c>
      <c r="D975" s="41" t="s">
        <v>51</v>
      </c>
      <c r="E975" s="88">
        <v>9681</v>
      </c>
      <c r="F975" s="88"/>
      <c r="G975" s="89"/>
      <c r="H975" s="64">
        <v>9680</v>
      </c>
      <c r="I975" s="45"/>
      <c r="J975" s="45"/>
      <c r="K975" s="64">
        <v>-7590</v>
      </c>
      <c r="L975" s="45">
        <v>-7590</v>
      </c>
      <c r="M975" s="63">
        <v>248</v>
      </c>
      <c r="N975" s="42" t="s">
        <v>50</v>
      </c>
      <c r="O975" s="21" t="s">
        <v>50</v>
      </c>
      <c r="P975" s="42">
        <f t="shared" si="30"/>
        <v>0</v>
      </c>
      <c r="Q975" s="42">
        <f>IF(AND(ISNUMBER(E975),ISNUMBER(H975),ISBLANK(F975)),E975-H975,"NA")</f>
        <v>1</v>
      </c>
      <c r="R975" s="21" t="str">
        <f>IF(AND(ISNUMBER(F975),ISNUMBER(I975),ISBLANK(E975)),F975-I975,"NA")</f>
        <v>NA</v>
      </c>
      <c r="S975" s="16" t="str">
        <f>IF(AND(ISNUMBER(G975),ISNUMBER(J975),ISBLANK(E975)),G975-J975,"NA")</f>
        <v>NA</v>
      </c>
      <c r="T975" s="45" t="str">
        <f>IF(AND(ISNUMBER(R975),ISNUMBER(S975),ISBLANK(E975)),R975+S975,"NA")</f>
        <v>NA</v>
      </c>
      <c r="U975" s="21">
        <f t="shared" si="31"/>
        <v>248</v>
      </c>
      <c r="V975" s="9">
        <f>MIN(IF(SUM(W975,AD975:AG975,AI975,AJ975:AM975,AP975:AS975,AC975,AO975,AU975,AV975:BC975)=0,0,1)+IF(O975="Smoothing ramp",1,0)+IF(SUM(W975,X975:AA975)=0,0,1),1)</f>
        <v>1</v>
      </c>
      <c r="W975" s="42">
        <v>164</v>
      </c>
      <c r="X975" s="16" t="s">
        <v>40</v>
      </c>
      <c r="Y975" s="21" t="s">
        <v>40</v>
      </c>
      <c r="Z975" s="45">
        <v>365</v>
      </c>
      <c r="AA975" s="16" t="s">
        <v>40</v>
      </c>
      <c r="AB975" s="21" t="s">
        <v>40</v>
      </c>
      <c r="AC975" s="16" t="s">
        <v>40</v>
      </c>
      <c r="AD975" s="16" t="s">
        <v>40</v>
      </c>
      <c r="AE975" s="21" t="s">
        <v>40</v>
      </c>
      <c r="AF975" s="58" t="s">
        <v>40</v>
      </c>
      <c r="AG975" s="16" t="s">
        <v>40</v>
      </c>
      <c r="AH975" s="21" t="s">
        <v>40</v>
      </c>
      <c r="AI975" s="42" t="s">
        <v>40</v>
      </c>
      <c r="AJ975" s="16" t="s">
        <v>40</v>
      </c>
      <c r="AK975" s="16" t="s">
        <v>40</v>
      </c>
      <c r="AL975" s="16" t="s">
        <v>40</v>
      </c>
      <c r="AM975" s="16" t="s">
        <v>40</v>
      </c>
      <c r="AN975" s="16" t="s">
        <v>40</v>
      </c>
      <c r="AO975" s="63" t="s">
        <v>40</v>
      </c>
      <c r="AP975" s="63" t="s">
        <v>40</v>
      </c>
      <c r="AQ975" s="9" t="s">
        <v>40</v>
      </c>
      <c r="AR975" s="63" t="s">
        <v>40</v>
      </c>
      <c r="AS975" s="9" t="s">
        <v>40</v>
      </c>
      <c r="AT975" s="9" t="s">
        <v>40</v>
      </c>
      <c r="AU975" s="63" t="s">
        <v>40</v>
      </c>
      <c r="AV975" s="63" t="s">
        <v>40</v>
      </c>
      <c r="AW975" s="9" t="s">
        <v>40</v>
      </c>
      <c r="AX975" s="63" t="s">
        <v>40</v>
      </c>
      <c r="AY975" s="63" t="s">
        <v>40</v>
      </c>
      <c r="AZ975" s="63" t="s">
        <v>40</v>
      </c>
      <c r="BA975" s="63" t="s">
        <v>40</v>
      </c>
      <c r="BB975" s="63" t="s">
        <v>40</v>
      </c>
      <c r="BC975" s="9" t="s">
        <v>40</v>
      </c>
      <c r="BD975" s="9" t="s">
        <v>40</v>
      </c>
    </row>
    <row r="976" spans="2:56">
      <c r="B976" s="62" t="s">
        <v>192</v>
      </c>
      <c r="C976" s="40" t="s">
        <v>147</v>
      </c>
      <c r="D976" s="41" t="s">
        <v>52</v>
      </c>
      <c r="E976" s="88">
        <v>9681</v>
      </c>
      <c r="F976" s="88"/>
      <c r="G976" s="89"/>
      <c r="H976" s="64">
        <v>9680</v>
      </c>
      <c r="I976" s="45"/>
      <c r="J976" s="45"/>
      <c r="K976" s="64">
        <v>-7590</v>
      </c>
      <c r="L976" s="45">
        <v>-7590</v>
      </c>
      <c r="M976" s="63">
        <v>248</v>
      </c>
      <c r="N976" s="42" t="s">
        <v>50</v>
      </c>
      <c r="O976" s="21" t="s">
        <v>50</v>
      </c>
      <c r="P976" s="42">
        <f t="shared" si="30"/>
        <v>0</v>
      </c>
      <c r="Q976" s="42">
        <f>IF(AND(ISNUMBER(E976),ISNUMBER(H976),ISBLANK(F976)),E976-H976,"NA")</f>
        <v>1</v>
      </c>
      <c r="R976" s="21" t="str">
        <f>IF(AND(ISNUMBER(F976),ISNUMBER(I976),ISBLANK(E976)),F976-I976,"NA")</f>
        <v>NA</v>
      </c>
      <c r="S976" s="16" t="str">
        <f>IF(AND(ISNUMBER(G976),ISNUMBER(J976),ISBLANK(E976)),G976-J976,"NA")</f>
        <v>NA</v>
      </c>
      <c r="T976" s="45" t="str">
        <f>IF(AND(ISNUMBER(R976),ISNUMBER(S976),ISBLANK(E976)),R976+S976,"NA")</f>
        <v>NA</v>
      </c>
      <c r="U976" s="21">
        <f t="shared" si="31"/>
        <v>248</v>
      </c>
      <c r="V976" s="9">
        <f>MIN(IF(SUM(W976,AD976:AG976,AI976,AJ976:AM976,AP976:AS976,AC976,AO976,AU976,AV976:BC976)=0,0,1)+IF(O976="Smoothing ramp",1,0)+IF(SUM(W976,X976:AA976)=0,0,1),1)</f>
        <v>1</v>
      </c>
      <c r="W976" s="42">
        <v>164</v>
      </c>
      <c r="X976" s="16" t="s">
        <v>40</v>
      </c>
      <c r="Y976" s="21" t="s">
        <v>40</v>
      </c>
      <c r="Z976" s="45">
        <v>365</v>
      </c>
      <c r="AA976" s="16" t="s">
        <v>40</v>
      </c>
      <c r="AB976" s="21" t="s">
        <v>40</v>
      </c>
      <c r="AC976" s="16" t="s">
        <v>40</v>
      </c>
      <c r="AD976" s="16" t="s">
        <v>40</v>
      </c>
      <c r="AE976" s="21" t="s">
        <v>40</v>
      </c>
      <c r="AF976" s="58" t="s">
        <v>40</v>
      </c>
      <c r="AG976" s="16" t="s">
        <v>40</v>
      </c>
      <c r="AH976" s="21" t="s">
        <v>40</v>
      </c>
      <c r="AI976" s="42" t="s">
        <v>40</v>
      </c>
      <c r="AJ976" s="16" t="s">
        <v>40</v>
      </c>
      <c r="AK976" s="16" t="s">
        <v>40</v>
      </c>
      <c r="AL976" s="16" t="s">
        <v>40</v>
      </c>
      <c r="AM976" s="16" t="s">
        <v>40</v>
      </c>
      <c r="AN976" s="16" t="s">
        <v>40</v>
      </c>
      <c r="AO976" s="63" t="s">
        <v>40</v>
      </c>
      <c r="AP976" s="63" t="s">
        <v>40</v>
      </c>
      <c r="AQ976" s="9" t="s">
        <v>40</v>
      </c>
      <c r="AR976" s="63" t="s">
        <v>40</v>
      </c>
      <c r="AS976" s="9" t="s">
        <v>40</v>
      </c>
      <c r="AT976" s="9" t="s">
        <v>40</v>
      </c>
      <c r="AU976" s="63" t="s">
        <v>40</v>
      </c>
      <c r="AV976" s="63" t="s">
        <v>40</v>
      </c>
      <c r="AW976" s="9" t="s">
        <v>40</v>
      </c>
      <c r="AX976" s="63" t="s">
        <v>40</v>
      </c>
      <c r="AY976" s="63" t="s">
        <v>40</v>
      </c>
      <c r="AZ976" s="63" t="s">
        <v>40</v>
      </c>
      <c r="BA976" s="63" t="s">
        <v>40</v>
      </c>
      <c r="BB976" s="63" t="s">
        <v>40</v>
      </c>
      <c r="BC976" s="9" t="s">
        <v>40</v>
      </c>
      <c r="BD976" s="9" t="s">
        <v>40</v>
      </c>
    </row>
    <row r="977" spans="2:56">
      <c r="B977" s="62" t="s">
        <v>192</v>
      </c>
      <c r="C977" s="40" t="s">
        <v>147</v>
      </c>
      <c r="D977" s="41" t="s">
        <v>53</v>
      </c>
      <c r="E977" s="88">
        <v>9017</v>
      </c>
      <c r="F977" s="88"/>
      <c r="G977" s="89"/>
      <c r="H977" s="64">
        <v>9015</v>
      </c>
      <c r="I977" s="45"/>
      <c r="J977" s="45"/>
      <c r="K977" s="64">
        <v>-4442</v>
      </c>
      <c r="L977" s="45">
        <v>-4442</v>
      </c>
      <c r="M977" s="63">
        <v>248</v>
      </c>
      <c r="N977" s="42" t="s">
        <v>50</v>
      </c>
      <c r="O977" s="21" t="s">
        <v>50</v>
      </c>
      <c r="P977" s="42">
        <f t="shared" si="30"/>
        <v>0</v>
      </c>
      <c r="Q977" s="42">
        <f>IF(AND(ISNUMBER(E977),ISNUMBER(H977),ISBLANK(F977)),E977-H977,"NA")</f>
        <v>2</v>
      </c>
      <c r="R977" s="21" t="str">
        <f>IF(AND(ISNUMBER(F977),ISNUMBER(I977),ISBLANK(E977)),F977-I977,"NA")</f>
        <v>NA</v>
      </c>
      <c r="S977" s="16" t="str">
        <f>IF(AND(ISNUMBER(G977),ISNUMBER(J977),ISBLANK(E977)),G977-J977,"NA")</f>
        <v>NA</v>
      </c>
      <c r="T977" s="45" t="str">
        <f>IF(AND(ISNUMBER(R977),ISNUMBER(S977),ISBLANK(E977)),R977+S977,"NA")</f>
        <v>NA</v>
      </c>
      <c r="U977" s="21">
        <f t="shared" si="31"/>
        <v>248</v>
      </c>
      <c r="V977" s="9">
        <f>MIN(IF(SUM(W977,AD977:AG977,AI977,AJ977:AM977,AP977:AS977,AC977,AO977,AU977,AV977:BC977)=0,0,1)+IF(O977="Smoothing ramp",1,0)+IF(SUM(W977,X977:AA977)=0,0,1),1)</f>
        <v>1</v>
      </c>
      <c r="W977" s="42">
        <v>164</v>
      </c>
      <c r="X977" s="16" t="s">
        <v>40</v>
      </c>
      <c r="Y977" s="21" t="s">
        <v>40</v>
      </c>
      <c r="Z977" s="45">
        <v>344</v>
      </c>
      <c r="AA977" s="16" t="s">
        <v>40</v>
      </c>
      <c r="AB977" s="21" t="s">
        <v>40</v>
      </c>
      <c r="AC977" s="16" t="s">
        <v>40</v>
      </c>
      <c r="AD977" s="16" t="s">
        <v>40</v>
      </c>
      <c r="AE977" s="21" t="s">
        <v>40</v>
      </c>
      <c r="AF977" s="58" t="s">
        <v>40</v>
      </c>
      <c r="AG977" s="16" t="s">
        <v>40</v>
      </c>
      <c r="AH977" s="21" t="s">
        <v>40</v>
      </c>
      <c r="AI977" s="42" t="s">
        <v>40</v>
      </c>
      <c r="AJ977" s="16" t="s">
        <v>40</v>
      </c>
      <c r="AK977" s="16" t="s">
        <v>40</v>
      </c>
      <c r="AL977" s="16" t="s">
        <v>40</v>
      </c>
      <c r="AM977" s="16" t="s">
        <v>40</v>
      </c>
      <c r="AN977" s="16" t="s">
        <v>40</v>
      </c>
      <c r="AO977" s="63" t="s">
        <v>40</v>
      </c>
      <c r="AP977" s="63" t="s">
        <v>40</v>
      </c>
      <c r="AQ977" s="9" t="s">
        <v>40</v>
      </c>
      <c r="AR977" s="63" t="s">
        <v>40</v>
      </c>
      <c r="AS977" s="9" t="s">
        <v>40</v>
      </c>
      <c r="AT977" s="9" t="s">
        <v>40</v>
      </c>
      <c r="AU977" s="63" t="s">
        <v>40</v>
      </c>
      <c r="AV977" s="63" t="s">
        <v>40</v>
      </c>
      <c r="AW977" s="9" t="s">
        <v>40</v>
      </c>
      <c r="AX977" s="63" t="s">
        <v>40</v>
      </c>
      <c r="AY977" s="63" t="s">
        <v>40</v>
      </c>
      <c r="AZ977" s="63" t="s">
        <v>40</v>
      </c>
      <c r="BA977" s="63" t="s">
        <v>40</v>
      </c>
      <c r="BB977" s="63" t="s">
        <v>40</v>
      </c>
      <c r="BC977" s="9" t="s">
        <v>40</v>
      </c>
      <c r="BD977" s="9" t="s">
        <v>40</v>
      </c>
    </row>
    <row r="978" spans="2:56">
      <c r="B978" s="62" t="s">
        <v>192</v>
      </c>
      <c r="C978" s="40" t="s">
        <v>147</v>
      </c>
      <c r="D978" s="41" t="s">
        <v>56</v>
      </c>
      <c r="E978" s="88">
        <v>9017</v>
      </c>
      <c r="F978" s="88"/>
      <c r="G978" s="89"/>
      <c r="H978" s="64">
        <v>9015</v>
      </c>
      <c r="I978" s="45"/>
      <c r="J978" s="45"/>
      <c r="K978" s="64">
        <v>-4442</v>
      </c>
      <c r="L978" s="45">
        <v>-4442</v>
      </c>
      <c r="M978" s="63">
        <v>248</v>
      </c>
      <c r="N978" s="42" t="s">
        <v>50</v>
      </c>
      <c r="O978" s="21" t="s">
        <v>50</v>
      </c>
      <c r="P978" s="42">
        <f t="shared" si="30"/>
        <v>0</v>
      </c>
      <c r="Q978" s="42">
        <f>IF(AND(ISNUMBER(E978),ISNUMBER(H978),ISBLANK(F978)),E978-H978,"NA")</f>
        <v>2</v>
      </c>
      <c r="R978" s="21" t="str">
        <f>IF(AND(ISNUMBER(F978),ISNUMBER(I978),ISBLANK(E978)),F978-I978,"NA")</f>
        <v>NA</v>
      </c>
      <c r="S978" s="16" t="str">
        <f>IF(AND(ISNUMBER(G978),ISNUMBER(J978),ISBLANK(E978)),G978-J978,"NA")</f>
        <v>NA</v>
      </c>
      <c r="T978" s="45" t="str">
        <f>IF(AND(ISNUMBER(R978),ISNUMBER(S978),ISBLANK(E978)),R978+S978,"NA")</f>
        <v>NA</v>
      </c>
      <c r="U978" s="21">
        <f t="shared" si="31"/>
        <v>248</v>
      </c>
      <c r="V978" s="9">
        <f>MIN(IF(SUM(W978,AD978:AG978,AI978,AJ978:AM978,AP978:AS978,AC978,AO978,AU978,AV978:BC978)=0,0,1)+IF(O978="Smoothing ramp",1,0)+IF(SUM(W978,X978:AA978)=0,0,1),1)</f>
        <v>1</v>
      </c>
      <c r="W978" s="42">
        <v>164</v>
      </c>
      <c r="X978" s="16" t="s">
        <v>40</v>
      </c>
      <c r="Y978" s="21" t="s">
        <v>40</v>
      </c>
      <c r="Z978" s="45">
        <v>344</v>
      </c>
      <c r="AA978" s="16" t="s">
        <v>40</v>
      </c>
      <c r="AB978" s="21" t="s">
        <v>40</v>
      </c>
      <c r="AC978" s="16" t="s">
        <v>40</v>
      </c>
      <c r="AD978" s="16" t="s">
        <v>40</v>
      </c>
      <c r="AE978" s="21" t="s">
        <v>40</v>
      </c>
      <c r="AF978" s="58" t="s">
        <v>40</v>
      </c>
      <c r="AG978" s="16" t="s">
        <v>40</v>
      </c>
      <c r="AH978" s="21" t="s">
        <v>40</v>
      </c>
      <c r="AI978" s="42" t="s">
        <v>40</v>
      </c>
      <c r="AJ978" s="16" t="s">
        <v>40</v>
      </c>
      <c r="AK978" s="16" t="s">
        <v>40</v>
      </c>
      <c r="AL978" s="16" t="s">
        <v>40</v>
      </c>
      <c r="AM978" s="16" t="s">
        <v>40</v>
      </c>
      <c r="AN978" s="16" t="s">
        <v>40</v>
      </c>
      <c r="AO978" s="63" t="s">
        <v>40</v>
      </c>
      <c r="AP978" s="63" t="s">
        <v>40</v>
      </c>
      <c r="AQ978" s="9" t="s">
        <v>40</v>
      </c>
      <c r="AR978" s="63" t="s">
        <v>40</v>
      </c>
      <c r="AS978" s="9" t="s">
        <v>40</v>
      </c>
      <c r="AT978" s="9" t="s">
        <v>40</v>
      </c>
      <c r="AU978" s="63" t="s">
        <v>40</v>
      </c>
      <c r="AV978" s="63" t="s">
        <v>40</v>
      </c>
      <c r="AW978" s="9" t="s">
        <v>40</v>
      </c>
      <c r="AX978" s="63" t="s">
        <v>40</v>
      </c>
      <c r="AY978" s="63" t="s">
        <v>40</v>
      </c>
      <c r="AZ978" s="63" t="s">
        <v>40</v>
      </c>
      <c r="BA978" s="63" t="s">
        <v>40</v>
      </c>
      <c r="BB978" s="63" t="s">
        <v>40</v>
      </c>
      <c r="BC978" s="9" t="s">
        <v>40</v>
      </c>
      <c r="BD978" s="9" t="s">
        <v>40</v>
      </c>
    </row>
    <row r="979" spans="2:56" ht="15" thickBot="1">
      <c r="B979" s="68" t="s">
        <v>192</v>
      </c>
      <c r="C979" s="47" t="s">
        <v>147</v>
      </c>
      <c r="D979" s="48" t="s">
        <v>57</v>
      </c>
      <c r="E979" s="133">
        <v>9017</v>
      </c>
      <c r="F979" s="133"/>
      <c r="G979" s="134"/>
      <c r="H979" s="71">
        <v>9015</v>
      </c>
      <c r="I979" s="69"/>
      <c r="J979" s="69"/>
      <c r="K979" s="71">
        <v>-4442</v>
      </c>
      <c r="L979" s="69">
        <v>-4442</v>
      </c>
      <c r="M979" s="70">
        <v>248</v>
      </c>
      <c r="N979" s="50" t="s">
        <v>50</v>
      </c>
      <c r="O979" s="22" t="s">
        <v>50</v>
      </c>
      <c r="P979" s="50">
        <f t="shared" si="30"/>
        <v>0</v>
      </c>
      <c r="Q979" s="50">
        <f>IF(AND(ISNUMBER(E979),ISNUMBER(H979),ISBLANK(F979)),E979-H979,"NA")</f>
        <v>2</v>
      </c>
      <c r="R979" s="22" t="str">
        <f>IF(AND(ISNUMBER(F979),ISNUMBER(I979),ISBLANK(E979)),F979-I979,"NA")</f>
        <v>NA</v>
      </c>
      <c r="S979" s="16" t="str">
        <f>IF(AND(ISNUMBER(G979),ISNUMBER(J979),ISBLANK(E979)),G979-J979,"NA")</f>
        <v>NA</v>
      </c>
      <c r="T979" s="45" t="str">
        <f>IF(AND(ISNUMBER(R979),ISNUMBER(S979),ISBLANK(E979)),R979+S979,"NA")</f>
        <v>NA</v>
      </c>
      <c r="U979" s="22">
        <f t="shared" si="31"/>
        <v>248</v>
      </c>
      <c r="V979" s="9">
        <f>MIN(IF(SUM(W979,AD979:AG979,AI979,AJ979:AM979,AP979:AS979,AC979,AO979,AU979,AV979:BC979)=0,0,1)+IF(O979="Smoothing ramp",1,0)+IF(SUM(W979,X979:AA979)=0,0,1),1)</f>
        <v>1</v>
      </c>
      <c r="W979" s="50">
        <v>164</v>
      </c>
      <c r="X979" s="49" t="s">
        <v>40</v>
      </c>
      <c r="Y979" s="22" t="s">
        <v>40</v>
      </c>
      <c r="Z979" s="69">
        <v>344</v>
      </c>
      <c r="AA979" s="49" t="s">
        <v>40</v>
      </c>
      <c r="AB979" s="22" t="s">
        <v>40</v>
      </c>
      <c r="AC979" s="49" t="s">
        <v>40</v>
      </c>
      <c r="AD979" s="49" t="s">
        <v>40</v>
      </c>
      <c r="AE979" s="22" t="s">
        <v>40</v>
      </c>
      <c r="AF979" s="78" t="s">
        <v>40</v>
      </c>
      <c r="AG979" s="49" t="s">
        <v>40</v>
      </c>
      <c r="AH979" s="22" t="s">
        <v>40</v>
      </c>
      <c r="AI979" s="50" t="s">
        <v>40</v>
      </c>
      <c r="AJ979" s="49" t="s">
        <v>40</v>
      </c>
      <c r="AK979" s="49" t="s">
        <v>40</v>
      </c>
      <c r="AL979" s="49" t="s">
        <v>40</v>
      </c>
      <c r="AM979" s="49" t="s">
        <v>40</v>
      </c>
      <c r="AN979" s="49" t="s">
        <v>40</v>
      </c>
      <c r="AO979" s="70" t="s">
        <v>40</v>
      </c>
      <c r="AP979" s="70" t="s">
        <v>40</v>
      </c>
      <c r="AQ979" s="7" t="s">
        <v>40</v>
      </c>
      <c r="AR979" s="70" t="s">
        <v>40</v>
      </c>
      <c r="AS979" s="7" t="s">
        <v>40</v>
      </c>
      <c r="AT979" s="7" t="s">
        <v>40</v>
      </c>
      <c r="AU979" s="70" t="s">
        <v>40</v>
      </c>
      <c r="AV979" s="70" t="s">
        <v>40</v>
      </c>
      <c r="AW979" s="7" t="s">
        <v>40</v>
      </c>
      <c r="AX979" s="70" t="s">
        <v>40</v>
      </c>
      <c r="AY979" s="70" t="s">
        <v>40</v>
      </c>
      <c r="AZ979" s="70" t="s">
        <v>40</v>
      </c>
      <c r="BA979" s="70" t="s">
        <v>40</v>
      </c>
      <c r="BB979" s="70" t="s">
        <v>40</v>
      </c>
      <c r="BC979" s="7" t="s">
        <v>40</v>
      </c>
      <c r="BD979" s="7" t="s">
        <v>40</v>
      </c>
    </row>
    <row r="980" spans="2:56">
      <c r="B980" s="73" t="s">
        <v>193</v>
      </c>
      <c r="C980" s="52" t="s">
        <v>147</v>
      </c>
      <c r="D980" s="53" t="s">
        <v>37</v>
      </c>
      <c r="E980" s="135">
        <v>8669</v>
      </c>
      <c r="F980" s="135"/>
      <c r="G980" s="136"/>
      <c r="H980" s="75">
        <v>8639</v>
      </c>
      <c r="I980" s="65"/>
      <c r="J980" s="65"/>
      <c r="K980" s="75">
        <v>672</v>
      </c>
      <c r="L980" s="65">
        <v>276</v>
      </c>
      <c r="M980" s="74">
        <v>426</v>
      </c>
      <c r="N980" s="44" t="s">
        <v>69</v>
      </c>
      <c r="O980" s="20" t="s">
        <v>63</v>
      </c>
      <c r="P980" s="44">
        <f t="shared" si="30"/>
        <v>396</v>
      </c>
      <c r="Q980" s="44">
        <f>IF(AND(ISNUMBER(E980),ISNUMBER(H980),ISBLANK(F980)),E980-H980,"NA")</f>
        <v>30</v>
      </c>
      <c r="R980" s="20" t="str">
        <f>IF(AND(ISNUMBER(F980),ISNUMBER(I980),ISBLANK(E980)),F980-I980,"NA")</f>
        <v>NA</v>
      </c>
      <c r="S980" s="16" t="str">
        <f>IF(AND(ISNUMBER(G980),ISNUMBER(J980),ISBLANK(E980)),G980-J980,"NA")</f>
        <v>NA</v>
      </c>
      <c r="T980" s="45" t="str">
        <f>IF(AND(ISNUMBER(R980),ISNUMBER(S980),ISBLANK(E980)),R980+S980,"NA")</f>
        <v>NA</v>
      </c>
      <c r="U980" s="20">
        <f t="shared" si="31"/>
        <v>30</v>
      </c>
      <c r="V980" s="9">
        <f>MIN(IF(SUM(W980,AD980:AG980,AI980,AJ980:AM980,AP980:AS980,AC980,AO980,AU980,AV980:BC980)=0,0,1)+IF(O980="Smoothing ramp",1,0)+IF(SUM(W980,X980:AA980)=0,0,1),1)</f>
        <v>1</v>
      </c>
      <c r="W980" s="75" t="s">
        <v>40</v>
      </c>
      <c r="X980" s="43" t="s">
        <v>40</v>
      </c>
      <c r="Y980" s="20" t="s">
        <v>40</v>
      </c>
      <c r="Z980" s="65">
        <v>252</v>
      </c>
      <c r="AA980" s="43" t="s">
        <v>40</v>
      </c>
      <c r="AB980" s="20" t="s">
        <v>41</v>
      </c>
      <c r="AC980" s="43" t="s">
        <v>40</v>
      </c>
      <c r="AD980" s="43" t="s">
        <v>40</v>
      </c>
      <c r="AE980" s="20" t="s">
        <v>40</v>
      </c>
      <c r="AF980" s="76" t="s">
        <v>40</v>
      </c>
      <c r="AG980" s="43" t="s">
        <v>40</v>
      </c>
      <c r="AH980" s="20" t="s">
        <v>40</v>
      </c>
      <c r="AI980" s="44" t="s">
        <v>40</v>
      </c>
      <c r="AJ980" s="43">
        <v>8390</v>
      </c>
      <c r="AK980" s="43" t="s">
        <v>132</v>
      </c>
      <c r="AL980" s="43" t="s">
        <v>40</v>
      </c>
      <c r="AM980" s="43" t="s">
        <v>40</v>
      </c>
      <c r="AN980" s="43" t="s">
        <v>40</v>
      </c>
      <c r="AO980" s="74" t="s">
        <v>40</v>
      </c>
      <c r="AP980" s="74" t="s">
        <v>40</v>
      </c>
      <c r="AQ980" s="6" t="s">
        <v>40</v>
      </c>
      <c r="AR980" s="74" t="s">
        <v>40</v>
      </c>
      <c r="AS980" s="6" t="s">
        <v>40</v>
      </c>
      <c r="AT980" s="6" t="s">
        <v>40</v>
      </c>
      <c r="AU980" s="74">
        <v>-10000</v>
      </c>
      <c r="AV980" s="74" t="s">
        <v>42</v>
      </c>
      <c r="AW980" s="6" t="s">
        <v>40</v>
      </c>
      <c r="AX980" s="74" t="s">
        <v>40</v>
      </c>
      <c r="AY980" s="74" t="s">
        <v>40</v>
      </c>
      <c r="AZ980" s="74" t="s">
        <v>40</v>
      </c>
      <c r="BA980" s="74" t="s">
        <v>40</v>
      </c>
      <c r="BB980" s="74" t="s">
        <v>40</v>
      </c>
      <c r="BC980" s="6" t="s">
        <v>40</v>
      </c>
      <c r="BD980" s="6" t="s">
        <v>40</v>
      </c>
    </row>
    <row r="981" spans="2:56">
      <c r="B981" s="62" t="s">
        <v>193</v>
      </c>
      <c r="C981" s="40" t="s">
        <v>147</v>
      </c>
      <c r="D981" s="41" t="s">
        <v>43</v>
      </c>
      <c r="E981" s="88">
        <v>8669</v>
      </c>
      <c r="F981" s="88"/>
      <c r="G981" s="89"/>
      <c r="H981" s="64">
        <v>8639</v>
      </c>
      <c r="I981" s="45"/>
      <c r="J981" s="45"/>
      <c r="K981" s="64">
        <v>672</v>
      </c>
      <c r="L981" s="45">
        <v>276</v>
      </c>
      <c r="M981" s="63">
        <v>426</v>
      </c>
      <c r="N981" s="42" t="s">
        <v>69</v>
      </c>
      <c r="O981" s="21" t="s">
        <v>63</v>
      </c>
      <c r="P981" s="42">
        <f t="shared" si="30"/>
        <v>396</v>
      </c>
      <c r="Q981" s="42">
        <f>IF(AND(ISNUMBER(E981),ISNUMBER(H981),ISBLANK(F981)),E981-H981,"NA")</f>
        <v>30</v>
      </c>
      <c r="R981" s="21" t="str">
        <f>IF(AND(ISNUMBER(F981),ISNUMBER(I981),ISBLANK(E981)),F981-I981,"NA")</f>
        <v>NA</v>
      </c>
      <c r="S981" s="16" t="str">
        <f>IF(AND(ISNUMBER(G981),ISNUMBER(J981),ISBLANK(E981)),G981-J981,"NA")</f>
        <v>NA</v>
      </c>
      <c r="T981" s="45" t="str">
        <f>IF(AND(ISNUMBER(R981),ISNUMBER(S981),ISBLANK(E981)),R981+S981,"NA")</f>
        <v>NA</v>
      </c>
      <c r="U981" s="21">
        <f t="shared" si="31"/>
        <v>30</v>
      </c>
      <c r="V981" s="9">
        <f>MIN(IF(SUM(W981,AD981:AG981,AI981,AJ981:AM981,AP981:AS981,AC981,AO981,AU981,AV981:BC981)=0,0,1)+IF(O981="Smoothing ramp",1,0)+IF(SUM(W981,X981:AA981)=0,0,1),1)</f>
        <v>1</v>
      </c>
      <c r="W981" s="64" t="s">
        <v>40</v>
      </c>
      <c r="X981" s="16" t="s">
        <v>40</v>
      </c>
      <c r="Y981" s="21" t="s">
        <v>40</v>
      </c>
      <c r="Z981" s="45">
        <v>252</v>
      </c>
      <c r="AA981" s="16" t="s">
        <v>40</v>
      </c>
      <c r="AB981" s="21" t="s">
        <v>41</v>
      </c>
      <c r="AC981" s="16" t="s">
        <v>40</v>
      </c>
      <c r="AD981" s="16" t="s">
        <v>40</v>
      </c>
      <c r="AE981" s="21" t="s">
        <v>40</v>
      </c>
      <c r="AF981" s="58" t="s">
        <v>40</v>
      </c>
      <c r="AG981" s="16" t="s">
        <v>40</v>
      </c>
      <c r="AH981" s="21" t="s">
        <v>40</v>
      </c>
      <c r="AI981" s="42" t="s">
        <v>40</v>
      </c>
      <c r="AJ981" s="16">
        <v>8390</v>
      </c>
      <c r="AK981" s="16" t="s">
        <v>132</v>
      </c>
      <c r="AL981" s="16" t="s">
        <v>40</v>
      </c>
      <c r="AM981" s="16" t="s">
        <v>40</v>
      </c>
      <c r="AN981" s="16" t="s">
        <v>40</v>
      </c>
      <c r="AO981" s="63" t="s">
        <v>40</v>
      </c>
      <c r="AP981" s="63" t="s">
        <v>40</v>
      </c>
      <c r="AQ981" s="9" t="s">
        <v>40</v>
      </c>
      <c r="AR981" s="63" t="s">
        <v>40</v>
      </c>
      <c r="AS981" s="9" t="s">
        <v>40</v>
      </c>
      <c r="AT981" s="9" t="s">
        <v>40</v>
      </c>
      <c r="AU981" s="63">
        <v>-10000</v>
      </c>
      <c r="AV981" s="63" t="s">
        <v>42</v>
      </c>
      <c r="AW981" s="9" t="s">
        <v>40</v>
      </c>
      <c r="AX981" s="63" t="s">
        <v>40</v>
      </c>
      <c r="AY981" s="63" t="s">
        <v>40</v>
      </c>
      <c r="AZ981" s="63" t="s">
        <v>40</v>
      </c>
      <c r="BA981" s="63" t="s">
        <v>40</v>
      </c>
      <c r="BB981" s="63" t="s">
        <v>40</v>
      </c>
      <c r="BC981" s="9" t="s">
        <v>40</v>
      </c>
      <c r="BD981" s="9" t="s">
        <v>40</v>
      </c>
    </row>
    <row r="982" spans="2:56">
      <c r="B982" s="62" t="s">
        <v>193</v>
      </c>
      <c r="C982" s="40" t="s">
        <v>147</v>
      </c>
      <c r="D982" s="41" t="s">
        <v>45</v>
      </c>
      <c r="E982" s="88">
        <v>8669</v>
      </c>
      <c r="F982" s="88"/>
      <c r="G982" s="89"/>
      <c r="H982" s="64">
        <v>8643</v>
      </c>
      <c r="I982" s="45"/>
      <c r="J982" s="45"/>
      <c r="K982" s="64">
        <v>673</v>
      </c>
      <c r="L982" s="45">
        <v>276</v>
      </c>
      <c r="M982" s="63">
        <v>422</v>
      </c>
      <c r="N982" s="42" t="s">
        <v>69</v>
      </c>
      <c r="O982" s="21" t="s">
        <v>63</v>
      </c>
      <c r="P982" s="42">
        <f t="shared" si="30"/>
        <v>397</v>
      </c>
      <c r="Q982" s="42">
        <f>IF(AND(ISNUMBER(E982),ISNUMBER(H982),ISBLANK(F982)),E982-H982,"NA")</f>
        <v>26</v>
      </c>
      <c r="R982" s="21" t="str">
        <f>IF(AND(ISNUMBER(F982),ISNUMBER(I982),ISBLANK(E982)),F982-I982,"NA")</f>
        <v>NA</v>
      </c>
      <c r="S982" s="16" t="str">
        <f>IF(AND(ISNUMBER(G982),ISNUMBER(J982),ISBLANK(E982)),G982-J982,"NA")</f>
        <v>NA</v>
      </c>
      <c r="T982" s="45" t="str">
        <f>IF(AND(ISNUMBER(R982),ISNUMBER(S982),ISBLANK(E982)),R982+S982,"NA")</f>
        <v>NA</v>
      </c>
      <c r="U982" s="21">
        <f t="shared" si="31"/>
        <v>25</v>
      </c>
      <c r="V982" s="9">
        <f>MIN(IF(SUM(W982,AD982:AG982,AI982,AJ982:AM982,AP982:AS982,AC982,AO982,AU982,AV982:BC982)=0,0,1)+IF(O982="Smoothing ramp",1,0)+IF(SUM(W982,X982:AA982)=0,0,1),1)</f>
        <v>1</v>
      </c>
      <c r="W982" s="64" t="s">
        <v>40</v>
      </c>
      <c r="X982" s="16" t="s">
        <v>40</v>
      </c>
      <c r="Y982" s="21" t="s">
        <v>40</v>
      </c>
      <c r="Z982" s="45">
        <v>253</v>
      </c>
      <c r="AA982" s="16" t="s">
        <v>40</v>
      </c>
      <c r="AB982" s="21" t="s">
        <v>41</v>
      </c>
      <c r="AC982" s="16" t="s">
        <v>40</v>
      </c>
      <c r="AD982" s="16" t="s">
        <v>40</v>
      </c>
      <c r="AE982" s="21" t="s">
        <v>40</v>
      </c>
      <c r="AF982" s="58" t="s">
        <v>40</v>
      </c>
      <c r="AG982" s="16" t="s">
        <v>40</v>
      </c>
      <c r="AH982" s="21" t="s">
        <v>40</v>
      </c>
      <c r="AI982" s="42" t="s">
        <v>40</v>
      </c>
      <c r="AJ982" s="16">
        <v>8390</v>
      </c>
      <c r="AK982" s="16" t="s">
        <v>132</v>
      </c>
      <c r="AL982" s="16" t="s">
        <v>40</v>
      </c>
      <c r="AM982" s="16" t="s">
        <v>40</v>
      </c>
      <c r="AN982" s="16" t="s">
        <v>40</v>
      </c>
      <c r="AO982" s="63" t="s">
        <v>40</v>
      </c>
      <c r="AP982" s="63" t="s">
        <v>40</v>
      </c>
      <c r="AQ982" s="9" t="s">
        <v>40</v>
      </c>
      <c r="AR982" s="63" t="s">
        <v>40</v>
      </c>
      <c r="AS982" s="9" t="s">
        <v>40</v>
      </c>
      <c r="AT982" s="9" t="s">
        <v>40</v>
      </c>
      <c r="AU982" s="63">
        <v>-10000</v>
      </c>
      <c r="AV982" s="63" t="s">
        <v>42</v>
      </c>
      <c r="AW982" s="9" t="s">
        <v>40</v>
      </c>
      <c r="AX982" s="63" t="s">
        <v>40</v>
      </c>
      <c r="AY982" s="63" t="s">
        <v>40</v>
      </c>
      <c r="AZ982" s="63" t="s">
        <v>40</v>
      </c>
      <c r="BA982" s="63" t="s">
        <v>40</v>
      </c>
      <c r="BB982" s="63" t="s">
        <v>40</v>
      </c>
      <c r="BC982" s="9" t="s">
        <v>40</v>
      </c>
      <c r="BD982" s="9" t="s">
        <v>40</v>
      </c>
    </row>
    <row r="983" spans="2:56">
      <c r="B983" s="62" t="s">
        <v>193</v>
      </c>
      <c r="C983" s="40" t="s">
        <v>147</v>
      </c>
      <c r="D983" s="41" t="s">
        <v>46</v>
      </c>
      <c r="E983" s="88">
        <v>8990</v>
      </c>
      <c r="F983" s="88"/>
      <c r="G983" s="89"/>
      <c r="H983" s="64">
        <v>8990</v>
      </c>
      <c r="I983" s="45"/>
      <c r="J983" s="45"/>
      <c r="K983" s="64">
        <v>-2249</v>
      </c>
      <c r="L983" s="45">
        <v>-2249</v>
      </c>
      <c r="M983" s="63">
        <v>-2249</v>
      </c>
      <c r="N983" s="42" t="s">
        <v>44</v>
      </c>
      <c r="O983" s="21" t="s">
        <v>39</v>
      </c>
      <c r="P983" s="42">
        <f t="shared" si="30"/>
        <v>0</v>
      </c>
      <c r="Q983" s="42">
        <f>IF(AND(ISNUMBER(E983),ISNUMBER(H983),ISBLANK(F983)),E983-H983,"NA")</f>
        <v>0</v>
      </c>
      <c r="R983" s="21" t="str">
        <f>IF(AND(ISNUMBER(F983),ISNUMBER(I983),ISBLANK(E983)),F983-I983,"NA")</f>
        <v>NA</v>
      </c>
      <c r="S983" s="16" t="str">
        <f>IF(AND(ISNUMBER(G983),ISNUMBER(J983),ISBLANK(E983)),G983-J983,"NA")</f>
        <v>NA</v>
      </c>
      <c r="T983" s="45" t="str">
        <f>IF(AND(ISNUMBER(R983),ISNUMBER(S983),ISBLANK(E983)),R983+S983,"NA")</f>
        <v>NA</v>
      </c>
      <c r="U983" s="21">
        <f t="shared" si="31"/>
        <v>0</v>
      </c>
      <c r="V983" s="9">
        <f>MIN(IF(SUM(W983,AD983:AG983,AI983,AJ983:AM983,AP983:AS983,AC983,AO983,AU983,AV983:BC983)=0,0,1)+IF(O983="Smoothing ramp",1,0)+IF(SUM(W983,X983:AA983)=0,0,1),1)</f>
        <v>1</v>
      </c>
      <c r="W983" s="64">
        <v>-276</v>
      </c>
      <c r="X983" s="16" t="s">
        <v>40</v>
      </c>
      <c r="Y983" s="21" t="s">
        <v>41</v>
      </c>
      <c r="Z983" s="45">
        <v>276</v>
      </c>
      <c r="AA983" s="16" t="s">
        <v>40</v>
      </c>
      <c r="AB983" s="21" t="s">
        <v>41</v>
      </c>
      <c r="AC983" s="16" t="s">
        <v>40</v>
      </c>
      <c r="AD983" s="16" t="s">
        <v>40</v>
      </c>
      <c r="AE983" s="21" t="s">
        <v>40</v>
      </c>
      <c r="AF983" s="58" t="s">
        <v>40</v>
      </c>
      <c r="AG983" s="16" t="s">
        <v>40</v>
      </c>
      <c r="AH983" s="21" t="s">
        <v>40</v>
      </c>
      <c r="AI983" s="42" t="s">
        <v>40</v>
      </c>
      <c r="AJ983" s="16" t="s">
        <v>40</v>
      </c>
      <c r="AK983" s="16" t="s">
        <v>40</v>
      </c>
      <c r="AL983" s="16" t="s">
        <v>40</v>
      </c>
      <c r="AM983" s="16" t="s">
        <v>40</v>
      </c>
      <c r="AN983" s="16" t="s">
        <v>40</v>
      </c>
      <c r="AO983" s="63" t="s">
        <v>40</v>
      </c>
      <c r="AP983" s="63" t="s">
        <v>40</v>
      </c>
      <c r="AQ983" s="9" t="s">
        <v>40</v>
      </c>
      <c r="AR983" s="63" t="s">
        <v>40</v>
      </c>
      <c r="AS983" s="9" t="s">
        <v>40</v>
      </c>
      <c r="AT983" s="9" t="s">
        <v>40</v>
      </c>
      <c r="AU983" s="63">
        <v>-10000</v>
      </c>
      <c r="AV983" s="63" t="s">
        <v>42</v>
      </c>
      <c r="AW983" s="9" t="s">
        <v>40</v>
      </c>
      <c r="AX983" s="63" t="s">
        <v>40</v>
      </c>
      <c r="AY983" s="63" t="s">
        <v>40</v>
      </c>
      <c r="AZ983" s="63" t="s">
        <v>40</v>
      </c>
      <c r="BA983" s="63" t="s">
        <v>40</v>
      </c>
      <c r="BB983" s="63" t="s">
        <v>40</v>
      </c>
      <c r="BC983" s="9" t="s">
        <v>40</v>
      </c>
      <c r="BD983" s="9" t="s">
        <v>40</v>
      </c>
    </row>
    <row r="984" spans="2:56">
      <c r="B984" s="62" t="s">
        <v>193</v>
      </c>
      <c r="C984" s="40" t="s">
        <v>147</v>
      </c>
      <c r="D984" s="41" t="s">
        <v>47</v>
      </c>
      <c r="E984" s="88">
        <v>8788</v>
      </c>
      <c r="F984" s="88"/>
      <c r="G984" s="89"/>
      <c r="H984" s="64">
        <v>8788</v>
      </c>
      <c r="I984" s="45"/>
      <c r="J984" s="45"/>
      <c r="K984" s="64">
        <v>-2080</v>
      </c>
      <c r="L984" s="45">
        <v>-2080</v>
      </c>
      <c r="M984" s="63">
        <v>-2080</v>
      </c>
      <c r="N984" s="42" t="s">
        <v>44</v>
      </c>
      <c r="O984" s="21" t="s">
        <v>39</v>
      </c>
      <c r="P984" s="42">
        <f t="shared" si="30"/>
        <v>0</v>
      </c>
      <c r="Q984" s="42">
        <f>IF(AND(ISNUMBER(E984),ISNUMBER(H984),ISBLANK(F984)),E984-H984,"NA")</f>
        <v>0</v>
      </c>
      <c r="R984" s="21" t="str">
        <f>IF(AND(ISNUMBER(F984),ISNUMBER(I984),ISBLANK(E984)),F984-I984,"NA")</f>
        <v>NA</v>
      </c>
      <c r="S984" s="16" t="str">
        <f>IF(AND(ISNUMBER(G984),ISNUMBER(J984),ISBLANK(E984)),G984-J984,"NA")</f>
        <v>NA</v>
      </c>
      <c r="T984" s="45" t="str">
        <f>IF(AND(ISNUMBER(R984),ISNUMBER(S984),ISBLANK(E984)),R984+S984,"NA")</f>
        <v>NA</v>
      </c>
      <c r="U984" s="21">
        <f t="shared" si="31"/>
        <v>0</v>
      </c>
      <c r="V984" s="9">
        <f>MIN(IF(SUM(W984,AD984:AG984,AI984,AJ984:AM984,AP984:AS984,AC984,AO984,AU984,AV984:BC984)=0,0,1)+IF(O984="Smoothing ramp",1,0)+IF(SUM(W984,X984:AA984)=0,0,1),1)</f>
        <v>1</v>
      </c>
      <c r="W984" s="64">
        <v>-276</v>
      </c>
      <c r="X984" s="16" t="s">
        <v>40</v>
      </c>
      <c r="Y984" s="21" t="s">
        <v>41</v>
      </c>
      <c r="Z984" s="45">
        <v>276</v>
      </c>
      <c r="AA984" s="16" t="s">
        <v>40</v>
      </c>
      <c r="AB984" s="21" t="s">
        <v>41</v>
      </c>
      <c r="AC984" s="16" t="s">
        <v>40</v>
      </c>
      <c r="AD984" s="16" t="s">
        <v>40</v>
      </c>
      <c r="AE984" s="21" t="s">
        <v>40</v>
      </c>
      <c r="AF984" s="58" t="s">
        <v>40</v>
      </c>
      <c r="AG984" s="16" t="s">
        <v>40</v>
      </c>
      <c r="AH984" s="21" t="s">
        <v>40</v>
      </c>
      <c r="AI984" s="42" t="s">
        <v>40</v>
      </c>
      <c r="AJ984" s="16" t="s">
        <v>40</v>
      </c>
      <c r="AK984" s="16" t="s">
        <v>40</v>
      </c>
      <c r="AL984" s="16" t="s">
        <v>40</v>
      </c>
      <c r="AM984" s="16" t="s">
        <v>40</v>
      </c>
      <c r="AN984" s="16" t="s">
        <v>40</v>
      </c>
      <c r="AO984" s="63" t="s">
        <v>40</v>
      </c>
      <c r="AP984" s="63" t="s">
        <v>40</v>
      </c>
      <c r="AQ984" s="9" t="s">
        <v>40</v>
      </c>
      <c r="AR984" s="63" t="s">
        <v>40</v>
      </c>
      <c r="AS984" s="9" t="s">
        <v>40</v>
      </c>
      <c r="AT984" s="9" t="s">
        <v>40</v>
      </c>
      <c r="AU984" s="63">
        <v>-10000</v>
      </c>
      <c r="AV984" s="63" t="s">
        <v>42</v>
      </c>
      <c r="AW984" s="9" t="s">
        <v>40</v>
      </c>
      <c r="AX984" s="63" t="s">
        <v>40</v>
      </c>
      <c r="AY984" s="63" t="s">
        <v>40</v>
      </c>
      <c r="AZ984" s="63" t="s">
        <v>40</v>
      </c>
      <c r="BA984" s="63" t="s">
        <v>40</v>
      </c>
      <c r="BB984" s="63" t="s">
        <v>40</v>
      </c>
      <c r="BC984" s="9" t="s">
        <v>40</v>
      </c>
      <c r="BD984" s="9" t="s">
        <v>40</v>
      </c>
    </row>
    <row r="985" spans="2:56">
      <c r="B985" s="62" t="s">
        <v>193</v>
      </c>
      <c r="C985" s="40" t="s">
        <v>147</v>
      </c>
      <c r="D985" s="41" t="s">
        <v>48</v>
      </c>
      <c r="E985" s="88">
        <v>8067</v>
      </c>
      <c r="F985" s="88"/>
      <c r="G985" s="89"/>
      <c r="H985" s="64">
        <v>8067</v>
      </c>
      <c r="I985" s="45"/>
      <c r="J985" s="45"/>
      <c r="K985" s="64">
        <v>-1483</v>
      </c>
      <c r="L985" s="45">
        <v>-1483</v>
      </c>
      <c r="M985" s="63">
        <v>-1483</v>
      </c>
      <c r="N985" s="42" t="s">
        <v>44</v>
      </c>
      <c r="O985" s="21" t="s">
        <v>44</v>
      </c>
      <c r="P985" s="42">
        <f t="shared" si="30"/>
        <v>0</v>
      </c>
      <c r="Q985" s="42">
        <f>IF(AND(ISNUMBER(E985),ISNUMBER(H985),ISBLANK(F985)),E985-H985,"NA")</f>
        <v>0</v>
      </c>
      <c r="R985" s="21" t="str">
        <f>IF(AND(ISNUMBER(F985),ISNUMBER(I985),ISBLANK(E985)),F985-I985,"NA")</f>
        <v>NA</v>
      </c>
      <c r="S985" s="16" t="str">
        <f>IF(AND(ISNUMBER(G985),ISNUMBER(J985),ISBLANK(E985)),G985-J985,"NA")</f>
        <v>NA</v>
      </c>
      <c r="T985" s="45" t="str">
        <f>IF(AND(ISNUMBER(R985),ISNUMBER(S985),ISBLANK(E985)),R985+S985,"NA")</f>
        <v>NA</v>
      </c>
      <c r="U985" s="21">
        <f t="shared" si="31"/>
        <v>0</v>
      </c>
      <c r="V985" s="9">
        <f>MIN(IF(SUM(W985,AD985:AG985,AI985,AJ985:AM985,AP985:AS985,AC985,AO985,AU985,AV985:BC985)=0,0,1)+IF(O985="Smoothing ramp",1,0)+IF(SUM(W985,X985:AA985)=0,0,1),1)</f>
        <v>1</v>
      </c>
      <c r="W985" s="64">
        <v>105</v>
      </c>
      <c r="X985" s="16" t="s">
        <v>40</v>
      </c>
      <c r="Y985" s="21" t="s">
        <v>40</v>
      </c>
      <c r="Z985" s="45">
        <v>276</v>
      </c>
      <c r="AA985" s="16" t="s">
        <v>40</v>
      </c>
      <c r="AB985" s="21" t="s">
        <v>40</v>
      </c>
      <c r="AC985" s="16" t="s">
        <v>40</v>
      </c>
      <c r="AD985" s="16" t="s">
        <v>40</v>
      </c>
      <c r="AE985" s="21" t="s">
        <v>40</v>
      </c>
      <c r="AF985" s="58" t="s">
        <v>40</v>
      </c>
      <c r="AG985" s="16" t="s">
        <v>40</v>
      </c>
      <c r="AH985" s="21" t="s">
        <v>40</v>
      </c>
      <c r="AI985" s="42" t="s">
        <v>40</v>
      </c>
      <c r="AJ985" s="16" t="s">
        <v>40</v>
      </c>
      <c r="AK985" s="16" t="s">
        <v>40</v>
      </c>
      <c r="AL985" s="16" t="s">
        <v>40</v>
      </c>
      <c r="AM985" s="16" t="s">
        <v>40</v>
      </c>
      <c r="AN985" s="16" t="s">
        <v>40</v>
      </c>
      <c r="AO985" s="63" t="s">
        <v>40</v>
      </c>
      <c r="AP985" s="63" t="s">
        <v>40</v>
      </c>
      <c r="AQ985" s="9" t="s">
        <v>40</v>
      </c>
      <c r="AR985" s="63" t="s">
        <v>40</v>
      </c>
      <c r="AS985" s="9" t="s">
        <v>40</v>
      </c>
      <c r="AT985" s="9" t="s">
        <v>40</v>
      </c>
      <c r="AU985" s="63" t="s">
        <v>40</v>
      </c>
      <c r="AV985" s="63" t="s">
        <v>40</v>
      </c>
      <c r="AW985" s="9" t="s">
        <v>40</v>
      </c>
      <c r="AX985" s="63" t="s">
        <v>40</v>
      </c>
      <c r="AY985" s="63" t="s">
        <v>40</v>
      </c>
      <c r="AZ985" s="63" t="s">
        <v>40</v>
      </c>
      <c r="BA985" s="63" t="s">
        <v>40</v>
      </c>
      <c r="BB985" s="63" t="s">
        <v>40</v>
      </c>
      <c r="BC985" s="9" t="s">
        <v>40</v>
      </c>
      <c r="BD985" s="9" t="s">
        <v>40</v>
      </c>
    </row>
    <row r="986" spans="2:56">
      <c r="B986" s="62" t="s">
        <v>193</v>
      </c>
      <c r="C986" s="40" t="s">
        <v>147</v>
      </c>
      <c r="D986" s="41" t="s">
        <v>49</v>
      </c>
      <c r="E986" s="88"/>
      <c r="F986" s="88">
        <v>5077</v>
      </c>
      <c r="G986" s="89">
        <v>678</v>
      </c>
      <c r="H986" s="64"/>
      <c r="I986" s="45">
        <v>5660</v>
      </c>
      <c r="J986" s="45">
        <v>578</v>
      </c>
      <c r="K986" s="64">
        <v>0</v>
      </c>
      <c r="L986" s="45">
        <v>0</v>
      </c>
      <c r="M986" s="63">
        <v>0</v>
      </c>
      <c r="N986" s="42" t="s">
        <v>44</v>
      </c>
      <c r="O986" s="21" t="s">
        <v>44</v>
      </c>
      <c r="P986" s="42">
        <f t="shared" si="30"/>
        <v>0</v>
      </c>
      <c r="Q986" s="42" t="str">
        <f>IF(AND(ISNUMBER(E986),ISNUMBER(H986),ISBLANK(F986)),E986-H986,"NA")</f>
        <v>NA</v>
      </c>
      <c r="R986" s="21">
        <f>IF(AND(ISNUMBER(F986),ISNUMBER(I986),ISBLANK(E986)),F986-I986,"NA")</f>
        <v>-583</v>
      </c>
      <c r="S986" s="16">
        <f>IF(AND(ISNUMBER(G986),ISNUMBER(J986),ISBLANK(E986)),G986-J986,"NA")</f>
        <v>100</v>
      </c>
      <c r="T986" s="45">
        <f>IF(AND(ISNUMBER(R986),ISNUMBER(S986),ISBLANK(E986)),R986+S986,"NA")</f>
        <v>-483</v>
      </c>
      <c r="U986" s="21">
        <f t="shared" si="31"/>
        <v>0</v>
      </c>
      <c r="V986" s="9">
        <f>MIN(IF(SUM(W986,AD986:AG986,AI986,AJ986:AM986,AP986:AS986,AC986,AO986,AU986,AV986:BC986)=0,0,1)+IF(O986="Smoothing ramp",1,0)+IF(SUM(W986,X986:AA986)=0,0,1),1)</f>
        <v>1</v>
      </c>
      <c r="W986" s="42">
        <v>104</v>
      </c>
      <c r="X986" s="16" t="s">
        <v>40</v>
      </c>
      <c r="Y986" s="21" t="s">
        <v>40</v>
      </c>
      <c r="Z986" s="45">
        <v>179</v>
      </c>
      <c r="AA986" s="16" t="s">
        <v>40</v>
      </c>
      <c r="AB986" s="21" t="s">
        <v>40</v>
      </c>
      <c r="AC986" s="16" t="s">
        <v>40</v>
      </c>
      <c r="AD986" s="16" t="s">
        <v>40</v>
      </c>
      <c r="AE986" s="21" t="s">
        <v>40</v>
      </c>
      <c r="AF986" s="58" t="s">
        <v>40</v>
      </c>
      <c r="AG986" s="16" t="s">
        <v>40</v>
      </c>
      <c r="AH986" s="21" t="s">
        <v>40</v>
      </c>
      <c r="AI986" s="42" t="s">
        <v>40</v>
      </c>
      <c r="AJ986" s="16" t="s">
        <v>40</v>
      </c>
      <c r="AK986" s="16" t="s">
        <v>40</v>
      </c>
      <c r="AL986" s="16" t="s">
        <v>40</v>
      </c>
      <c r="AM986" s="16" t="s">
        <v>40</v>
      </c>
      <c r="AN986" s="16" t="s">
        <v>40</v>
      </c>
      <c r="AO986" s="63" t="s">
        <v>40</v>
      </c>
      <c r="AP986" s="63" t="s">
        <v>40</v>
      </c>
      <c r="AQ986" s="9" t="s">
        <v>40</v>
      </c>
      <c r="AR986" s="63" t="s">
        <v>40</v>
      </c>
      <c r="AS986" s="9" t="s">
        <v>40</v>
      </c>
      <c r="AT986" s="9" t="s">
        <v>40</v>
      </c>
      <c r="AU986" s="63" t="s">
        <v>40</v>
      </c>
      <c r="AV986" s="63" t="s">
        <v>40</v>
      </c>
      <c r="AW986" s="9" t="s">
        <v>40</v>
      </c>
      <c r="AX986" s="63" t="s">
        <v>40</v>
      </c>
      <c r="AY986" s="63" t="s">
        <v>40</v>
      </c>
      <c r="AZ986" s="63" t="s">
        <v>40</v>
      </c>
      <c r="BA986" s="63" t="s">
        <v>40</v>
      </c>
      <c r="BB986" s="63" t="s">
        <v>40</v>
      </c>
      <c r="BC986" s="9" t="s">
        <v>40</v>
      </c>
      <c r="BD986" s="9" t="s">
        <v>40</v>
      </c>
    </row>
    <row r="987" spans="2:56">
      <c r="B987" s="62" t="s">
        <v>193</v>
      </c>
      <c r="C987" s="40" t="s">
        <v>147</v>
      </c>
      <c r="D987" s="41" t="s">
        <v>51</v>
      </c>
      <c r="E987" s="88"/>
      <c r="F987" s="88">
        <v>4956</v>
      </c>
      <c r="G987" s="89">
        <v>678</v>
      </c>
      <c r="H987" s="64"/>
      <c r="I987" s="45">
        <v>5258</v>
      </c>
      <c r="J987" s="45">
        <v>578</v>
      </c>
      <c r="K987" s="64">
        <v>0</v>
      </c>
      <c r="L987" s="45">
        <v>0</v>
      </c>
      <c r="M987" s="63">
        <v>0</v>
      </c>
      <c r="N987" s="42" t="s">
        <v>44</v>
      </c>
      <c r="O987" s="21" t="s">
        <v>44</v>
      </c>
      <c r="P987" s="42">
        <f t="shared" si="30"/>
        <v>0</v>
      </c>
      <c r="Q987" s="42" t="str">
        <f>IF(AND(ISNUMBER(E987),ISNUMBER(H987),ISBLANK(F987)),E987-H987,"NA")</f>
        <v>NA</v>
      </c>
      <c r="R987" s="21">
        <f>IF(AND(ISNUMBER(F987),ISNUMBER(I987),ISBLANK(E987)),F987-I987,"NA")</f>
        <v>-302</v>
      </c>
      <c r="S987" s="16">
        <f>IF(AND(ISNUMBER(G987),ISNUMBER(J987),ISBLANK(E987)),G987-J987,"NA")</f>
        <v>100</v>
      </c>
      <c r="T987" s="45">
        <f>IF(AND(ISNUMBER(R987),ISNUMBER(S987),ISBLANK(E987)),R987+S987,"NA")</f>
        <v>-202</v>
      </c>
      <c r="U987" s="21">
        <f t="shared" si="31"/>
        <v>0</v>
      </c>
      <c r="V987" s="9">
        <f>MIN(IF(SUM(W987,AD987:AG987,AI987,AJ987:AM987,AP987:AS987,AC987,AO987,AU987,AV987:BC987)=0,0,1)+IF(O987="Smoothing ramp",1,0)+IF(SUM(W987,X987:AA987)=0,0,1),1)</f>
        <v>1</v>
      </c>
      <c r="W987" s="64">
        <v>104</v>
      </c>
      <c r="X987" s="16" t="s">
        <v>40</v>
      </c>
      <c r="Y987" s="21" t="s">
        <v>40</v>
      </c>
      <c r="Z987" s="45">
        <v>127</v>
      </c>
      <c r="AA987" s="16" t="s">
        <v>40</v>
      </c>
      <c r="AB987" s="21" t="s">
        <v>40</v>
      </c>
      <c r="AC987" s="16" t="s">
        <v>40</v>
      </c>
      <c r="AD987" s="16" t="s">
        <v>40</v>
      </c>
      <c r="AE987" s="21" t="s">
        <v>40</v>
      </c>
      <c r="AF987" s="58" t="s">
        <v>40</v>
      </c>
      <c r="AG987" s="16" t="s">
        <v>40</v>
      </c>
      <c r="AH987" s="21" t="s">
        <v>40</v>
      </c>
      <c r="AI987" s="42" t="s">
        <v>40</v>
      </c>
      <c r="AJ987" s="16" t="s">
        <v>40</v>
      </c>
      <c r="AK987" s="16" t="s">
        <v>40</v>
      </c>
      <c r="AL987" s="16" t="s">
        <v>40</v>
      </c>
      <c r="AM987" s="16" t="s">
        <v>40</v>
      </c>
      <c r="AN987" s="16" t="s">
        <v>40</v>
      </c>
      <c r="AO987" s="63" t="s">
        <v>40</v>
      </c>
      <c r="AP987" s="63" t="s">
        <v>40</v>
      </c>
      <c r="AQ987" s="9" t="s">
        <v>40</v>
      </c>
      <c r="AR987" s="63" t="s">
        <v>40</v>
      </c>
      <c r="AS987" s="9" t="s">
        <v>40</v>
      </c>
      <c r="AT987" s="9" t="s">
        <v>40</v>
      </c>
      <c r="AU987" s="63" t="s">
        <v>40</v>
      </c>
      <c r="AV987" s="63" t="s">
        <v>40</v>
      </c>
      <c r="AW987" s="9" t="s">
        <v>40</v>
      </c>
      <c r="AX987" s="63" t="s">
        <v>40</v>
      </c>
      <c r="AY987" s="63" t="s">
        <v>40</v>
      </c>
      <c r="AZ987" s="63" t="s">
        <v>40</v>
      </c>
      <c r="BA987" s="63" t="s">
        <v>40</v>
      </c>
      <c r="BB987" s="63" t="s">
        <v>40</v>
      </c>
      <c r="BC987" s="9" t="s">
        <v>40</v>
      </c>
      <c r="BD987" s="9" t="s">
        <v>40</v>
      </c>
    </row>
    <row r="988" spans="2:56">
      <c r="B988" s="62" t="s">
        <v>193</v>
      </c>
      <c r="C988" s="40" t="s">
        <v>147</v>
      </c>
      <c r="D988" s="41" t="s">
        <v>52</v>
      </c>
      <c r="E988" s="88"/>
      <c r="F988" s="88">
        <v>6542</v>
      </c>
      <c r="G988" s="89">
        <v>678</v>
      </c>
      <c r="H988" s="64"/>
      <c r="I988" s="45">
        <v>6674</v>
      </c>
      <c r="J988" s="45">
        <v>578</v>
      </c>
      <c r="K988" s="64">
        <v>0</v>
      </c>
      <c r="L988" s="45">
        <v>0</v>
      </c>
      <c r="M988" s="63">
        <v>0</v>
      </c>
      <c r="N988" s="42" t="s">
        <v>44</v>
      </c>
      <c r="O988" s="21" t="s">
        <v>44</v>
      </c>
      <c r="P988" s="42">
        <f t="shared" si="30"/>
        <v>0</v>
      </c>
      <c r="Q988" s="42" t="str">
        <f>IF(AND(ISNUMBER(E988),ISNUMBER(H988),ISBLANK(F988)),E988-H988,"NA")</f>
        <v>NA</v>
      </c>
      <c r="R988" s="21">
        <f>IF(AND(ISNUMBER(F988),ISNUMBER(I988),ISBLANK(E988)),F988-I988,"NA")</f>
        <v>-132</v>
      </c>
      <c r="S988" s="16">
        <f>IF(AND(ISNUMBER(G988),ISNUMBER(J988),ISBLANK(E988)),G988-J988,"NA")</f>
        <v>100</v>
      </c>
      <c r="T988" s="45">
        <f>IF(AND(ISNUMBER(R988),ISNUMBER(S988),ISBLANK(E988)),R988+S988,"NA")</f>
        <v>-32</v>
      </c>
      <c r="U988" s="21">
        <f t="shared" si="31"/>
        <v>0</v>
      </c>
      <c r="V988" s="9">
        <f>MIN(IF(SUM(W988,AD988:AG988,AI988,AJ988:AM988,AP988:AS988,AC988,AO988,AU988,AV988:BC988)=0,0,1)+IF(O988="Smoothing ramp",1,0)+IF(SUM(W988,X988:AA988)=0,0,1),1)</f>
        <v>1</v>
      </c>
      <c r="W988" s="42">
        <v>104</v>
      </c>
      <c r="X988" s="16" t="s">
        <v>40</v>
      </c>
      <c r="Y988" s="21" t="s">
        <v>40</v>
      </c>
      <c r="Z988" s="45">
        <v>150</v>
      </c>
      <c r="AA988" s="16" t="s">
        <v>40</v>
      </c>
      <c r="AB988" s="21" t="s">
        <v>40</v>
      </c>
      <c r="AC988" s="16" t="s">
        <v>40</v>
      </c>
      <c r="AD988" s="16" t="s">
        <v>40</v>
      </c>
      <c r="AE988" s="21" t="s">
        <v>40</v>
      </c>
      <c r="AF988" s="58" t="s">
        <v>40</v>
      </c>
      <c r="AG988" s="16" t="s">
        <v>40</v>
      </c>
      <c r="AH988" s="21" t="s">
        <v>40</v>
      </c>
      <c r="AI988" s="42" t="s">
        <v>40</v>
      </c>
      <c r="AJ988" s="16" t="s">
        <v>40</v>
      </c>
      <c r="AK988" s="16" t="s">
        <v>40</v>
      </c>
      <c r="AL988" s="16" t="s">
        <v>40</v>
      </c>
      <c r="AM988" s="16" t="s">
        <v>40</v>
      </c>
      <c r="AN988" s="16" t="s">
        <v>40</v>
      </c>
      <c r="AO988" s="63" t="s">
        <v>40</v>
      </c>
      <c r="AP988" s="63" t="s">
        <v>40</v>
      </c>
      <c r="AQ988" s="9" t="s">
        <v>40</v>
      </c>
      <c r="AR988" s="63" t="s">
        <v>40</v>
      </c>
      <c r="AS988" s="9" t="s">
        <v>40</v>
      </c>
      <c r="AT988" s="9" t="s">
        <v>40</v>
      </c>
      <c r="AU988" s="63" t="s">
        <v>40</v>
      </c>
      <c r="AV988" s="63" t="s">
        <v>40</v>
      </c>
      <c r="AW988" s="9" t="s">
        <v>40</v>
      </c>
      <c r="AX988" s="63" t="s">
        <v>40</v>
      </c>
      <c r="AY988" s="63" t="s">
        <v>40</v>
      </c>
      <c r="AZ988" s="63" t="s">
        <v>40</v>
      </c>
      <c r="BA988" s="63" t="s">
        <v>40</v>
      </c>
      <c r="BB988" s="63" t="s">
        <v>40</v>
      </c>
      <c r="BC988" s="9" t="s">
        <v>40</v>
      </c>
      <c r="BD988" s="9" t="s">
        <v>40</v>
      </c>
    </row>
    <row r="989" spans="2:56">
      <c r="B989" s="62" t="s">
        <v>193</v>
      </c>
      <c r="C989" s="40" t="s">
        <v>147</v>
      </c>
      <c r="D989" s="41" t="s">
        <v>53</v>
      </c>
      <c r="E989" s="88">
        <v>8572</v>
      </c>
      <c r="F989" s="88"/>
      <c r="G989" s="89"/>
      <c r="H989" s="64">
        <v>8574</v>
      </c>
      <c r="I989" s="45"/>
      <c r="J989" s="45"/>
      <c r="K989" s="64">
        <v>-2603</v>
      </c>
      <c r="L989" s="45">
        <v>-2603</v>
      </c>
      <c r="M989" s="63">
        <v>-2603</v>
      </c>
      <c r="N989" s="42" t="s">
        <v>44</v>
      </c>
      <c r="O989" s="21" t="s">
        <v>44</v>
      </c>
      <c r="P989" s="42">
        <f t="shared" si="30"/>
        <v>0</v>
      </c>
      <c r="Q989" s="42">
        <f>IF(AND(ISNUMBER(E989),ISNUMBER(H989),ISBLANK(F989)),E989-H989,"NA")</f>
        <v>-2</v>
      </c>
      <c r="R989" s="21" t="str">
        <f>IF(AND(ISNUMBER(F989),ISNUMBER(I989),ISBLANK(E989)),F989-I989,"NA")</f>
        <v>NA</v>
      </c>
      <c r="S989" s="16" t="str">
        <f>IF(AND(ISNUMBER(G989),ISNUMBER(J989),ISBLANK(E989)),G989-J989,"NA")</f>
        <v>NA</v>
      </c>
      <c r="T989" s="45" t="str">
        <f>IF(AND(ISNUMBER(R989),ISNUMBER(S989),ISBLANK(E989)),R989+S989,"NA")</f>
        <v>NA</v>
      </c>
      <c r="U989" s="21">
        <f t="shared" si="31"/>
        <v>0</v>
      </c>
      <c r="V989" s="9">
        <f>MIN(IF(SUM(W989,AD989:AG989,AI989,AJ989:AM989,AP989:AS989,AC989,AO989,AU989,AV989:BC989)=0,0,1)+IF(O989="Smoothing ramp",1,0)+IF(SUM(W989,X989:AA989)=0,0,1),1)</f>
        <v>1</v>
      </c>
      <c r="W989" s="42">
        <v>105</v>
      </c>
      <c r="X989" s="16" t="s">
        <v>40</v>
      </c>
      <c r="Y989" s="21" t="s">
        <v>40</v>
      </c>
      <c r="Z989" s="45">
        <v>194</v>
      </c>
      <c r="AA989" s="16" t="s">
        <v>40</v>
      </c>
      <c r="AB989" s="21" t="s">
        <v>40</v>
      </c>
      <c r="AC989" s="16" t="s">
        <v>40</v>
      </c>
      <c r="AD989" s="16" t="s">
        <v>40</v>
      </c>
      <c r="AE989" s="21" t="s">
        <v>40</v>
      </c>
      <c r="AF989" s="58" t="s">
        <v>40</v>
      </c>
      <c r="AG989" s="16" t="s">
        <v>40</v>
      </c>
      <c r="AH989" s="21" t="s">
        <v>40</v>
      </c>
      <c r="AI989" s="42" t="s">
        <v>40</v>
      </c>
      <c r="AJ989" s="16" t="s">
        <v>40</v>
      </c>
      <c r="AK989" s="16" t="s">
        <v>40</v>
      </c>
      <c r="AL989" s="16" t="s">
        <v>40</v>
      </c>
      <c r="AM989" s="16" t="s">
        <v>40</v>
      </c>
      <c r="AN989" s="16" t="s">
        <v>40</v>
      </c>
      <c r="AO989" s="63" t="s">
        <v>40</v>
      </c>
      <c r="AP989" s="63" t="s">
        <v>40</v>
      </c>
      <c r="AQ989" s="9" t="s">
        <v>40</v>
      </c>
      <c r="AR989" s="63" t="s">
        <v>40</v>
      </c>
      <c r="AS989" s="9" t="s">
        <v>40</v>
      </c>
      <c r="AT989" s="9" t="s">
        <v>40</v>
      </c>
      <c r="AU989" s="63" t="s">
        <v>40</v>
      </c>
      <c r="AV989" s="63" t="s">
        <v>40</v>
      </c>
      <c r="AW989" s="9" t="s">
        <v>40</v>
      </c>
      <c r="AX989" s="63" t="s">
        <v>40</v>
      </c>
      <c r="AY989" s="63" t="s">
        <v>40</v>
      </c>
      <c r="AZ989" s="63" t="s">
        <v>40</v>
      </c>
      <c r="BA989" s="63" t="s">
        <v>40</v>
      </c>
      <c r="BB989" s="63" t="s">
        <v>40</v>
      </c>
      <c r="BC989" s="9" t="s">
        <v>40</v>
      </c>
      <c r="BD989" s="9" t="s">
        <v>40</v>
      </c>
    </row>
    <row r="990" spans="2:56">
      <c r="B990" s="62" t="s">
        <v>193</v>
      </c>
      <c r="C990" s="40" t="s">
        <v>147</v>
      </c>
      <c r="D990" s="41" t="s">
        <v>56</v>
      </c>
      <c r="E990" s="88">
        <v>8686</v>
      </c>
      <c r="F990" s="88"/>
      <c r="G990" s="89"/>
      <c r="H990" s="64">
        <v>8686</v>
      </c>
      <c r="I990" s="45"/>
      <c r="J990" s="45"/>
      <c r="K990" s="64">
        <v>-2507</v>
      </c>
      <c r="L990" s="45">
        <v>-2507</v>
      </c>
      <c r="M990" s="63">
        <v>-2507</v>
      </c>
      <c r="N990" s="42" t="s">
        <v>44</v>
      </c>
      <c r="O990" s="21" t="s">
        <v>44</v>
      </c>
      <c r="P990" s="42">
        <f t="shared" si="30"/>
        <v>0</v>
      </c>
      <c r="Q990" s="42">
        <f>IF(AND(ISNUMBER(E990),ISNUMBER(H990),ISBLANK(F990)),E990-H990,"NA")</f>
        <v>0</v>
      </c>
      <c r="R990" s="21" t="str">
        <f>IF(AND(ISNUMBER(F990),ISNUMBER(I990),ISBLANK(E990)),F990-I990,"NA")</f>
        <v>NA</v>
      </c>
      <c r="S990" s="16" t="str">
        <f>IF(AND(ISNUMBER(G990),ISNUMBER(J990),ISBLANK(E990)),G990-J990,"NA")</f>
        <v>NA</v>
      </c>
      <c r="T990" s="45" t="str">
        <f>IF(AND(ISNUMBER(R990),ISNUMBER(S990),ISBLANK(E990)),R990+S990,"NA")</f>
        <v>NA</v>
      </c>
      <c r="U990" s="21">
        <f t="shared" si="31"/>
        <v>0</v>
      </c>
      <c r="V990" s="9">
        <f>MIN(IF(SUM(W990,AD990:AG990,AI990,AJ990:AM990,AP990:AS990,AC990,AO990,AU990,AV990:BC990)=0,0,1)+IF(O990="Smoothing ramp",1,0)+IF(SUM(W990,X990:AA990)=0,0,1),1)</f>
        <v>1</v>
      </c>
      <c r="W990" s="42">
        <v>105</v>
      </c>
      <c r="X990" s="16" t="s">
        <v>40</v>
      </c>
      <c r="Y990" s="21" t="s">
        <v>40</v>
      </c>
      <c r="Z990" s="45">
        <v>266</v>
      </c>
      <c r="AA990" s="16" t="s">
        <v>40</v>
      </c>
      <c r="AB990" s="21" t="s">
        <v>40</v>
      </c>
      <c r="AC990" s="16" t="s">
        <v>40</v>
      </c>
      <c r="AD990" s="16" t="s">
        <v>40</v>
      </c>
      <c r="AE990" s="21" t="s">
        <v>40</v>
      </c>
      <c r="AF990" s="58" t="s">
        <v>40</v>
      </c>
      <c r="AG990" s="16" t="s">
        <v>40</v>
      </c>
      <c r="AH990" s="21" t="s">
        <v>40</v>
      </c>
      <c r="AI990" s="42" t="s">
        <v>40</v>
      </c>
      <c r="AJ990" s="16" t="s">
        <v>40</v>
      </c>
      <c r="AK990" s="16" t="s">
        <v>40</v>
      </c>
      <c r="AL990" s="16" t="s">
        <v>40</v>
      </c>
      <c r="AM990" s="16" t="s">
        <v>40</v>
      </c>
      <c r="AN990" s="16" t="s">
        <v>40</v>
      </c>
      <c r="AO990" s="63" t="s">
        <v>40</v>
      </c>
      <c r="AP990" s="63" t="s">
        <v>40</v>
      </c>
      <c r="AQ990" s="9" t="s">
        <v>40</v>
      </c>
      <c r="AR990" s="63" t="s">
        <v>40</v>
      </c>
      <c r="AS990" s="9" t="s">
        <v>40</v>
      </c>
      <c r="AT990" s="9" t="s">
        <v>40</v>
      </c>
      <c r="AU990" s="63" t="s">
        <v>40</v>
      </c>
      <c r="AV990" s="63" t="s">
        <v>40</v>
      </c>
      <c r="AW990" s="9" t="s">
        <v>40</v>
      </c>
      <c r="AX990" s="63" t="s">
        <v>40</v>
      </c>
      <c r="AY990" s="63" t="s">
        <v>40</v>
      </c>
      <c r="AZ990" s="63" t="s">
        <v>40</v>
      </c>
      <c r="BA990" s="63" t="s">
        <v>40</v>
      </c>
      <c r="BB990" s="63" t="s">
        <v>40</v>
      </c>
      <c r="BC990" s="9" t="s">
        <v>40</v>
      </c>
      <c r="BD990" s="9" t="s">
        <v>40</v>
      </c>
    </row>
    <row r="991" spans="2:56" ht="15" thickBot="1">
      <c r="B991" s="68" t="s">
        <v>193</v>
      </c>
      <c r="C991" s="47" t="s">
        <v>147</v>
      </c>
      <c r="D991" s="48" t="s">
        <v>57</v>
      </c>
      <c r="E991" s="133">
        <v>8123</v>
      </c>
      <c r="F991" s="133"/>
      <c r="G991" s="134"/>
      <c r="H991" s="71">
        <v>8123</v>
      </c>
      <c r="I991" s="69"/>
      <c r="J991" s="69"/>
      <c r="K991" s="71">
        <v>-1979</v>
      </c>
      <c r="L991" s="69">
        <v>-1979</v>
      </c>
      <c r="M991" s="70">
        <v>-1979</v>
      </c>
      <c r="N991" s="50" t="s">
        <v>44</v>
      </c>
      <c r="O991" s="22" t="s">
        <v>44</v>
      </c>
      <c r="P991" s="50">
        <f t="shared" si="30"/>
        <v>0</v>
      </c>
      <c r="Q991" s="50">
        <f>IF(AND(ISNUMBER(E991),ISNUMBER(H991),ISBLANK(F991)),E991-H991,"NA")</f>
        <v>0</v>
      </c>
      <c r="R991" s="22" t="str">
        <f>IF(AND(ISNUMBER(F991),ISNUMBER(I991),ISBLANK(E991)),F991-I991,"NA")</f>
        <v>NA</v>
      </c>
      <c r="S991" s="16" t="str">
        <f>IF(AND(ISNUMBER(G991),ISNUMBER(J991),ISBLANK(E991)),G991-J991,"NA")</f>
        <v>NA</v>
      </c>
      <c r="T991" s="45" t="str">
        <f>IF(AND(ISNUMBER(R991),ISNUMBER(S991),ISBLANK(E991)),R991+S991,"NA")</f>
        <v>NA</v>
      </c>
      <c r="U991" s="22">
        <f t="shared" si="31"/>
        <v>0</v>
      </c>
      <c r="V991" s="9">
        <f>MIN(IF(SUM(W991,AD991:AG991,AI991,AJ991:AM991,AP991:AS991,AC991,AO991,AU991,AV991:BC991)=0,0,1)+IF(O991="Smoothing ramp",1,0)+IF(SUM(W991,X991:AA991)=0,0,1),1)</f>
        <v>1</v>
      </c>
      <c r="W991" s="71">
        <v>120</v>
      </c>
      <c r="X991" s="49" t="s">
        <v>40</v>
      </c>
      <c r="Y991" s="22" t="s">
        <v>40</v>
      </c>
      <c r="Z991" s="69">
        <v>254</v>
      </c>
      <c r="AA991" s="49" t="s">
        <v>40</v>
      </c>
      <c r="AB991" s="22" t="s">
        <v>40</v>
      </c>
      <c r="AC991" s="49" t="s">
        <v>40</v>
      </c>
      <c r="AD991" s="49" t="s">
        <v>40</v>
      </c>
      <c r="AE991" s="22" t="s">
        <v>40</v>
      </c>
      <c r="AF991" s="78" t="s">
        <v>40</v>
      </c>
      <c r="AG991" s="49" t="s">
        <v>40</v>
      </c>
      <c r="AH991" s="22" t="s">
        <v>40</v>
      </c>
      <c r="AI991" s="50" t="s">
        <v>40</v>
      </c>
      <c r="AJ991" s="49" t="s">
        <v>40</v>
      </c>
      <c r="AK991" s="49" t="s">
        <v>40</v>
      </c>
      <c r="AL991" s="49" t="s">
        <v>40</v>
      </c>
      <c r="AM991" s="49" t="s">
        <v>40</v>
      </c>
      <c r="AN991" s="49" t="s">
        <v>40</v>
      </c>
      <c r="AO991" s="70" t="s">
        <v>40</v>
      </c>
      <c r="AP991" s="70" t="s">
        <v>40</v>
      </c>
      <c r="AQ991" s="7" t="s">
        <v>40</v>
      </c>
      <c r="AR991" s="70" t="s">
        <v>40</v>
      </c>
      <c r="AS991" s="7" t="s">
        <v>40</v>
      </c>
      <c r="AT991" s="7" t="s">
        <v>40</v>
      </c>
      <c r="AU991" s="70" t="s">
        <v>40</v>
      </c>
      <c r="AV991" s="70" t="s">
        <v>40</v>
      </c>
      <c r="AW991" s="7" t="s">
        <v>40</v>
      </c>
      <c r="AX991" s="70" t="s">
        <v>40</v>
      </c>
      <c r="AY991" s="70" t="s">
        <v>40</v>
      </c>
      <c r="AZ991" s="70" t="s">
        <v>40</v>
      </c>
      <c r="BA991" s="70" t="s">
        <v>40</v>
      </c>
      <c r="BB991" s="70" t="s">
        <v>40</v>
      </c>
      <c r="BC991" s="7" t="s">
        <v>40</v>
      </c>
      <c r="BD991" s="7" t="s">
        <v>40</v>
      </c>
    </row>
    <row r="992" spans="2:56">
      <c r="B992" s="73" t="s">
        <v>194</v>
      </c>
      <c r="C992" s="52" t="s">
        <v>147</v>
      </c>
      <c r="D992" s="53" t="s">
        <v>37</v>
      </c>
      <c r="E992" s="135"/>
      <c r="F992" s="135">
        <v>7985</v>
      </c>
      <c r="G992" s="136">
        <v>771</v>
      </c>
      <c r="H992" s="75"/>
      <c r="I992" s="65">
        <v>7217</v>
      </c>
      <c r="J992" s="65">
        <v>777</v>
      </c>
      <c r="K992" s="75">
        <v>0</v>
      </c>
      <c r="L992" s="65">
        <v>0</v>
      </c>
      <c r="M992" s="74">
        <v>0</v>
      </c>
      <c r="N992" s="44" t="s">
        <v>38</v>
      </c>
      <c r="O992" s="20" t="s">
        <v>39</v>
      </c>
      <c r="P992" s="44">
        <f t="shared" si="30"/>
        <v>0</v>
      </c>
      <c r="Q992" s="44" t="str">
        <f>IF(AND(ISNUMBER(E992),ISNUMBER(H992),ISBLANK(F992)),E992-H992,"NA")</f>
        <v>NA</v>
      </c>
      <c r="R992" s="20">
        <f>IF(AND(ISNUMBER(F992),ISNUMBER(I992),ISBLANK(E992)),F992-I992,"NA")</f>
        <v>768</v>
      </c>
      <c r="S992" s="16">
        <f>IF(AND(ISNUMBER(G992),ISNUMBER(J992),ISBLANK(E992)),G992-J992,"NA")</f>
        <v>-6</v>
      </c>
      <c r="T992" s="45">
        <f>IF(AND(ISNUMBER(R992),ISNUMBER(S992),ISBLANK(E992)),R992+S992,"NA")</f>
        <v>762</v>
      </c>
      <c r="U992" s="20">
        <f t="shared" si="31"/>
        <v>0</v>
      </c>
      <c r="V992" s="9">
        <f>MIN(IF(SUM(W992,AD992:AG992,AI992,AJ992:AM992,AP992:AS992,AC992,AO992,AU992,AV992:BC992)=0,0,1)+IF(O992="Smoothing ramp",1,0)+IF(SUM(W992,X992:AA992)=0,0,1),1)</f>
        <v>1</v>
      </c>
      <c r="W992" s="44" t="s">
        <v>40</v>
      </c>
      <c r="X992" s="43" t="s">
        <v>40</v>
      </c>
      <c r="Y992" s="20" t="s">
        <v>40</v>
      </c>
      <c r="Z992" s="65" t="s">
        <v>40</v>
      </c>
      <c r="AA992" s="43" t="s">
        <v>40</v>
      </c>
      <c r="AB992" s="20" t="s">
        <v>40</v>
      </c>
      <c r="AC992" s="43" t="s">
        <v>40</v>
      </c>
      <c r="AD992" s="43" t="s">
        <v>40</v>
      </c>
      <c r="AE992" s="20" t="s">
        <v>40</v>
      </c>
      <c r="AF992" s="76" t="s">
        <v>40</v>
      </c>
      <c r="AG992" s="43" t="s">
        <v>40</v>
      </c>
      <c r="AH992" s="20" t="s">
        <v>40</v>
      </c>
      <c r="AI992" s="44" t="s">
        <v>40</v>
      </c>
      <c r="AJ992" s="43" t="s">
        <v>40</v>
      </c>
      <c r="AK992" s="43" t="s">
        <v>40</v>
      </c>
      <c r="AL992" s="43" t="s">
        <v>40</v>
      </c>
      <c r="AM992" s="43" t="s">
        <v>40</v>
      </c>
      <c r="AN992" s="43" t="s">
        <v>40</v>
      </c>
      <c r="AO992" s="74" t="s">
        <v>40</v>
      </c>
      <c r="AP992" s="74" t="s">
        <v>40</v>
      </c>
      <c r="AQ992" s="6" t="s">
        <v>40</v>
      </c>
      <c r="AR992" s="74" t="s">
        <v>40</v>
      </c>
      <c r="AS992" s="6" t="s">
        <v>40</v>
      </c>
      <c r="AT992" s="6" t="s">
        <v>40</v>
      </c>
      <c r="AU992" s="74">
        <v>-10000</v>
      </c>
      <c r="AV992" s="74" t="s">
        <v>42</v>
      </c>
      <c r="AW992" s="6" t="s">
        <v>40</v>
      </c>
      <c r="AX992" s="74" t="s">
        <v>40</v>
      </c>
      <c r="AY992" s="74" t="s">
        <v>40</v>
      </c>
      <c r="AZ992" s="74" t="s">
        <v>40</v>
      </c>
      <c r="BA992" s="74" t="s">
        <v>40</v>
      </c>
      <c r="BB992" s="74" t="s">
        <v>40</v>
      </c>
      <c r="BC992" s="6" t="s">
        <v>40</v>
      </c>
      <c r="BD992" s="6" t="s">
        <v>40</v>
      </c>
    </row>
    <row r="993" spans="2:56">
      <c r="B993" s="62" t="s">
        <v>194</v>
      </c>
      <c r="C993" s="40" t="s">
        <v>147</v>
      </c>
      <c r="D993" s="41" t="s">
        <v>43</v>
      </c>
      <c r="E993" s="88"/>
      <c r="F993" s="88">
        <v>7985</v>
      </c>
      <c r="G993" s="89">
        <v>771</v>
      </c>
      <c r="H993" s="64"/>
      <c r="I993" s="45">
        <v>7102</v>
      </c>
      <c r="J993" s="45">
        <v>777</v>
      </c>
      <c r="K993" s="64">
        <v>0</v>
      </c>
      <c r="L993" s="45">
        <v>0</v>
      </c>
      <c r="M993" s="63">
        <v>0</v>
      </c>
      <c r="N993" s="42" t="s">
        <v>38</v>
      </c>
      <c r="O993" s="21" t="s">
        <v>39</v>
      </c>
      <c r="P993" s="42">
        <f t="shared" si="30"/>
        <v>0</v>
      </c>
      <c r="Q993" s="42" t="str">
        <f>IF(AND(ISNUMBER(E993),ISNUMBER(H993),ISBLANK(F993)),E993-H993,"NA")</f>
        <v>NA</v>
      </c>
      <c r="R993" s="21">
        <f>IF(AND(ISNUMBER(F993),ISNUMBER(I993),ISBLANK(E993)),F993-I993,"NA")</f>
        <v>883</v>
      </c>
      <c r="S993" s="16">
        <f>IF(AND(ISNUMBER(G993),ISNUMBER(J993),ISBLANK(E993)),G993-J993,"NA")</f>
        <v>-6</v>
      </c>
      <c r="T993" s="45">
        <f>IF(AND(ISNUMBER(R993),ISNUMBER(S993),ISBLANK(E993)),R993+S993,"NA")</f>
        <v>877</v>
      </c>
      <c r="U993" s="21">
        <f t="shared" si="31"/>
        <v>0</v>
      </c>
      <c r="V993" s="9">
        <f>MIN(IF(SUM(W993,AD993:AG993,AI993,AJ993:AM993,AP993:AS993,AC993,AO993,AU993,AV993:BC993)=0,0,1)+IF(O993="Smoothing ramp",1,0)+IF(SUM(W993,X993:AA993)=0,0,1),1)</f>
        <v>1</v>
      </c>
      <c r="W993" s="42" t="s">
        <v>40</v>
      </c>
      <c r="X993" s="16" t="s">
        <v>40</v>
      </c>
      <c r="Y993" s="21" t="s">
        <v>40</v>
      </c>
      <c r="Z993" s="45" t="s">
        <v>40</v>
      </c>
      <c r="AA993" s="16" t="s">
        <v>40</v>
      </c>
      <c r="AB993" s="21" t="s">
        <v>40</v>
      </c>
      <c r="AC993" s="16" t="s">
        <v>40</v>
      </c>
      <c r="AD993" s="16" t="s">
        <v>40</v>
      </c>
      <c r="AE993" s="21" t="s">
        <v>40</v>
      </c>
      <c r="AF993" s="58" t="s">
        <v>40</v>
      </c>
      <c r="AG993" s="16" t="s">
        <v>40</v>
      </c>
      <c r="AH993" s="21" t="s">
        <v>40</v>
      </c>
      <c r="AI993" s="42" t="s">
        <v>40</v>
      </c>
      <c r="AJ993" s="16" t="s">
        <v>40</v>
      </c>
      <c r="AK993" s="16" t="s">
        <v>40</v>
      </c>
      <c r="AL993" s="16" t="s">
        <v>40</v>
      </c>
      <c r="AM993" s="16" t="s">
        <v>40</v>
      </c>
      <c r="AN993" s="16" t="s">
        <v>40</v>
      </c>
      <c r="AO993" s="63" t="s">
        <v>40</v>
      </c>
      <c r="AP993" s="63" t="s">
        <v>40</v>
      </c>
      <c r="AQ993" s="9" t="s">
        <v>40</v>
      </c>
      <c r="AR993" s="63" t="s">
        <v>40</v>
      </c>
      <c r="AS993" s="9" t="s">
        <v>40</v>
      </c>
      <c r="AT993" s="9" t="s">
        <v>40</v>
      </c>
      <c r="AU993" s="63">
        <v>-10000</v>
      </c>
      <c r="AV993" s="63" t="s">
        <v>42</v>
      </c>
      <c r="AW993" s="9" t="s">
        <v>40</v>
      </c>
      <c r="AX993" s="63" t="s">
        <v>40</v>
      </c>
      <c r="AY993" s="63" t="s">
        <v>40</v>
      </c>
      <c r="AZ993" s="63" t="s">
        <v>40</v>
      </c>
      <c r="BA993" s="63" t="s">
        <v>40</v>
      </c>
      <c r="BB993" s="63" t="s">
        <v>40</v>
      </c>
      <c r="BC993" s="9" t="s">
        <v>40</v>
      </c>
      <c r="BD993" s="9" t="s">
        <v>40</v>
      </c>
    </row>
    <row r="994" spans="2:56">
      <c r="B994" s="62" t="s">
        <v>194</v>
      </c>
      <c r="C994" s="40" t="s">
        <v>147</v>
      </c>
      <c r="D994" s="41" t="s">
        <v>45</v>
      </c>
      <c r="E994" s="88"/>
      <c r="F994" s="88">
        <v>7985</v>
      </c>
      <c r="G994" s="89">
        <v>771</v>
      </c>
      <c r="H994" s="64"/>
      <c r="I994" s="45">
        <v>7398</v>
      </c>
      <c r="J994" s="45">
        <v>777</v>
      </c>
      <c r="K994" s="64">
        <v>0</v>
      </c>
      <c r="L994" s="45">
        <v>0</v>
      </c>
      <c r="M994" s="63">
        <v>0</v>
      </c>
      <c r="N994" s="42" t="s">
        <v>38</v>
      </c>
      <c r="O994" s="21" t="s">
        <v>39</v>
      </c>
      <c r="P994" s="42">
        <f t="shared" si="30"/>
        <v>0</v>
      </c>
      <c r="Q994" s="42" t="str">
        <f>IF(AND(ISNUMBER(E994),ISNUMBER(H994),ISBLANK(F994)),E994-H994,"NA")</f>
        <v>NA</v>
      </c>
      <c r="R994" s="21">
        <f>IF(AND(ISNUMBER(F994),ISNUMBER(I994),ISBLANK(E994)),F994-I994,"NA")</f>
        <v>587</v>
      </c>
      <c r="S994" s="16">
        <f>IF(AND(ISNUMBER(G994),ISNUMBER(J994),ISBLANK(E994)),G994-J994,"NA")</f>
        <v>-6</v>
      </c>
      <c r="T994" s="45">
        <f>IF(AND(ISNUMBER(R994),ISNUMBER(S994),ISBLANK(E994)),R994+S994,"NA")</f>
        <v>581</v>
      </c>
      <c r="U994" s="21">
        <f t="shared" si="31"/>
        <v>0</v>
      </c>
      <c r="V994" s="9">
        <f>MIN(IF(SUM(W994,AD994:AG994,AI994,AJ994:AM994,AP994:AS994,AC994,AO994,AU994,AV994:BC994)=0,0,1)+IF(O994="Smoothing ramp",1,0)+IF(SUM(W994,X994:AA994)=0,0,1),1)</f>
        <v>1</v>
      </c>
      <c r="W994" s="42" t="s">
        <v>40</v>
      </c>
      <c r="X994" s="16" t="s">
        <v>40</v>
      </c>
      <c r="Y994" s="21" t="s">
        <v>40</v>
      </c>
      <c r="Z994" s="45" t="s">
        <v>40</v>
      </c>
      <c r="AA994" s="16" t="s">
        <v>40</v>
      </c>
      <c r="AB994" s="21" t="s">
        <v>40</v>
      </c>
      <c r="AC994" s="16" t="s">
        <v>40</v>
      </c>
      <c r="AD994" s="16" t="s">
        <v>40</v>
      </c>
      <c r="AE994" s="21" t="s">
        <v>40</v>
      </c>
      <c r="AF994" s="58" t="s">
        <v>40</v>
      </c>
      <c r="AG994" s="16" t="s">
        <v>40</v>
      </c>
      <c r="AH994" s="21" t="s">
        <v>40</v>
      </c>
      <c r="AI994" s="42" t="s">
        <v>40</v>
      </c>
      <c r="AJ994" s="16" t="s">
        <v>40</v>
      </c>
      <c r="AK994" s="16" t="s">
        <v>40</v>
      </c>
      <c r="AL994" s="16" t="s">
        <v>40</v>
      </c>
      <c r="AM994" s="16" t="s">
        <v>40</v>
      </c>
      <c r="AN994" s="16" t="s">
        <v>40</v>
      </c>
      <c r="AO994" s="63" t="s">
        <v>40</v>
      </c>
      <c r="AP994" s="63" t="s">
        <v>40</v>
      </c>
      <c r="AQ994" s="9" t="s">
        <v>40</v>
      </c>
      <c r="AR994" s="63" t="s">
        <v>40</v>
      </c>
      <c r="AS994" s="9" t="s">
        <v>40</v>
      </c>
      <c r="AT994" s="9" t="s">
        <v>40</v>
      </c>
      <c r="AU994" s="63">
        <v>-10000</v>
      </c>
      <c r="AV994" s="63" t="s">
        <v>42</v>
      </c>
      <c r="AW994" s="9" t="s">
        <v>40</v>
      </c>
      <c r="AX994" s="63" t="s">
        <v>40</v>
      </c>
      <c r="AY994" s="63" t="s">
        <v>40</v>
      </c>
      <c r="AZ994" s="63" t="s">
        <v>40</v>
      </c>
      <c r="BA994" s="63" t="s">
        <v>40</v>
      </c>
      <c r="BB994" s="63" t="s">
        <v>40</v>
      </c>
      <c r="BC994" s="9" t="s">
        <v>40</v>
      </c>
      <c r="BD994" s="9" t="s">
        <v>40</v>
      </c>
    </row>
    <row r="995" spans="2:56">
      <c r="B995" s="62" t="s">
        <v>194</v>
      </c>
      <c r="C995" s="40" t="s">
        <v>147</v>
      </c>
      <c r="D995" s="41" t="s">
        <v>46</v>
      </c>
      <c r="E995" s="88">
        <v>8824</v>
      </c>
      <c r="F995" s="88"/>
      <c r="G995" s="89"/>
      <c r="H995" s="64">
        <v>8824</v>
      </c>
      <c r="I995" s="45"/>
      <c r="J995" s="45"/>
      <c r="K995" s="64">
        <v>0</v>
      </c>
      <c r="L995" s="45">
        <v>0</v>
      </c>
      <c r="M995" s="63">
        <v>0</v>
      </c>
      <c r="N995" s="42" t="s">
        <v>44</v>
      </c>
      <c r="O995" s="21" t="s">
        <v>39</v>
      </c>
      <c r="P995" s="42">
        <f t="shared" si="30"/>
        <v>0</v>
      </c>
      <c r="Q995" s="42">
        <f>IF(AND(ISNUMBER(E995),ISNUMBER(H995),ISBLANK(F995)),E995-H995,"NA")</f>
        <v>0</v>
      </c>
      <c r="R995" s="21" t="str">
        <f>IF(AND(ISNUMBER(F995),ISNUMBER(I995),ISBLANK(E995)),F995-I995,"NA")</f>
        <v>NA</v>
      </c>
      <c r="S995" s="16" t="str">
        <f>IF(AND(ISNUMBER(G995),ISNUMBER(J995),ISBLANK(E995)),G995-J995,"NA")</f>
        <v>NA</v>
      </c>
      <c r="T995" s="45" t="str">
        <f>IF(AND(ISNUMBER(R995),ISNUMBER(S995),ISBLANK(E995)),R995+S995,"NA")</f>
        <v>NA</v>
      </c>
      <c r="U995" s="21">
        <f t="shared" si="31"/>
        <v>0</v>
      </c>
      <c r="V995" s="9">
        <f>MIN(IF(SUM(W995,AD995:AG995,AI995,AJ995:AM995,AP995:AS995,AC995,AO995,AU995,AV995:BC995)=0,0,1)+IF(O995="Smoothing ramp",1,0)+IF(SUM(W995,X995:AA995)=0,0,1),1)</f>
        <v>1</v>
      </c>
      <c r="W995" s="64" t="s">
        <v>40</v>
      </c>
      <c r="X995" s="16" t="s">
        <v>40</v>
      </c>
      <c r="Y995" s="21" t="s">
        <v>40</v>
      </c>
      <c r="Z995" s="45" t="s">
        <v>40</v>
      </c>
      <c r="AA995" s="16" t="s">
        <v>40</v>
      </c>
      <c r="AB995" s="21" t="s">
        <v>40</v>
      </c>
      <c r="AC995" s="16" t="s">
        <v>40</v>
      </c>
      <c r="AD995" s="16" t="s">
        <v>40</v>
      </c>
      <c r="AE995" s="21" t="s">
        <v>40</v>
      </c>
      <c r="AF995" s="58" t="s">
        <v>40</v>
      </c>
      <c r="AG995" s="16" t="s">
        <v>40</v>
      </c>
      <c r="AH995" s="21" t="s">
        <v>40</v>
      </c>
      <c r="AI995" s="42" t="s">
        <v>40</v>
      </c>
      <c r="AJ995" s="16" t="s">
        <v>40</v>
      </c>
      <c r="AK995" s="16" t="s">
        <v>40</v>
      </c>
      <c r="AL995" s="16" t="s">
        <v>40</v>
      </c>
      <c r="AM995" s="16" t="s">
        <v>40</v>
      </c>
      <c r="AN995" s="16" t="s">
        <v>40</v>
      </c>
      <c r="AO995" s="63" t="s">
        <v>40</v>
      </c>
      <c r="AP995" s="63" t="s">
        <v>40</v>
      </c>
      <c r="AQ995" s="9" t="s">
        <v>40</v>
      </c>
      <c r="AR995" s="63" t="s">
        <v>40</v>
      </c>
      <c r="AS995" s="9" t="s">
        <v>40</v>
      </c>
      <c r="AT995" s="9" t="s">
        <v>40</v>
      </c>
      <c r="AU995" s="63">
        <v>-10000</v>
      </c>
      <c r="AV995" s="63" t="s">
        <v>42</v>
      </c>
      <c r="AW995" s="9" t="s">
        <v>40</v>
      </c>
      <c r="AX995" s="63" t="s">
        <v>40</v>
      </c>
      <c r="AY995" s="63" t="s">
        <v>40</v>
      </c>
      <c r="AZ995" s="63" t="s">
        <v>40</v>
      </c>
      <c r="BA995" s="63" t="s">
        <v>40</v>
      </c>
      <c r="BB995" s="63" t="s">
        <v>40</v>
      </c>
      <c r="BC995" s="9" t="s">
        <v>40</v>
      </c>
      <c r="BD995" s="9" t="s">
        <v>40</v>
      </c>
    </row>
    <row r="996" spans="2:56">
      <c r="B996" s="62" t="s">
        <v>194</v>
      </c>
      <c r="C996" s="40" t="s">
        <v>147</v>
      </c>
      <c r="D996" s="41" t="s">
        <v>47</v>
      </c>
      <c r="E996" s="88">
        <v>8637</v>
      </c>
      <c r="F996" s="88"/>
      <c r="G996" s="89"/>
      <c r="H996" s="64">
        <v>8647</v>
      </c>
      <c r="I996" s="45"/>
      <c r="J996" s="45"/>
      <c r="K996" s="64">
        <v>0</v>
      </c>
      <c r="L996" s="45">
        <v>0</v>
      </c>
      <c r="M996" s="63">
        <v>0</v>
      </c>
      <c r="N996" s="42" t="s">
        <v>44</v>
      </c>
      <c r="O996" s="21" t="s">
        <v>44</v>
      </c>
      <c r="P996" s="42">
        <f t="shared" si="30"/>
        <v>0</v>
      </c>
      <c r="Q996" s="42">
        <f>IF(AND(ISNUMBER(E996),ISNUMBER(H996),ISBLANK(F996)),E996-H996,"NA")</f>
        <v>-10</v>
      </c>
      <c r="R996" s="21" t="str">
        <f>IF(AND(ISNUMBER(F996),ISNUMBER(I996),ISBLANK(E996)),F996-I996,"NA")</f>
        <v>NA</v>
      </c>
      <c r="S996" s="16" t="str">
        <f>IF(AND(ISNUMBER(G996),ISNUMBER(J996),ISBLANK(E996)),G996-J996,"NA")</f>
        <v>NA</v>
      </c>
      <c r="T996" s="45" t="str">
        <f>IF(AND(ISNUMBER(R996),ISNUMBER(S996),ISBLANK(E996)),R996+S996,"NA")</f>
        <v>NA</v>
      </c>
      <c r="U996" s="21">
        <f t="shared" si="31"/>
        <v>0</v>
      </c>
      <c r="V996" s="9">
        <f>MIN(IF(SUM(W996,AD996:AG996,AI996,AJ996:AM996,AP996:AS996,AC996,AO996,AU996,AV996:BC996)=0,0,1)+IF(O996="Smoothing ramp",1,0)+IF(SUM(W996,X996:AA996)=0,0,1),1)</f>
        <v>0</v>
      </c>
      <c r="W996" s="64" t="s">
        <v>40</v>
      </c>
      <c r="X996" s="16" t="s">
        <v>40</v>
      </c>
      <c r="Y996" s="21" t="s">
        <v>40</v>
      </c>
      <c r="Z996" s="45" t="s">
        <v>40</v>
      </c>
      <c r="AA996" s="16" t="s">
        <v>40</v>
      </c>
      <c r="AB996" s="21" t="s">
        <v>40</v>
      </c>
      <c r="AC996" s="16" t="s">
        <v>40</v>
      </c>
      <c r="AD996" s="16" t="s">
        <v>40</v>
      </c>
      <c r="AE996" s="21" t="s">
        <v>40</v>
      </c>
      <c r="AF996" s="58" t="s">
        <v>40</v>
      </c>
      <c r="AG996" s="16" t="s">
        <v>40</v>
      </c>
      <c r="AH996" s="21" t="s">
        <v>40</v>
      </c>
      <c r="AI996" s="42" t="s">
        <v>40</v>
      </c>
      <c r="AJ996" s="16" t="s">
        <v>40</v>
      </c>
      <c r="AK996" s="16" t="s">
        <v>40</v>
      </c>
      <c r="AL996" s="16" t="s">
        <v>40</v>
      </c>
      <c r="AM996" s="16" t="s">
        <v>40</v>
      </c>
      <c r="AN996" s="16" t="s">
        <v>40</v>
      </c>
      <c r="AO996" s="63" t="s">
        <v>40</v>
      </c>
      <c r="AP996" s="63" t="s">
        <v>40</v>
      </c>
      <c r="AQ996" s="9" t="s">
        <v>40</v>
      </c>
      <c r="AR996" s="63" t="s">
        <v>40</v>
      </c>
      <c r="AS996" s="9" t="s">
        <v>40</v>
      </c>
      <c r="AT996" s="9" t="s">
        <v>40</v>
      </c>
      <c r="AU996" s="63" t="s">
        <v>40</v>
      </c>
      <c r="AV996" s="63" t="s">
        <v>40</v>
      </c>
      <c r="AW996" s="9" t="s">
        <v>40</v>
      </c>
      <c r="AX996" s="63" t="s">
        <v>40</v>
      </c>
      <c r="AY996" s="63" t="s">
        <v>40</v>
      </c>
      <c r="AZ996" s="63" t="s">
        <v>40</v>
      </c>
      <c r="BA996" s="63" t="s">
        <v>40</v>
      </c>
      <c r="BB996" s="63" t="s">
        <v>40</v>
      </c>
      <c r="BC996" s="9" t="s">
        <v>40</v>
      </c>
      <c r="BD996" s="9" t="s">
        <v>40</v>
      </c>
    </row>
    <row r="997" spans="2:56">
      <c r="B997" s="62" t="s">
        <v>194</v>
      </c>
      <c r="C997" s="40" t="s">
        <v>147</v>
      </c>
      <c r="D997" s="41" t="s">
        <v>48</v>
      </c>
      <c r="E997" s="88">
        <v>9177</v>
      </c>
      <c r="F997" s="88"/>
      <c r="G997" s="89"/>
      <c r="H997" s="64">
        <v>9244</v>
      </c>
      <c r="I997" s="45"/>
      <c r="J997" s="45"/>
      <c r="K997" s="64">
        <v>0</v>
      </c>
      <c r="L997" s="45">
        <v>0</v>
      </c>
      <c r="M997" s="63">
        <v>0</v>
      </c>
      <c r="N997" s="42" t="s">
        <v>44</v>
      </c>
      <c r="O997" s="21" t="s">
        <v>44</v>
      </c>
      <c r="P997" s="42">
        <f t="shared" si="30"/>
        <v>0</v>
      </c>
      <c r="Q997" s="42">
        <f>IF(AND(ISNUMBER(E997),ISNUMBER(H997),ISBLANK(F997)),E997-H997,"NA")</f>
        <v>-67</v>
      </c>
      <c r="R997" s="21" t="str">
        <f>IF(AND(ISNUMBER(F997),ISNUMBER(I997),ISBLANK(E997)),F997-I997,"NA")</f>
        <v>NA</v>
      </c>
      <c r="S997" s="16" t="str">
        <f>IF(AND(ISNUMBER(G997),ISNUMBER(J997),ISBLANK(E997)),G997-J997,"NA")</f>
        <v>NA</v>
      </c>
      <c r="T997" s="45" t="str">
        <f>IF(AND(ISNUMBER(R997),ISNUMBER(S997),ISBLANK(E997)),R997+S997,"NA")</f>
        <v>NA</v>
      </c>
      <c r="U997" s="21">
        <f t="shared" si="31"/>
        <v>0</v>
      </c>
      <c r="V997" s="9">
        <f>MIN(IF(SUM(W997,AD997:AG997,AI997,AJ997:AM997,AP997:AS997,AC997,AO997,AU997,AV997:BC997)=0,0,1)+IF(O997="Smoothing ramp",1,0)+IF(SUM(W997,X997:AA997)=0,0,1),1)</f>
        <v>0</v>
      </c>
      <c r="W997" s="64" t="s">
        <v>40</v>
      </c>
      <c r="X997" s="16" t="s">
        <v>40</v>
      </c>
      <c r="Y997" s="21" t="s">
        <v>40</v>
      </c>
      <c r="Z997" s="45" t="s">
        <v>40</v>
      </c>
      <c r="AA997" s="16" t="s">
        <v>40</v>
      </c>
      <c r="AB997" s="21" t="s">
        <v>40</v>
      </c>
      <c r="AC997" s="16" t="s">
        <v>40</v>
      </c>
      <c r="AD997" s="16" t="s">
        <v>40</v>
      </c>
      <c r="AE997" s="21" t="s">
        <v>40</v>
      </c>
      <c r="AF997" s="58" t="s">
        <v>40</v>
      </c>
      <c r="AG997" s="16" t="s">
        <v>40</v>
      </c>
      <c r="AH997" s="21" t="s">
        <v>40</v>
      </c>
      <c r="AI997" s="42" t="s">
        <v>40</v>
      </c>
      <c r="AJ997" s="16" t="s">
        <v>40</v>
      </c>
      <c r="AK997" s="16" t="s">
        <v>40</v>
      </c>
      <c r="AL997" s="16" t="s">
        <v>40</v>
      </c>
      <c r="AM997" s="16" t="s">
        <v>40</v>
      </c>
      <c r="AN997" s="16" t="s">
        <v>40</v>
      </c>
      <c r="AO997" s="63" t="s">
        <v>40</v>
      </c>
      <c r="AP997" s="63" t="s">
        <v>40</v>
      </c>
      <c r="AQ997" s="9" t="s">
        <v>40</v>
      </c>
      <c r="AR997" s="63" t="s">
        <v>40</v>
      </c>
      <c r="AS997" s="9" t="s">
        <v>40</v>
      </c>
      <c r="AT997" s="9" t="s">
        <v>40</v>
      </c>
      <c r="AU997" s="63" t="s">
        <v>40</v>
      </c>
      <c r="AV997" s="63" t="s">
        <v>40</v>
      </c>
      <c r="AW997" s="9" t="s">
        <v>40</v>
      </c>
      <c r="AX997" s="63" t="s">
        <v>40</v>
      </c>
      <c r="AY997" s="63" t="s">
        <v>40</v>
      </c>
      <c r="AZ997" s="63" t="s">
        <v>40</v>
      </c>
      <c r="BA997" s="63" t="s">
        <v>40</v>
      </c>
      <c r="BB997" s="63" t="s">
        <v>40</v>
      </c>
      <c r="BC997" s="9" t="s">
        <v>40</v>
      </c>
      <c r="BD997" s="9" t="s">
        <v>40</v>
      </c>
    </row>
    <row r="998" spans="2:56">
      <c r="B998" s="62" t="s">
        <v>194</v>
      </c>
      <c r="C998" s="40" t="s">
        <v>147</v>
      </c>
      <c r="D998" s="41" t="s">
        <v>49</v>
      </c>
      <c r="E998" s="88">
        <v>10073</v>
      </c>
      <c r="F998" s="88"/>
      <c r="G998" s="89"/>
      <c r="H998" s="64">
        <v>10072</v>
      </c>
      <c r="I998" s="45"/>
      <c r="J998" s="45"/>
      <c r="K998" s="64">
        <v>56</v>
      </c>
      <c r="L998" s="45">
        <v>56</v>
      </c>
      <c r="M998" s="63">
        <v>43</v>
      </c>
      <c r="N998" s="42" t="s">
        <v>54</v>
      </c>
      <c r="O998" s="21" t="s">
        <v>44</v>
      </c>
      <c r="P998" s="42">
        <f t="shared" si="30"/>
        <v>0</v>
      </c>
      <c r="Q998" s="42">
        <f>IF(AND(ISNUMBER(E998),ISNUMBER(H998),ISBLANK(F998)),E998-H998,"NA")</f>
        <v>1</v>
      </c>
      <c r="R998" s="21" t="str">
        <f>IF(AND(ISNUMBER(F998),ISNUMBER(I998),ISBLANK(E998)),F998-I998,"NA")</f>
        <v>NA</v>
      </c>
      <c r="S998" s="16" t="str">
        <f>IF(AND(ISNUMBER(G998),ISNUMBER(J998),ISBLANK(E998)),G998-J998,"NA")</f>
        <v>NA</v>
      </c>
      <c r="T998" s="45" t="str">
        <f>IF(AND(ISNUMBER(R998),ISNUMBER(S998),ISBLANK(E998)),R998+S998,"NA")</f>
        <v>NA</v>
      </c>
      <c r="U998" s="21">
        <f t="shared" si="31"/>
        <v>43</v>
      </c>
      <c r="V998" s="9">
        <f>MIN(IF(SUM(W998,AD998:AG998,AI998,AJ998:AM998,AP998:AS998,AC998,AO998,AU998,AV998:BC998)=0,0,1)+IF(O998="Smoothing ramp",1,0)+IF(SUM(W998,X998:AA998)=0,0,1),1)</f>
        <v>1</v>
      </c>
      <c r="W998" s="64" t="s">
        <v>40</v>
      </c>
      <c r="X998" s="16" t="s">
        <v>40</v>
      </c>
      <c r="Y998" s="21" t="s">
        <v>40</v>
      </c>
      <c r="Z998" s="45" t="s">
        <v>40</v>
      </c>
      <c r="AA998" s="16" t="s">
        <v>40</v>
      </c>
      <c r="AB998" s="21" t="s">
        <v>40</v>
      </c>
      <c r="AC998" s="16" t="s">
        <v>40</v>
      </c>
      <c r="AD998" s="16" t="s">
        <v>40</v>
      </c>
      <c r="AE998" s="21" t="s">
        <v>40</v>
      </c>
      <c r="AF998" s="58" t="s">
        <v>40</v>
      </c>
      <c r="AG998" s="16" t="s">
        <v>40</v>
      </c>
      <c r="AH998" s="21" t="s">
        <v>40</v>
      </c>
      <c r="AI998" s="42" t="s">
        <v>40</v>
      </c>
      <c r="AJ998" s="16">
        <v>10093</v>
      </c>
      <c r="AK998" s="16" t="s">
        <v>195</v>
      </c>
      <c r="AL998" s="16" t="s">
        <v>40</v>
      </c>
      <c r="AM998" s="16" t="s">
        <v>40</v>
      </c>
      <c r="AN998" s="16" t="s">
        <v>40</v>
      </c>
      <c r="AO998" s="63" t="s">
        <v>40</v>
      </c>
      <c r="AP998" s="63" t="s">
        <v>40</v>
      </c>
      <c r="AQ998" s="9" t="s">
        <v>40</v>
      </c>
      <c r="AR998" s="63" t="s">
        <v>40</v>
      </c>
      <c r="AS998" s="9" t="s">
        <v>40</v>
      </c>
      <c r="AT998" s="9" t="s">
        <v>40</v>
      </c>
      <c r="AU998" s="63" t="s">
        <v>40</v>
      </c>
      <c r="AV998" s="63" t="s">
        <v>40</v>
      </c>
      <c r="AW998" s="9" t="s">
        <v>40</v>
      </c>
      <c r="AX998" s="63" t="s">
        <v>40</v>
      </c>
      <c r="AY998" s="63" t="s">
        <v>40</v>
      </c>
      <c r="AZ998" s="63" t="s">
        <v>40</v>
      </c>
      <c r="BA998" s="63" t="s">
        <v>40</v>
      </c>
      <c r="BB998" s="63" t="s">
        <v>40</v>
      </c>
      <c r="BC998" s="9" t="s">
        <v>40</v>
      </c>
      <c r="BD998" s="9" t="s">
        <v>40</v>
      </c>
    </row>
    <row r="999" spans="2:56">
      <c r="B999" s="62" t="s">
        <v>194</v>
      </c>
      <c r="C999" s="40" t="s">
        <v>147</v>
      </c>
      <c r="D999" s="41" t="s">
        <v>51</v>
      </c>
      <c r="E999" s="88">
        <v>10157</v>
      </c>
      <c r="F999" s="88"/>
      <c r="G999" s="89"/>
      <c r="H999" s="64">
        <v>10155</v>
      </c>
      <c r="I999" s="45"/>
      <c r="J999" s="45"/>
      <c r="K999" s="64">
        <v>25</v>
      </c>
      <c r="L999" s="45">
        <v>25</v>
      </c>
      <c r="M999" s="63">
        <v>6</v>
      </c>
      <c r="N999" s="42" t="s">
        <v>54</v>
      </c>
      <c r="O999" s="21" t="s">
        <v>44</v>
      </c>
      <c r="P999" s="42">
        <f t="shared" si="30"/>
        <v>0</v>
      </c>
      <c r="Q999" s="42">
        <f>IF(AND(ISNUMBER(E999),ISNUMBER(H999),ISBLANK(F999)),E999-H999,"NA")</f>
        <v>2</v>
      </c>
      <c r="R999" s="21" t="str">
        <f>IF(AND(ISNUMBER(F999),ISNUMBER(I999),ISBLANK(E999)),F999-I999,"NA")</f>
        <v>NA</v>
      </c>
      <c r="S999" s="16" t="str">
        <f>IF(AND(ISNUMBER(G999),ISNUMBER(J999),ISBLANK(E999)),G999-J999,"NA")</f>
        <v>NA</v>
      </c>
      <c r="T999" s="45" t="str">
        <f>IF(AND(ISNUMBER(R999),ISNUMBER(S999),ISBLANK(E999)),R999+S999,"NA")</f>
        <v>NA</v>
      </c>
      <c r="U999" s="21">
        <f t="shared" si="31"/>
        <v>6</v>
      </c>
      <c r="V999" s="9">
        <f>MIN(IF(SUM(W999,AD999:AG999,AI999,AJ999:AM999,AP999:AS999,AC999,AO999,AU999,AV999:BC999)=0,0,1)+IF(O999="Smoothing ramp",1,0)+IF(SUM(W999,X999:AA999)=0,0,1),1)</f>
        <v>1</v>
      </c>
      <c r="W999" s="42" t="s">
        <v>40</v>
      </c>
      <c r="X999" s="16" t="s">
        <v>40</v>
      </c>
      <c r="Y999" s="21" t="s">
        <v>40</v>
      </c>
      <c r="Z999" s="45" t="s">
        <v>40</v>
      </c>
      <c r="AA999" s="16" t="s">
        <v>40</v>
      </c>
      <c r="AB999" s="21" t="s">
        <v>40</v>
      </c>
      <c r="AC999" s="16" t="s">
        <v>40</v>
      </c>
      <c r="AD999" s="16" t="s">
        <v>40</v>
      </c>
      <c r="AE999" s="21" t="s">
        <v>40</v>
      </c>
      <c r="AF999" s="58" t="s">
        <v>40</v>
      </c>
      <c r="AG999" s="16" t="s">
        <v>40</v>
      </c>
      <c r="AH999" s="21" t="s">
        <v>40</v>
      </c>
      <c r="AI999" s="42" t="s">
        <v>40</v>
      </c>
      <c r="AJ999" s="16">
        <v>10130</v>
      </c>
      <c r="AK999" s="16" t="s">
        <v>132</v>
      </c>
      <c r="AL999" s="16" t="s">
        <v>40</v>
      </c>
      <c r="AM999" s="16" t="s">
        <v>40</v>
      </c>
      <c r="AN999" s="16" t="s">
        <v>40</v>
      </c>
      <c r="AO999" s="63" t="s">
        <v>40</v>
      </c>
      <c r="AP999" s="63" t="s">
        <v>40</v>
      </c>
      <c r="AQ999" s="9" t="s">
        <v>40</v>
      </c>
      <c r="AR999" s="63" t="s">
        <v>40</v>
      </c>
      <c r="AS999" s="9" t="s">
        <v>40</v>
      </c>
      <c r="AT999" s="9" t="s">
        <v>40</v>
      </c>
      <c r="AU999" s="63" t="s">
        <v>40</v>
      </c>
      <c r="AV999" s="63" t="s">
        <v>40</v>
      </c>
      <c r="AW999" s="9" t="s">
        <v>40</v>
      </c>
      <c r="AX999" s="63" t="s">
        <v>40</v>
      </c>
      <c r="AY999" s="63" t="s">
        <v>40</v>
      </c>
      <c r="AZ999" s="63" t="s">
        <v>40</v>
      </c>
      <c r="BA999" s="63" t="s">
        <v>40</v>
      </c>
      <c r="BB999" s="63" t="s">
        <v>40</v>
      </c>
      <c r="BC999" s="9" t="s">
        <v>40</v>
      </c>
      <c r="BD999" s="9" t="s">
        <v>40</v>
      </c>
    </row>
    <row r="1000" spans="2:56">
      <c r="B1000" s="62" t="s">
        <v>194</v>
      </c>
      <c r="C1000" s="40" t="s">
        <v>147</v>
      </c>
      <c r="D1000" s="41" t="s">
        <v>52</v>
      </c>
      <c r="E1000" s="88">
        <v>10163</v>
      </c>
      <c r="F1000" s="88"/>
      <c r="G1000" s="89"/>
      <c r="H1000" s="64">
        <v>10162</v>
      </c>
      <c r="I1000" s="45"/>
      <c r="J1000" s="45"/>
      <c r="K1000" s="64">
        <v>5</v>
      </c>
      <c r="L1000" s="45">
        <v>5</v>
      </c>
      <c r="M1000" s="63">
        <v>0</v>
      </c>
      <c r="N1000" s="42" t="s">
        <v>54</v>
      </c>
      <c r="O1000" s="21" t="s">
        <v>44</v>
      </c>
      <c r="P1000" s="42">
        <f t="shared" si="30"/>
        <v>0</v>
      </c>
      <c r="Q1000" s="42">
        <f>IF(AND(ISNUMBER(E1000),ISNUMBER(H1000),ISBLANK(F1000)),E1000-H1000,"NA")</f>
        <v>1</v>
      </c>
      <c r="R1000" s="21" t="str">
        <f>IF(AND(ISNUMBER(F1000),ISNUMBER(I1000),ISBLANK(E1000)),F1000-I1000,"NA")</f>
        <v>NA</v>
      </c>
      <c r="S1000" s="16" t="str">
        <f>IF(AND(ISNUMBER(G1000),ISNUMBER(J1000),ISBLANK(E1000)),G1000-J1000,"NA")</f>
        <v>NA</v>
      </c>
      <c r="T1000" s="45" t="str">
        <f>IF(AND(ISNUMBER(R1000),ISNUMBER(S1000),ISBLANK(E1000)),R1000+S1000,"NA")</f>
        <v>NA</v>
      </c>
      <c r="U1000" s="21">
        <f t="shared" si="31"/>
        <v>0</v>
      </c>
      <c r="V1000" s="9">
        <f>MIN(IF(SUM(W1000,AD1000:AG1000,AI1000,AJ1000:AM1000,AP1000:AS1000,AC1000,AO1000,AU1000,AV1000:BC1000)=0,0,1)+IF(O1000="Smoothing ramp",1,0)+IF(SUM(W1000,X1000:AA1000)=0,0,1),1)</f>
        <v>1</v>
      </c>
      <c r="W1000" s="64" t="s">
        <v>40</v>
      </c>
      <c r="X1000" s="16" t="s">
        <v>40</v>
      </c>
      <c r="Y1000" s="21" t="s">
        <v>40</v>
      </c>
      <c r="Z1000" s="45" t="s">
        <v>40</v>
      </c>
      <c r="AA1000" s="16" t="s">
        <v>40</v>
      </c>
      <c r="AB1000" s="21" t="s">
        <v>40</v>
      </c>
      <c r="AC1000" s="16" t="s">
        <v>40</v>
      </c>
      <c r="AD1000" s="16" t="s">
        <v>40</v>
      </c>
      <c r="AE1000" s="21" t="s">
        <v>40</v>
      </c>
      <c r="AF1000" s="58" t="s">
        <v>40</v>
      </c>
      <c r="AG1000" s="16" t="s">
        <v>40</v>
      </c>
      <c r="AH1000" s="21" t="s">
        <v>40</v>
      </c>
      <c r="AI1000" s="42" t="s">
        <v>40</v>
      </c>
      <c r="AJ1000" s="16">
        <v>10146</v>
      </c>
      <c r="AK1000" s="16" t="s">
        <v>132</v>
      </c>
      <c r="AL1000" s="16" t="s">
        <v>40</v>
      </c>
      <c r="AM1000" s="16" t="s">
        <v>40</v>
      </c>
      <c r="AN1000" s="16" t="s">
        <v>40</v>
      </c>
      <c r="AO1000" s="63" t="s">
        <v>40</v>
      </c>
      <c r="AP1000" s="63" t="s">
        <v>40</v>
      </c>
      <c r="AQ1000" s="9" t="s">
        <v>40</v>
      </c>
      <c r="AR1000" s="63" t="s">
        <v>40</v>
      </c>
      <c r="AS1000" s="9" t="s">
        <v>40</v>
      </c>
      <c r="AT1000" s="9" t="s">
        <v>40</v>
      </c>
      <c r="AU1000" s="63" t="s">
        <v>40</v>
      </c>
      <c r="AV1000" s="63" t="s">
        <v>40</v>
      </c>
      <c r="AW1000" s="9" t="s">
        <v>40</v>
      </c>
      <c r="AX1000" s="63" t="s">
        <v>40</v>
      </c>
      <c r="AY1000" s="63" t="s">
        <v>40</v>
      </c>
      <c r="AZ1000" s="63" t="s">
        <v>40</v>
      </c>
      <c r="BA1000" s="63" t="s">
        <v>40</v>
      </c>
      <c r="BB1000" s="63" t="s">
        <v>40</v>
      </c>
      <c r="BC1000" s="9" t="s">
        <v>40</v>
      </c>
      <c r="BD1000" s="9" t="s">
        <v>40</v>
      </c>
    </row>
    <row r="1001" spans="2:56">
      <c r="B1001" s="62" t="s">
        <v>194</v>
      </c>
      <c r="C1001" s="40" t="s">
        <v>147</v>
      </c>
      <c r="D1001" s="41" t="s">
        <v>53</v>
      </c>
      <c r="E1001" s="88">
        <v>9594</v>
      </c>
      <c r="F1001" s="88"/>
      <c r="G1001" s="89"/>
      <c r="H1001" s="64">
        <v>9594</v>
      </c>
      <c r="I1001" s="45"/>
      <c r="J1001" s="45"/>
      <c r="K1001" s="64">
        <v>0</v>
      </c>
      <c r="L1001" s="45">
        <v>0</v>
      </c>
      <c r="M1001" s="63">
        <v>0</v>
      </c>
      <c r="N1001" s="42" t="s">
        <v>44</v>
      </c>
      <c r="O1001" s="21" t="s">
        <v>44</v>
      </c>
      <c r="P1001" s="42">
        <f t="shared" si="30"/>
        <v>0</v>
      </c>
      <c r="Q1001" s="42">
        <f>IF(AND(ISNUMBER(E1001),ISNUMBER(H1001),ISBLANK(F1001)),E1001-H1001,"NA")</f>
        <v>0</v>
      </c>
      <c r="R1001" s="21" t="str">
        <f>IF(AND(ISNUMBER(F1001),ISNUMBER(I1001),ISBLANK(E1001)),F1001-I1001,"NA")</f>
        <v>NA</v>
      </c>
      <c r="S1001" s="16" t="str">
        <f>IF(AND(ISNUMBER(G1001),ISNUMBER(J1001),ISBLANK(E1001)),G1001-J1001,"NA")</f>
        <v>NA</v>
      </c>
      <c r="T1001" s="45" t="str">
        <f>IF(AND(ISNUMBER(R1001),ISNUMBER(S1001),ISBLANK(E1001)),R1001+S1001,"NA")</f>
        <v>NA</v>
      </c>
      <c r="U1001" s="21">
        <f t="shared" si="31"/>
        <v>0</v>
      </c>
      <c r="V1001" s="9">
        <f>MIN(IF(SUM(W1001,AD1001:AG1001,AI1001,AJ1001:AM1001,AP1001:AS1001,AC1001,AO1001,AU1001,AV1001:BC1001)=0,0,1)+IF(O1001="Smoothing ramp",1,0)+IF(SUM(W1001,X1001:AA1001)=0,0,1),1)</f>
        <v>0</v>
      </c>
      <c r="W1001" s="64" t="s">
        <v>40</v>
      </c>
      <c r="X1001" s="16" t="s">
        <v>40</v>
      </c>
      <c r="Y1001" s="21" t="s">
        <v>40</v>
      </c>
      <c r="Z1001" s="45" t="s">
        <v>40</v>
      </c>
      <c r="AA1001" s="16" t="s">
        <v>40</v>
      </c>
      <c r="AB1001" s="21" t="s">
        <v>40</v>
      </c>
      <c r="AC1001" s="16" t="s">
        <v>40</v>
      </c>
      <c r="AD1001" s="16" t="s">
        <v>40</v>
      </c>
      <c r="AE1001" s="21" t="s">
        <v>40</v>
      </c>
      <c r="AF1001" s="58" t="s">
        <v>40</v>
      </c>
      <c r="AG1001" s="16" t="s">
        <v>40</v>
      </c>
      <c r="AH1001" s="21" t="s">
        <v>40</v>
      </c>
      <c r="AI1001" s="42" t="s">
        <v>40</v>
      </c>
      <c r="AJ1001" s="16" t="s">
        <v>40</v>
      </c>
      <c r="AK1001" s="16" t="s">
        <v>40</v>
      </c>
      <c r="AL1001" s="16" t="s">
        <v>40</v>
      </c>
      <c r="AM1001" s="16" t="s">
        <v>40</v>
      </c>
      <c r="AN1001" s="16" t="s">
        <v>40</v>
      </c>
      <c r="AO1001" s="63" t="s">
        <v>40</v>
      </c>
      <c r="AP1001" s="63" t="s">
        <v>40</v>
      </c>
      <c r="AQ1001" s="9" t="s">
        <v>40</v>
      </c>
      <c r="AR1001" s="63" t="s">
        <v>40</v>
      </c>
      <c r="AS1001" s="9" t="s">
        <v>40</v>
      </c>
      <c r="AT1001" s="9" t="s">
        <v>40</v>
      </c>
      <c r="AU1001" s="63" t="s">
        <v>40</v>
      </c>
      <c r="AV1001" s="63" t="s">
        <v>40</v>
      </c>
      <c r="AW1001" s="9" t="s">
        <v>40</v>
      </c>
      <c r="AX1001" s="63" t="s">
        <v>40</v>
      </c>
      <c r="AY1001" s="63" t="s">
        <v>40</v>
      </c>
      <c r="AZ1001" s="63" t="s">
        <v>40</v>
      </c>
      <c r="BA1001" s="63" t="s">
        <v>40</v>
      </c>
      <c r="BB1001" s="63" t="s">
        <v>40</v>
      </c>
      <c r="BC1001" s="9" t="s">
        <v>40</v>
      </c>
      <c r="BD1001" s="9" t="s">
        <v>40</v>
      </c>
    </row>
    <row r="1002" spans="2:56">
      <c r="B1002" s="62" t="s">
        <v>194</v>
      </c>
      <c r="C1002" s="40" t="s">
        <v>147</v>
      </c>
      <c r="D1002" s="41" t="s">
        <v>56</v>
      </c>
      <c r="E1002" s="88">
        <v>9557</v>
      </c>
      <c r="F1002" s="88"/>
      <c r="G1002" s="89"/>
      <c r="H1002" s="64">
        <v>9557</v>
      </c>
      <c r="I1002" s="45"/>
      <c r="J1002" s="45"/>
      <c r="K1002" s="64">
        <v>0</v>
      </c>
      <c r="L1002" s="45">
        <v>0</v>
      </c>
      <c r="M1002" s="63">
        <v>0</v>
      </c>
      <c r="N1002" s="42" t="s">
        <v>44</v>
      </c>
      <c r="O1002" s="21" t="s">
        <v>44</v>
      </c>
      <c r="P1002" s="42">
        <f t="shared" si="30"/>
        <v>0</v>
      </c>
      <c r="Q1002" s="42">
        <f>IF(AND(ISNUMBER(E1002),ISNUMBER(H1002),ISBLANK(F1002)),E1002-H1002,"NA")</f>
        <v>0</v>
      </c>
      <c r="R1002" s="21" t="str">
        <f>IF(AND(ISNUMBER(F1002),ISNUMBER(I1002),ISBLANK(E1002)),F1002-I1002,"NA")</f>
        <v>NA</v>
      </c>
      <c r="S1002" s="16" t="str">
        <f>IF(AND(ISNUMBER(G1002),ISNUMBER(J1002),ISBLANK(E1002)),G1002-J1002,"NA")</f>
        <v>NA</v>
      </c>
      <c r="T1002" s="45" t="str">
        <f>IF(AND(ISNUMBER(R1002),ISNUMBER(S1002),ISBLANK(E1002)),R1002+S1002,"NA")</f>
        <v>NA</v>
      </c>
      <c r="U1002" s="21">
        <f t="shared" si="31"/>
        <v>0</v>
      </c>
      <c r="V1002" s="9">
        <f>MIN(IF(SUM(W1002,AD1002:AG1002,AI1002,AJ1002:AM1002,AP1002:AS1002,AC1002,AO1002,AU1002,AV1002:BC1002)=0,0,1)+IF(O1002="Smoothing ramp",1,0)+IF(SUM(W1002,X1002:AA1002)=0,0,1),1)</f>
        <v>0</v>
      </c>
      <c r="W1002" s="42" t="s">
        <v>40</v>
      </c>
      <c r="X1002" s="16" t="s">
        <v>40</v>
      </c>
      <c r="Y1002" s="21" t="s">
        <v>40</v>
      </c>
      <c r="Z1002" s="45" t="s">
        <v>40</v>
      </c>
      <c r="AA1002" s="16" t="s">
        <v>40</v>
      </c>
      <c r="AB1002" s="21" t="s">
        <v>40</v>
      </c>
      <c r="AC1002" s="16" t="s">
        <v>40</v>
      </c>
      <c r="AD1002" s="16" t="s">
        <v>40</v>
      </c>
      <c r="AE1002" s="21" t="s">
        <v>40</v>
      </c>
      <c r="AF1002" s="58" t="s">
        <v>40</v>
      </c>
      <c r="AG1002" s="16" t="s">
        <v>40</v>
      </c>
      <c r="AH1002" s="21" t="s">
        <v>40</v>
      </c>
      <c r="AI1002" s="42" t="s">
        <v>40</v>
      </c>
      <c r="AJ1002" s="16" t="s">
        <v>40</v>
      </c>
      <c r="AK1002" s="16" t="s">
        <v>40</v>
      </c>
      <c r="AL1002" s="16" t="s">
        <v>40</v>
      </c>
      <c r="AM1002" s="16" t="s">
        <v>40</v>
      </c>
      <c r="AN1002" s="16" t="s">
        <v>40</v>
      </c>
      <c r="AO1002" s="63" t="s">
        <v>40</v>
      </c>
      <c r="AP1002" s="63" t="s">
        <v>40</v>
      </c>
      <c r="AQ1002" s="9" t="s">
        <v>40</v>
      </c>
      <c r="AR1002" s="63" t="s">
        <v>40</v>
      </c>
      <c r="AS1002" s="9" t="s">
        <v>40</v>
      </c>
      <c r="AT1002" s="9" t="s">
        <v>40</v>
      </c>
      <c r="AU1002" s="63" t="s">
        <v>40</v>
      </c>
      <c r="AV1002" s="63" t="s">
        <v>40</v>
      </c>
      <c r="AW1002" s="9" t="s">
        <v>40</v>
      </c>
      <c r="AX1002" s="63" t="s">
        <v>40</v>
      </c>
      <c r="AY1002" s="63" t="s">
        <v>40</v>
      </c>
      <c r="AZ1002" s="63" t="s">
        <v>40</v>
      </c>
      <c r="BA1002" s="63" t="s">
        <v>40</v>
      </c>
      <c r="BB1002" s="63" t="s">
        <v>40</v>
      </c>
      <c r="BC1002" s="9" t="s">
        <v>40</v>
      </c>
      <c r="BD1002" s="9" t="s">
        <v>40</v>
      </c>
    </row>
    <row r="1003" spans="2:56" ht="15" thickBot="1">
      <c r="B1003" s="68" t="s">
        <v>194</v>
      </c>
      <c r="C1003" s="47" t="s">
        <v>147</v>
      </c>
      <c r="D1003" s="48" t="s">
        <v>57</v>
      </c>
      <c r="E1003" s="133">
        <v>8575</v>
      </c>
      <c r="F1003" s="133"/>
      <c r="G1003" s="134"/>
      <c r="H1003" s="71">
        <v>8575</v>
      </c>
      <c r="I1003" s="69"/>
      <c r="J1003" s="69"/>
      <c r="K1003" s="71">
        <v>0</v>
      </c>
      <c r="L1003" s="69">
        <v>0</v>
      </c>
      <c r="M1003" s="70">
        <v>0</v>
      </c>
      <c r="N1003" s="50" t="s">
        <v>44</v>
      </c>
      <c r="O1003" s="22" t="s">
        <v>44</v>
      </c>
      <c r="P1003" s="50">
        <f t="shared" si="30"/>
        <v>0</v>
      </c>
      <c r="Q1003" s="50">
        <f>IF(AND(ISNUMBER(E1003),ISNUMBER(H1003),ISBLANK(F1003)),E1003-H1003,"NA")</f>
        <v>0</v>
      </c>
      <c r="R1003" s="22" t="str">
        <f>IF(AND(ISNUMBER(F1003),ISNUMBER(I1003),ISBLANK(E1003)),F1003-I1003,"NA")</f>
        <v>NA</v>
      </c>
      <c r="S1003" s="16" t="str">
        <f>IF(AND(ISNUMBER(G1003),ISNUMBER(J1003),ISBLANK(E1003)),G1003-J1003,"NA")</f>
        <v>NA</v>
      </c>
      <c r="T1003" s="45" t="str">
        <f>IF(AND(ISNUMBER(R1003),ISNUMBER(S1003),ISBLANK(E1003)),R1003+S1003,"NA")</f>
        <v>NA</v>
      </c>
      <c r="U1003" s="22">
        <f t="shared" si="31"/>
        <v>0</v>
      </c>
      <c r="V1003" s="9">
        <f>MIN(IF(SUM(W1003,AD1003:AG1003,AI1003,AJ1003:AM1003,AP1003:AS1003,AC1003,AO1003,AU1003,AV1003:BC1003)=0,0,1)+IF(O1003="Smoothing ramp",1,0)+IF(SUM(W1003,X1003:AA1003)=0,0,1),1)</f>
        <v>0</v>
      </c>
      <c r="W1003" s="50" t="s">
        <v>40</v>
      </c>
      <c r="X1003" s="49" t="s">
        <v>40</v>
      </c>
      <c r="Y1003" s="22" t="s">
        <v>40</v>
      </c>
      <c r="Z1003" s="69" t="s">
        <v>40</v>
      </c>
      <c r="AA1003" s="49" t="s">
        <v>40</v>
      </c>
      <c r="AB1003" s="22" t="s">
        <v>40</v>
      </c>
      <c r="AC1003" s="49" t="s">
        <v>40</v>
      </c>
      <c r="AD1003" s="49" t="s">
        <v>40</v>
      </c>
      <c r="AE1003" s="22" t="s">
        <v>40</v>
      </c>
      <c r="AF1003" s="78" t="s">
        <v>40</v>
      </c>
      <c r="AG1003" s="49" t="s">
        <v>40</v>
      </c>
      <c r="AH1003" s="22" t="s">
        <v>40</v>
      </c>
      <c r="AI1003" s="50" t="s">
        <v>40</v>
      </c>
      <c r="AJ1003" s="49" t="s">
        <v>40</v>
      </c>
      <c r="AK1003" s="49" t="s">
        <v>40</v>
      </c>
      <c r="AL1003" s="49" t="s">
        <v>40</v>
      </c>
      <c r="AM1003" s="49" t="s">
        <v>40</v>
      </c>
      <c r="AN1003" s="49" t="s">
        <v>40</v>
      </c>
      <c r="AO1003" s="70" t="s">
        <v>40</v>
      </c>
      <c r="AP1003" s="70" t="s">
        <v>40</v>
      </c>
      <c r="AQ1003" s="7" t="s">
        <v>40</v>
      </c>
      <c r="AR1003" s="70" t="s">
        <v>40</v>
      </c>
      <c r="AS1003" s="7" t="s">
        <v>40</v>
      </c>
      <c r="AT1003" s="7" t="s">
        <v>40</v>
      </c>
      <c r="AU1003" s="70" t="s">
        <v>40</v>
      </c>
      <c r="AV1003" s="70" t="s">
        <v>40</v>
      </c>
      <c r="AW1003" s="7" t="s">
        <v>40</v>
      </c>
      <c r="AX1003" s="70" t="s">
        <v>40</v>
      </c>
      <c r="AY1003" s="70" t="s">
        <v>40</v>
      </c>
      <c r="AZ1003" s="70" t="s">
        <v>40</v>
      </c>
      <c r="BA1003" s="70" t="s">
        <v>40</v>
      </c>
      <c r="BB1003" s="70" t="s">
        <v>40</v>
      </c>
      <c r="BC1003" s="7" t="s">
        <v>40</v>
      </c>
      <c r="BD1003" s="7" t="s">
        <v>40</v>
      </c>
    </row>
    <row r="1004" spans="2:56">
      <c r="B1004" s="73" t="s">
        <v>196</v>
      </c>
      <c r="C1004" s="52" t="s">
        <v>147</v>
      </c>
      <c r="D1004" s="53" t="s">
        <v>37</v>
      </c>
      <c r="E1004" s="135">
        <v>7125</v>
      </c>
      <c r="F1004" s="135"/>
      <c r="G1004" s="136"/>
      <c r="H1004" s="75">
        <v>7125</v>
      </c>
      <c r="I1004" s="65"/>
      <c r="J1004" s="65"/>
      <c r="K1004" s="75">
        <v>0</v>
      </c>
      <c r="L1004" s="65">
        <v>0</v>
      </c>
      <c r="M1004" s="74">
        <v>0</v>
      </c>
      <c r="N1004" s="44" t="s">
        <v>38</v>
      </c>
      <c r="O1004" s="20" t="s">
        <v>44</v>
      </c>
      <c r="P1004" s="44">
        <f t="shared" si="30"/>
        <v>0</v>
      </c>
      <c r="Q1004" s="44">
        <f>IF(AND(ISNUMBER(E1004),ISNUMBER(H1004),ISBLANK(F1004)),E1004-H1004,"NA")</f>
        <v>0</v>
      </c>
      <c r="R1004" s="20" t="str">
        <f>IF(AND(ISNUMBER(F1004),ISNUMBER(I1004),ISBLANK(E1004)),F1004-I1004,"NA")</f>
        <v>NA</v>
      </c>
      <c r="S1004" s="16" t="str">
        <f>IF(AND(ISNUMBER(G1004),ISNUMBER(J1004),ISBLANK(E1004)),G1004-J1004,"NA")</f>
        <v>NA</v>
      </c>
      <c r="T1004" s="45" t="str">
        <f>IF(AND(ISNUMBER(R1004),ISNUMBER(S1004),ISBLANK(E1004)),R1004+S1004,"NA")</f>
        <v>NA</v>
      </c>
      <c r="U1004" s="20">
        <f t="shared" si="31"/>
        <v>0</v>
      </c>
      <c r="V1004" s="9">
        <f>MIN(IF(SUM(W1004,AD1004:AG1004,AI1004,AJ1004:AM1004,AP1004:AS1004,AC1004,AO1004,AU1004,AV1004:BC1004)=0,0,1)+IF(O1004="Smoothing ramp",1,0)+IF(SUM(W1004,X1004:AA1004)=0,0,1),1)</f>
        <v>1</v>
      </c>
      <c r="W1004" s="44">
        <v>104</v>
      </c>
      <c r="X1004" s="43" t="s">
        <v>40</v>
      </c>
      <c r="Y1004" s="20" t="s">
        <v>40</v>
      </c>
      <c r="Z1004" s="65">
        <v>289</v>
      </c>
      <c r="AA1004" s="43" t="s">
        <v>40</v>
      </c>
      <c r="AB1004" s="20" t="s">
        <v>40</v>
      </c>
      <c r="AC1004" s="43" t="s">
        <v>40</v>
      </c>
      <c r="AD1004" s="43" t="s">
        <v>40</v>
      </c>
      <c r="AE1004" s="20" t="s">
        <v>40</v>
      </c>
      <c r="AF1004" s="76" t="s">
        <v>40</v>
      </c>
      <c r="AG1004" s="43" t="s">
        <v>40</v>
      </c>
      <c r="AH1004" s="20" t="s">
        <v>40</v>
      </c>
      <c r="AI1004" s="43" t="s">
        <v>40</v>
      </c>
      <c r="AJ1004" s="43" t="s">
        <v>40</v>
      </c>
      <c r="AK1004" s="43" t="s">
        <v>40</v>
      </c>
      <c r="AL1004" s="44" t="s">
        <v>40</v>
      </c>
      <c r="AM1004" s="43" t="s">
        <v>40</v>
      </c>
      <c r="AN1004" s="43" t="s">
        <v>40</v>
      </c>
      <c r="AO1004" s="74" t="s">
        <v>40</v>
      </c>
      <c r="AP1004" s="74" t="s">
        <v>40</v>
      </c>
      <c r="AQ1004" s="6" t="s">
        <v>40</v>
      </c>
      <c r="AR1004" s="74" t="s">
        <v>40</v>
      </c>
      <c r="AS1004" s="6" t="s">
        <v>40</v>
      </c>
      <c r="AT1004" s="6" t="s">
        <v>40</v>
      </c>
      <c r="AU1004" s="74" t="s">
        <v>40</v>
      </c>
      <c r="AV1004" s="74" t="s">
        <v>40</v>
      </c>
      <c r="AW1004" s="6" t="s">
        <v>40</v>
      </c>
      <c r="AX1004" s="74" t="s">
        <v>40</v>
      </c>
      <c r="AY1004" s="74" t="s">
        <v>40</v>
      </c>
      <c r="AZ1004" s="74" t="s">
        <v>40</v>
      </c>
      <c r="BA1004" s="74" t="s">
        <v>40</v>
      </c>
      <c r="BB1004" s="74" t="s">
        <v>40</v>
      </c>
      <c r="BC1004" s="6" t="s">
        <v>40</v>
      </c>
      <c r="BD1004" s="6" t="s">
        <v>40</v>
      </c>
    </row>
    <row r="1005" spans="2:56">
      <c r="B1005" s="62" t="s">
        <v>196</v>
      </c>
      <c r="C1005" s="40" t="s">
        <v>147</v>
      </c>
      <c r="D1005" s="41" t="s">
        <v>43</v>
      </c>
      <c r="E1005" s="88">
        <v>7125</v>
      </c>
      <c r="F1005" s="88"/>
      <c r="G1005" s="89"/>
      <c r="H1005" s="64">
        <v>7125</v>
      </c>
      <c r="I1005" s="45"/>
      <c r="J1005" s="45"/>
      <c r="K1005" s="64">
        <v>0</v>
      </c>
      <c r="L1005" s="45">
        <v>0</v>
      </c>
      <c r="M1005" s="63">
        <v>0</v>
      </c>
      <c r="N1005" s="42" t="s">
        <v>38</v>
      </c>
      <c r="O1005" s="21" t="s">
        <v>44</v>
      </c>
      <c r="P1005" s="42">
        <f t="shared" si="30"/>
        <v>0</v>
      </c>
      <c r="Q1005" s="42">
        <f>IF(AND(ISNUMBER(E1005),ISNUMBER(H1005),ISBLANK(F1005)),E1005-H1005,"NA")</f>
        <v>0</v>
      </c>
      <c r="R1005" s="21" t="str">
        <f>IF(AND(ISNUMBER(F1005),ISNUMBER(I1005),ISBLANK(E1005)),F1005-I1005,"NA")</f>
        <v>NA</v>
      </c>
      <c r="S1005" s="16" t="str">
        <f>IF(AND(ISNUMBER(G1005),ISNUMBER(J1005),ISBLANK(E1005)),G1005-J1005,"NA")</f>
        <v>NA</v>
      </c>
      <c r="T1005" s="45" t="str">
        <f>IF(AND(ISNUMBER(R1005),ISNUMBER(S1005),ISBLANK(E1005)),R1005+S1005,"NA")</f>
        <v>NA</v>
      </c>
      <c r="U1005" s="21">
        <f t="shared" si="31"/>
        <v>0</v>
      </c>
      <c r="V1005" s="9">
        <f>MIN(IF(SUM(W1005,AD1005:AG1005,AI1005,AJ1005:AM1005,AP1005:AS1005,AC1005,AO1005,AU1005,AV1005:BC1005)=0,0,1)+IF(O1005="Smoothing ramp",1,0)+IF(SUM(W1005,X1005:AA1005)=0,0,1),1)</f>
        <v>1</v>
      </c>
      <c r="W1005" s="64">
        <v>104</v>
      </c>
      <c r="X1005" s="16" t="s">
        <v>40</v>
      </c>
      <c r="Y1005" s="21" t="s">
        <v>40</v>
      </c>
      <c r="Z1005" s="45">
        <v>289</v>
      </c>
      <c r="AA1005" s="16" t="s">
        <v>40</v>
      </c>
      <c r="AB1005" s="21" t="s">
        <v>40</v>
      </c>
      <c r="AC1005" s="16" t="s">
        <v>40</v>
      </c>
      <c r="AD1005" s="16" t="s">
        <v>40</v>
      </c>
      <c r="AE1005" s="21" t="s">
        <v>40</v>
      </c>
      <c r="AF1005" s="58" t="s">
        <v>40</v>
      </c>
      <c r="AG1005" s="16" t="s">
        <v>40</v>
      </c>
      <c r="AH1005" s="21" t="s">
        <v>40</v>
      </c>
      <c r="AI1005" s="16" t="s">
        <v>40</v>
      </c>
      <c r="AJ1005" s="16" t="s">
        <v>40</v>
      </c>
      <c r="AK1005" s="16" t="s">
        <v>40</v>
      </c>
      <c r="AL1005" s="42" t="s">
        <v>40</v>
      </c>
      <c r="AM1005" s="16" t="s">
        <v>40</v>
      </c>
      <c r="AN1005" s="16" t="s">
        <v>40</v>
      </c>
      <c r="AO1005" s="63" t="s">
        <v>40</v>
      </c>
      <c r="AP1005" s="63" t="s">
        <v>40</v>
      </c>
      <c r="AQ1005" s="9" t="s">
        <v>40</v>
      </c>
      <c r="AR1005" s="63" t="s">
        <v>40</v>
      </c>
      <c r="AS1005" s="9" t="s">
        <v>40</v>
      </c>
      <c r="AT1005" s="9" t="s">
        <v>40</v>
      </c>
      <c r="AU1005" s="63" t="s">
        <v>40</v>
      </c>
      <c r="AV1005" s="63" t="s">
        <v>40</v>
      </c>
      <c r="AW1005" s="9" t="s">
        <v>40</v>
      </c>
      <c r="AX1005" s="63" t="s">
        <v>40</v>
      </c>
      <c r="AY1005" s="63" t="s">
        <v>40</v>
      </c>
      <c r="AZ1005" s="63" t="s">
        <v>40</v>
      </c>
      <c r="BA1005" s="63" t="s">
        <v>40</v>
      </c>
      <c r="BB1005" s="63" t="s">
        <v>40</v>
      </c>
      <c r="BC1005" s="9" t="s">
        <v>40</v>
      </c>
      <c r="BD1005" s="9" t="s">
        <v>40</v>
      </c>
    </row>
    <row r="1006" spans="2:56">
      <c r="B1006" s="62" t="s">
        <v>196</v>
      </c>
      <c r="C1006" s="40" t="s">
        <v>147</v>
      </c>
      <c r="D1006" s="41" t="s">
        <v>45</v>
      </c>
      <c r="E1006" s="88">
        <v>7552</v>
      </c>
      <c r="F1006" s="88"/>
      <c r="G1006" s="89"/>
      <c r="H1006" s="64">
        <v>7552</v>
      </c>
      <c r="I1006" s="45"/>
      <c r="J1006" s="45"/>
      <c r="K1006" s="64">
        <v>0</v>
      </c>
      <c r="L1006" s="45">
        <v>0</v>
      </c>
      <c r="M1006" s="63">
        <v>0</v>
      </c>
      <c r="N1006" s="42" t="s">
        <v>44</v>
      </c>
      <c r="O1006" s="21" t="s">
        <v>44</v>
      </c>
      <c r="P1006" s="42">
        <f t="shared" si="30"/>
        <v>0</v>
      </c>
      <c r="Q1006" s="42">
        <f>IF(AND(ISNUMBER(E1006),ISNUMBER(H1006),ISBLANK(F1006)),E1006-H1006,"NA")</f>
        <v>0</v>
      </c>
      <c r="R1006" s="21" t="str">
        <f>IF(AND(ISNUMBER(F1006),ISNUMBER(I1006),ISBLANK(E1006)),F1006-I1006,"NA")</f>
        <v>NA</v>
      </c>
      <c r="S1006" s="16" t="str">
        <f>IF(AND(ISNUMBER(G1006),ISNUMBER(J1006),ISBLANK(E1006)),G1006-J1006,"NA")</f>
        <v>NA</v>
      </c>
      <c r="T1006" s="45" t="str">
        <f>IF(AND(ISNUMBER(R1006),ISNUMBER(S1006),ISBLANK(E1006)),R1006+S1006,"NA")</f>
        <v>NA</v>
      </c>
      <c r="U1006" s="21">
        <f t="shared" si="31"/>
        <v>0</v>
      </c>
      <c r="V1006" s="9">
        <f>MIN(IF(SUM(W1006,AD1006:AG1006,AI1006,AJ1006:AM1006,AP1006:AS1006,AC1006,AO1006,AU1006,AV1006:BC1006)=0,0,1)+IF(O1006="Smoothing ramp",1,0)+IF(SUM(W1006,X1006:AA1006)=0,0,1),1)</f>
        <v>1</v>
      </c>
      <c r="W1006" s="64">
        <v>104</v>
      </c>
      <c r="X1006" s="16" t="s">
        <v>40</v>
      </c>
      <c r="Y1006" s="21" t="s">
        <v>40</v>
      </c>
      <c r="Z1006" s="45">
        <v>289</v>
      </c>
      <c r="AA1006" s="16" t="s">
        <v>40</v>
      </c>
      <c r="AB1006" s="21" t="s">
        <v>40</v>
      </c>
      <c r="AC1006" s="16" t="s">
        <v>40</v>
      </c>
      <c r="AD1006" s="16" t="s">
        <v>40</v>
      </c>
      <c r="AE1006" s="21" t="s">
        <v>40</v>
      </c>
      <c r="AF1006" s="58" t="s">
        <v>40</v>
      </c>
      <c r="AG1006" s="16" t="s">
        <v>40</v>
      </c>
      <c r="AH1006" s="21" t="s">
        <v>40</v>
      </c>
      <c r="AI1006" s="16" t="s">
        <v>40</v>
      </c>
      <c r="AJ1006" s="16" t="s">
        <v>40</v>
      </c>
      <c r="AK1006" s="16" t="s">
        <v>40</v>
      </c>
      <c r="AL1006" s="42" t="s">
        <v>40</v>
      </c>
      <c r="AM1006" s="16" t="s">
        <v>40</v>
      </c>
      <c r="AN1006" s="16" t="s">
        <v>40</v>
      </c>
      <c r="AO1006" s="63" t="s">
        <v>40</v>
      </c>
      <c r="AP1006" s="63" t="s">
        <v>40</v>
      </c>
      <c r="AQ1006" s="9" t="s">
        <v>40</v>
      </c>
      <c r="AR1006" s="63" t="s">
        <v>40</v>
      </c>
      <c r="AS1006" s="9" t="s">
        <v>40</v>
      </c>
      <c r="AT1006" s="9" t="s">
        <v>40</v>
      </c>
      <c r="AU1006" s="63" t="s">
        <v>40</v>
      </c>
      <c r="AV1006" s="63" t="s">
        <v>40</v>
      </c>
      <c r="AW1006" s="9" t="s">
        <v>40</v>
      </c>
      <c r="AX1006" s="63" t="s">
        <v>40</v>
      </c>
      <c r="AY1006" s="63" t="s">
        <v>40</v>
      </c>
      <c r="AZ1006" s="63" t="s">
        <v>40</v>
      </c>
      <c r="BA1006" s="63" t="s">
        <v>40</v>
      </c>
      <c r="BB1006" s="63" t="s">
        <v>40</v>
      </c>
      <c r="BC1006" s="9" t="s">
        <v>40</v>
      </c>
      <c r="BD1006" s="9" t="s">
        <v>40</v>
      </c>
    </row>
    <row r="1007" spans="2:56">
      <c r="B1007" s="62" t="s">
        <v>196</v>
      </c>
      <c r="C1007" s="40" t="s">
        <v>147</v>
      </c>
      <c r="D1007" s="41" t="s">
        <v>46</v>
      </c>
      <c r="E1007" s="88"/>
      <c r="F1007" s="88">
        <v>9235</v>
      </c>
      <c r="G1007" s="89">
        <v>103</v>
      </c>
      <c r="H1007" s="64"/>
      <c r="I1007" s="45">
        <v>9023</v>
      </c>
      <c r="J1007" s="45">
        <v>102</v>
      </c>
      <c r="K1007" s="64">
        <v>-3343</v>
      </c>
      <c r="L1007" s="45">
        <v>-3343</v>
      </c>
      <c r="M1007" s="63">
        <v>-3343</v>
      </c>
      <c r="N1007" s="42" t="s">
        <v>50</v>
      </c>
      <c r="O1007" s="21" t="s">
        <v>44</v>
      </c>
      <c r="P1007" s="42">
        <f t="shared" si="30"/>
        <v>0</v>
      </c>
      <c r="Q1007" s="42" t="str">
        <f>IF(AND(ISNUMBER(E1007),ISNUMBER(H1007),ISBLANK(F1007)),E1007-H1007,"NA")</f>
        <v>NA</v>
      </c>
      <c r="R1007" s="21">
        <f>IF(AND(ISNUMBER(F1007),ISNUMBER(I1007),ISBLANK(E1007)),F1007-I1007,"NA")</f>
        <v>212</v>
      </c>
      <c r="S1007" s="16">
        <f>IF(AND(ISNUMBER(G1007),ISNUMBER(J1007),ISBLANK(E1007)),G1007-J1007,"NA")</f>
        <v>1</v>
      </c>
      <c r="T1007" s="45">
        <f>IF(AND(ISNUMBER(R1007),ISNUMBER(S1007),ISBLANK(E1007)),R1007+S1007,"NA")</f>
        <v>213</v>
      </c>
      <c r="U1007" s="21">
        <f t="shared" si="31"/>
        <v>0</v>
      </c>
      <c r="V1007" s="9">
        <f>MIN(IF(SUM(W1007,AD1007:AG1007,AI1007,AJ1007:AM1007,AP1007:AS1007,AC1007,AO1007,AU1007,AV1007:BC1007)=0,0,1)+IF(O1007="Smoothing ramp",1,0)+IF(SUM(W1007,X1007:AA1007)=0,0,1),1)</f>
        <v>1</v>
      </c>
      <c r="W1007" s="64">
        <v>87</v>
      </c>
      <c r="X1007" s="16" t="s">
        <v>40</v>
      </c>
      <c r="Y1007" s="21" t="s">
        <v>40</v>
      </c>
      <c r="Z1007" s="45">
        <v>300</v>
      </c>
      <c r="AA1007" s="16" t="s">
        <v>40</v>
      </c>
      <c r="AB1007" s="21" t="s">
        <v>40</v>
      </c>
      <c r="AC1007" s="16" t="s">
        <v>40</v>
      </c>
      <c r="AD1007" s="16" t="s">
        <v>40</v>
      </c>
      <c r="AE1007" s="21" t="s">
        <v>40</v>
      </c>
      <c r="AF1007" s="58" t="s">
        <v>40</v>
      </c>
      <c r="AG1007" s="16" t="s">
        <v>40</v>
      </c>
      <c r="AH1007" s="21" t="s">
        <v>40</v>
      </c>
      <c r="AI1007" s="16" t="s">
        <v>40</v>
      </c>
      <c r="AJ1007" s="16" t="s">
        <v>40</v>
      </c>
      <c r="AK1007" s="16" t="s">
        <v>40</v>
      </c>
      <c r="AL1007" s="42" t="s">
        <v>40</v>
      </c>
      <c r="AM1007" s="16" t="s">
        <v>40</v>
      </c>
      <c r="AN1007" s="16" t="s">
        <v>40</v>
      </c>
      <c r="AO1007" s="63" t="s">
        <v>40</v>
      </c>
      <c r="AP1007" s="63" t="s">
        <v>40</v>
      </c>
      <c r="AQ1007" s="9" t="s">
        <v>40</v>
      </c>
      <c r="AR1007" s="63" t="s">
        <v>40</v>
      </c>
      <c r="AS1007" s="9" t="s">
        <v>40</v>
      </c>
      <c r="AT1007" s="9" t="s">
        <v>40</v>
      </c>
      <c r="AU1007" s="63" t="s">
        <v>40</v>
      </c>
      <c r="AV1007" s="63" t="s">
        <v>40</v>
      </c>
      <c r="AW1007" s="9" t="s">
        <v>40</v>
      </c>
      <c r="AX1007" s="63" t="s">
        <v>40</v>
      </c>
      <c r="AY1007" s="63" t="s">
        <v>40</v>
      </c>
      <c r="AZ1007" s="63" t="s">
        <v>40</v>
      </c>
      <c r="BA1007" s="63" t="s">
        <v>40</v>
      </c>
      <c r="BB1007" s="63" t="s">
        <v>40</v>
      </c>
      <c r="BC1007" s="9" t="s">
        <v>40</v>
      </c>
      <c r="BD1007" s="9" t="s">
        <v>40</v>
      </c>
    </row>
    <row r="1008" spans="2:56">
      <c r="B1008" s="62" t="s">
        <v>196</v>
      </c>
      <c r="C1008" s="40" t="s">
        <v>147</v>
      </c>
      <c r="D1008" s="41" t="s">
        <v>47</v>
      </c>
      <c r="E1008" s="88"/>
      <c r="F1008" s="88">
        <v>9235</v>
      </c>
      <c r="G1008" s="89">
        <v>103</v>
      </c>
      <c r="H1008" s="64"/>
      <c r="I1008" s="45">
        <v>9221</v>
      </c>
      <c r="J1008" s="45">
        <v>102</v>
      </c>
      <c r="K1008" s="64">
        <v>-3343</v>
      </c>
      <c r="L1008" s="45">
        <v>-3343</v>
      </c>
      <c r="M1008" s="63">
        <v>-3343</v>
      </c>
      <c r="N1008" s="42" t="s">
        <v>50</v>
      </c>
      <c r="O1008" s="21" t="s">
        <v>44</v>
      </c>
      <c r="P1008" s="42">
        <f t="shared" si="30"/>
        <v>0</v>
      </c>
      <c r="Q1008" s="42" t="str">
        <f>IF(AND(ISNUMBER(E1008),ISNUMBER(H1008),ISBLANK(F1008)),E1008-H1008,"NA")</f>
        <v>NA</v>
      </c>
      <c r="R1008" s="21">
        <f>IF(AND(ISNUMBER(F1008),ISNUMBER(I1008),ISBLANK(E1008)),F1008-I1008,"NA")</f>
        <v>14</v>
      </c>
      <c r="S1008" s="16">
        <f>IF(AND(ISNUMBER(G1008),ISNUMBER(J1008),ISBLANK(E1008)),G1008-J1008,"NA")</f>
        <v>1</v>
      </c>
      <c r="T1008" s="45">
        <f>IF(AND(ISNUMBER(R1008),ISNUMBER(S1008),ISBLANK(E1008)),R1008+S1008,"NA")</f>
        <v>15</v>
      </c>
      <c r="U1008" s="21">
        <f t="shared" si="31"/>
        <v>0</v>
      </c>
      <c r="V1008" s="9">
        <f>MIN(IF(SUM(W1008,AD1008:AG1008,AI1008,AJ1008:AM1008,AP1008:AS1008,AC1008,AO1008,AU1008,AV1008:BC1008)=0,0,1)+IF(O1008="Smoothing ramp",1,0)+IF(SUM(W1008,X1008:AA1008)=0,0,1),1)</f>
        <v>1</v>
      </c>
      <c r="W1008" s="64">
        <v>87</v>
      </c>
      <c r="X1008" s="16" t="s">
        <v>40</v>
      </c>
      <c r="Y1008" s="21" t="s">
        <v>40</v>
      </c>
      <c r="Z1008" s="45">
        <v>300</v>
      </c>
      <c r="AA1008" s="16" t="s">
        <v>40</v>
      </c>
      <c r="AB1008" s="21" t="s">
        <v>40</v>
      </c>
      <c r="AC1008" s="16" t="s">
        <v>40</v>
      </c>
      <c r="AD1008" s="16" t="s">
        <v>40</v>
      </c>
      <c r="AE1008" s="21" t="s">
        <v>40</v>
      </c>
      <c r="AF1008" s="58" t="s">
        <v>40</v>
      </c>
      <c r="AG1008" s="16" t="s">
        <v>40</v>
      </c>
      <c r="AH1008" s="21" t="s">
        <v>40</v>
      </c>
      <c r="AI1008" s="16" t="s">
        <v>40</v>
      </c>
      <c r="AJ1008" s="16" t="s">
        <v>40</v>
      </c>
      <c r="AK1008" s="16" t="s">
        <v>40</v>
      </c>
      <c r="AL1008" s="42" t="s">
        <v>40</v>
      </c>
      <c r="AM1008" s="16" t="s">
        <v>40</v>
      </c>
      <c r="AN1008" s="16" t="s">
        <v>40</v>
      </c>
      <c r="AO1008" s="63" t="s">
        <v>40</v>
      </c>
      <c r="AP1008" s="63" t="s">
        <v>40</v>
      </c>
      <c r="AQ1008" s="9" t="s">
        <v>40</v>
      </c>
      <c r="AR1008" s="63" t="s">
        <v>40</v>
      </c>
      <c r="AS1008" s="9" t="s">
        <v>40</v>
      </c>
      <c r="AT1008" s="9" t="s">
        <v>40</v>
      </c>
      <c r="AU1008" s="63" t="s">
        <v>40</v>
      </c>
      <c r="AV1008" s="63" t="s">
        <v>40</v>
      </c>
      <c r="AW1008" s="9" t="s">
        <v>40</v>
      </c>
      <c r="AX1008" s="63" t="s">
        <v>40</v>
      </c>
      <c r="AY1008" s="63" t="s">
        <v>40</v>
      </c>
      <c r="AZ1008" s="63" t="s">
        <v>40</v>
      </c>
      <c r="BA1008" s="63" t="s">
        <v>40</v>
      </c>
      <c r="BB1008" s="63" t="s">
        <v>40</v>
      </c>
      <c r="BC1008" s="9" t="s">
        <v>40</v>
      </c>
      <c r="BD1008" s="9" t="s">
        <v>40</v>
      </c>
    </row>
    <row r="1009" spans="2:56">
      <c r="B1009" s="62" t="s">
        <v>196</v>
      </c>
      <c r="C1009" s="40" t="s">
        <v>147</v>
      </c>
      <c r="D1009" s="41" t="s">
        <v>48</v>
      </c>
      <c r="E1009" s="88"/>
      <c r="F1009" s="88">
        <v>9435</v>
      </c>
      <c r="G1009" s="89">
        <v>120</v>
      </c>
      <c r="H1009" s="64"/>
      <c r="I1009" s="45">
        <v>9421</v>
      </c>
      <c r="J1009" s="45">
        <v>120</v>
      </c>
      <c r="K1009" s="64">
        <v>-3442</v>
      </c>
      <c r="L1009" s="45">
        <v>-3442</v>
      </c>
      <c r="M1009" s="63">
        <v>-3442</v>
      </c>
      <c r="N1009" s="42" t="s">
        <v>44</v>
      </c>
      <c r="O1009" s="21" t="s">
        <v>44</v>
      </c>
      <c r="P1009" s="42">
        <f t="shared" ref="P1009:P1072" si="32">IFERROR(K1009-L1009,0)</f>
        <v>0</v>
      </c>
      <c r="Q1009" s="42" t="str">
        <f>IF(AND(ISNUMBER(E1009),ISNUMBER(H1009),ISBLANK(F1009)),E1009-H1009,"NA")</f>
        <v>NA</v>
      </c>
      <c r="R1009" s="21">
        <f>IF(AND(ISNUMBER(F1009),ISNUMBER(I1009),ISBLANK(E1009)),F1009-I1009,"NA")</f>
        <v>14</v>
      </c>
      <c r="S1009" s="16">
        <f>IF(AND(ISNUMBER(G1009),ISNUMBER(J1009),ISBLANK(E1009)),G1009-J1009,"NA")</f>
        <v>0</v>
      </c>
      <c r="T1009" s="45">
        <f>IF(AND(ISNUMBER(R1009),ISNUMBER(S1009),ISBLANK(E1009)),R1009+S1009,"NA")</f>
        <v>14</v>
      </c>
      <c r="U1009" s="21">
        <f t="shared" si="31"/>
        <v>0</v>
      </c>
      <c r="V1009" s="9">
        <f>MIN(IF(SUM(W1009,AD1009:AG1009,AI1009,AJ1009:AM1009,AP1009:AS1009,AC1009,AO1009,AU1009,AV1009:BC1009)=0,0,1)+IF(O1009="Smoothing ramp",1,0)+IF(SUM(W1009,X1009:AA1009)=0,0,1),1)</f>
        <v>1</v>
      </c>
      <c r="W1009" s="64">
        <v>105</v>
      </c>
      <c r="X1009" s="16" t="s">
        <v>40</v>
      </c>
      <c r="Y1009" s="21" t="s">
        <v>40</v>
      </c>
      <c r="Z1009" s="45">
        <v>300</v>
      </c>
      <c r="AA1009" s="16" t="s">
        <v>40</v>
      </c>
      <c r="AB1009" s="21" t="s">
        <v>40</v>
      </c>
      <c r="AC1009" s="16" t="s">
        <v>40</v>
      </c>
      <c r="AD1009" s="16" t="s">
        <v>40</v>
      </c>
      <c r="AE1009" s="21" t="s">
        <v>40</v>
      </c>
      <c r="AF1009" s="58" t="s">
        <v>40</v>
      </c>
      <c r="AG1009" s="16" t="s">
        <v>40</v>
      </c>
      <c r="AH1009" s="21" t="s">
        <v>40</v>
      </c>
      <c r="AI1009" s="16" t="s">
        <v>40</v>
      </c>
      <c r="AJ1009" s="16" t="s">
        <v>40</v>
      </c>
      <c r="AK1009" s="16" t="s">
        <v>40</v>
      </c>
      <c r="AL1009" s="42" t="s">
        <v>40</v>
      </c>
      <c r="AM1009" s="16" t="s">
        <v>40</v>
      </c>
      <c r="AN1009" s="16" t="s">
        <v>40</v>
      </c>
      <c r="AO1009" s="63" t="s">
        <v>40</v>
      </c>
      <c r="AP1009" s="63" t="s">
        <v>40</v>
      </c>
      <c r="AQ1009" s="9" t="s">
        <v>40</v>
      </c>
      <c r="AR1009" s="63" t="s">
        <v>40</v>
      </c>
      <c r="AS1009" s="9" t="s">
        <v>40</v>
      </c>
      <c r="AT1009" s="9" t="s">
        <v>40</v>
      </c>
      <c r="AU1009" s="63" t="s">
        <v>40</v>
      </c>
      <c r="AV1009" s="63" t="s">
        <v>40</v>
      </c>
      <c r="AW1009" s="9" t="s">
        <v>40</v>
      </c>
      <c r="AX1009" s="63" t="s">
        <v>40</v>
      </c>
      <c r="AY1009" s="63" t="s">
        <v>40</v>
      </c>
      <c r="AZ1009" s="63" t="s">
        <v>40</v>
      </c>
      <c r="BA1009" s="63" t="s">
        <v>40</v>
      </c>
      <c r="BB1009" s="63" t="s">
        <v>40</v>
      </c>
      <c r="BC1009" s="9" t="s">
        <v>40</v>
      </c>
      <c r="BD1009" s="9" t="s">
        <v>40</v>
      </c>
    </row>
    <row r="1010" spans="2:56">
      <c r="B1010" s="62" t="s">
        <v>196</v>
      </c>
      <c r="C1010" s="40" t="s">
        <v>147</v>
      </c>
      <c r="D1010" s="41" t="s">
        <v>49</v>
      </c>
      <c r="E1010" s="88">
        <v>11445</v>
      </c>
      <c r="F1010" s="88"/>
      <c r="G1010" s="89"/>
      <c r="H1010" s="64">
        <v>10908</v>
      </c>
      <c r="I1010" s="45"/>
      <c r="J1010" s="45"/>
      <c r="K1010" s="64">
        <v>-3077</v>
      </c>
      <c r="L1010" s="45">
        <v>-3077</v>
      </c>
      <c r="M1010" s="63">
        <v>-2539</v>
      </c>
      <c r="N1010" s="42" t="s">
        <v>50</v>
      </c>
      <c r="O1010" s="21" t="s">
        <v>63</v>
      </c>
      <c r="P1010" s="42">
        <f t="shared" si="32"/>
        <v>0</v>
      </c>
      <c r="Q1010" s="42">
        <f>IF(AND(ISNUMBER(E1010),ISNUMBER(H1010),ISBLANK(F1010)),E1010-H1010,"NA")</f>
        <v>537</v>
      </c>
      <c r="R1010" s="21" t="str">
        <f>IF(AND(ISNUMBER(F1010),ISNUMBER(I1010),ISBLANK(E1010)),F1010-I1010,"NA")</f>
        <v>NA</v>
      </c>
      <c r="S1010" s="16" t="str">
        <f>IF(AND(ISNUMBER(G1010),ISNUMBER(J1010),ISBLANK(E1010)),G1010-J1010,"NA")</f>
        <v>NA</v>
      </c>
      <c r="T1010" s="45" t="str">
        <f>IF(AND(ISNUMBER(R1010),ISNUMBER(S1010),ISBLANK(E1010)),R1010+S1010,"NA")</f>
        <v>NA</v>
      </c>
      <c r="U1010" s="21">
        <f t="shared" si="31"/>
        <v>0</v>
      </c>
      <c r="V1010" s="9">
        <f>MIN(IF(SUM(W1010,AD1010:AG1010,AI1010,AJ1010:AM1010,AP1010:AS1010,AC1010,AO1010,AU1010,AV1010:BC1010)=0,0,1)+IF(O1010="Smoothing ramp",1,0)+IF(SUM(W1010,X1010:AA1010)=0,0,1),1)</f>
        <v>1</v>
      </c>
      <c r="W1010" s="64">
        <v>104</v>
      </c>
      <c r="X1010" s="16" t="s">
        <v>40</v>
      </c>
      <c r="Y1010" s="21" t="s">
        <v>59</v>
      </c>
      <c r="Z1010" s="45">
        <v>300</v>
      </c>
      <c r="AA1010" s="16" t="s">
        <v>40</v>
      </c>
      <c r="AB1010" s="21" t="s">
        <v>59</v>
      </c>
      <c r="AC1010" s="16" t="s">
        <v>40</v>
      </c>
      <c r="AD1010" s="16">
        <v>10675</v>
      </c>
      <c r="AE1010" s="21" t="s">
        <v>84</v>
      </c>
      <c r="AF1010" s="58" t="s">
        <v>40</v>
      </c>
      <c r="AG1010" s="16" t="s">
        <v>40</v>
      </c>
      <c r="AH1010" s="21" t="s">
        <v>40</v>
      </c>
      <c r="AI1010" s="42" t="s">
        <v>40</v>
      </c>
      <c r="AJ1010" s="16" t="s">
        <v>40</v>
      </c>
      <c r="AK1010" s="16" t="s">
        <v>40</v>
      </c>
      <c r="AL1010" s="42" t="s">
        <v>40</v>
      </c>
      <c r="AM1010" s="16" t="s">
        <v>40</v>
      </c>
      <c r="AN1010" s="16" t="s">
        <v>40</v>
      </c>
      <c r="AO1010" s="63" t="s">
        <v>40</v>
      </c>
      <c r="AP1010" s="63" t="s">
        <v>40</v>
      </c>
      <c r="AQ1010" s="9" t="s">
        <v>40</v>
      </c>
      <c r="AR1010" s="63" t="s">
        <v>40</v>
      </c>
      <c r="AS1010" s="9" t="s">
        <v>40</v>
      </c>
      <c r="AT1010" s="9" t="s">
        <v>40</v>
      </c>
      <c r="AU1010" s="63" t="s">
        <v>40</v>
      </c>
      <c r="AV1010" s="63" t="s">
        <v>40</v>
      </c>
      <c r="AW1010" s="9" t="s">
        <v>40</v>
      </c>
      <c r="AX1010" s="63" t="s">
        <v>40</v>
      </c>
      <c r="AY1010" s="63" t="s">
        <v>40</v>
      </c>
      <c r="AZ1010" s="63" t="s">
        <v>40</v>
      </c>
      <c r="BA1010" s="63" t="s">
        <v>40</v>
      </c>
      <c r="BB1010" s="63" t="s">
        <v>40</v>
      </c>
      <c r="BC1010" s="9" t="s">
        <v>40</v>
      </c>
      <c r="BD1010" s="9" t="s">
        <v>40</v>
      </c>
    </row>
    <row r="1011" spans="2:56">
      <c r="B1011" s="62" t="s">
        <v>196</v>
      </c>
      <c r="C1011" s="40" t="s">
        <v>147</v>
      </c>
      <c r="D1011" s="41" t="s">
        <v>51</v>
      </c>
      <c r="E1011" s="88">
        <v>11445</v>
      </c>
      <c r="F1011" s="88"/>
      <c r="G1011" s="89"/>
      <c r="H1011" s="64">
        <v>10946</v>
      </c>
      <c r="I1011" s="45"/>
      <c r="J1011" s="45"/>
      <c r="K1011" s="64">
        <v>-3077</v>
      </c>
      <c r="L1011" s="45">
        <v>-3077</v>
      </c>
      <c r="M1011" s="63">
        <v>-2577</v>
      </c>
      <c r="N1011" s="42" t="s">
        <v>50</v>
      </c>
      <c r="O1011" s="21" t="s">
        <v>63</v>
      </c>
      <c r="P1011" s="42">
        <f t="shared" si="32"/>
        <v>0</v>
      </c>
      <c r="Q1011" s="42">
        <f>IF(AND(ISNUMBER(E1011),ISNUMBER(H1011),ISBLANK(F1011)),E1011-H1011,"NA")</f>
        <v>499</v>
      </c>
      <c r="R1011" s="21" t="str">
        <f>IF(AND(ISNUMBER(F1011),ISNUMBER(I1011),ISBLANK(E1011)),F1011-I1011,"NA")</f>
        <v>NA</v>
      </c>
      <c r="S1011" s="16" t="str">
        <f>IF(AND(ISNUMBER(G1011),ISNUMBER(J1011),ISBLANK(E1011)),G1011-J1011,"NA")</f>
        <v>NA</v>
      </c>
      <c r="T1011" s="45" t="str">
        <f>IF(AND(ISNUMBER(R1011),ISNUMBER(S1011),ISBLANK(E1011)),R1011+S1011,"NA")</f>
        <v>NA</v>
      </c>
      <c r="U1011" s="21">
        <f t="shared" si="31"/>
        <v>0</v>
      </c>
      <c r="V1011" s="9">
        <f>MIN(IF(SUM(W1011,AD1011:AG1011,AI1011,AJ1011:AM1011,AP1011:AS1011,AC1011,AO1011,AU1011,AV1011:BC1011)=0,0,1)+IF(O1011="Smoothing ramp",1,0)+IF(SUM(W1011,X1011:AA1011)=0,0,1),1)</f>
        <v>1</v>
      </c>
      <c r="W1011" s="64">
        <v>104</v>
      </c>
      <c r="X1011" s="16" t="s">
        <v>40</v>
      </c>
      <c r="Y1011" s="21" t="s">
        <v>59</v>
      </c>
      <c r="Z1011" s="45">
        <v>300</v>
      </c>
      <c r="AA1011" s="16" t="s">
        <v>40</v>
      </c>
      <c r="AB1011" s="21" t="s">
        <v>59</v>
      </c>
      <c r="AC1011" s="16" t="s">
        <v>40</v>
      </c>
      <c r="AD1011" s="16">
        <v>10714</v>
      </c>
      <c r="AE1011" s="21" t="s">
        <v>84</v>
      </c>
      <c r="AF1011" s="58" t="s">
        <v>40</v>
      </c>
      <c r="AG1011" s="16" t="s">
        <v>40</v>
      </c>
      <c r="AH1011" s="21" t="s">
        <v>40</v>
      </c>
      <c r="AI1011" s="42" t="s">
        <v>40</v>
      </c>
      <c r="AJ1011" s="16" t="s">
        <v>40</v>
      </c>
      <c r="AK1011" s="16" t="s">
        <v>40</v>
      </c>
      <c r="AL1011" s="42" t="s">
        <v>40</v>
      </c>
      <c r="AM1011" s="16" t="s">
        <v>40</v>
      </c>
      <c r="AN1011" s="16" t="s">
        <v>40</v>
      </c>
      <c r="AO1011" s="63" t="s">
        <v>40</v>
      </c>
      <c r="AP1011" s="63" t="s">
        <v>40</v>
      </c>
      <c r="AQ1011" s="9" t="s">
        <v>40</v>
      </c>
      <c r="AR1011" s="63" t="s">
        <v>40</v>
      </c>
      <c r="AS1011" s="9" t="s">
        <v>40</v>
      </c>
      <c r="AT1011" s="9" t="s">
        <v>40</v>
      </c>
      <c r="AU1011" s="63" t="s">
        <v>40</v>
      </c>
      <c r="AV1011" s="63" t="s">
        <v>40</v>
      </c>
      <c r="AW1011" s="9" t="s">
        <v>40</v>
      </c>
      <c r="AX1011" s="63" t="s">
        <v>40</v>
      </c>
      <c r="AY1011" s="63" t="s">
        <v>40</v>
      </c>
      <c r="AZ1011" s="63" t="s">
        <v>40</v>
      </c>
      <c r="BA1011" s="63" t="s">
        <v>40</v>
      </c>
      <c r="BB1011" s="63" t="s">
        <v>40</v>
      </c>
      <c r="BC1011" s="9" t="s">
        <v>40</v>
      </c>
      <c r="BD1011" s="9" t="s">
        <v>40</v>
      </c>
    </row>
    <row r="1012" spans="2:56" ht="15" thickBot="1">
      <c r="B1012" s="62" t="s">
        <v>196</v>
      </c>
      <c r="C1012" s="40" t="s">
        <v>147</v>
      </c>
      <c r="D1012" s="41" t="s">
        <v>52</v>
      </c>
      <c r="E1012" s="88">
        <v>11445</v>
      </c>
      <c r="F1012" s="88"/>
      <c r="G1012" s="89"/>
      <c r="H1012" s="64">
        <v>10805</v>
      </c>
      <c r="I1012" s="45"/>
      <c r="J1012" s="45"/>
      <c r="K1012" s="64">
        <v>-3077</v>
      </c>
      <c r="L1012" s="45">
        <v>-3077</v>
      </c>
      <c r="M1012" s="63">
        <v>-2436</v>
      </c>
      <c r="N1012" s="42" t="s">
        <v>50</v>
      </c>
      <c r="O1012" s="21" t="s">
        <v>63</v>
      </c>
      <c r="P1012" s="42">
        <f t="shared" si="32"/>
        <v>0</v>
      </c>
      <c r="Q1012" s="42">
        <f>IF(AND(ISNUMBER(E1012),ISNUMBER(H1012),ISBLANK(F1012)),E1012-H1012,"NA")</f>
        <v>640</v>
      </c>
      <c r="R1012" s="21" t="str">
        <f>IF(AND(ISNUMBER(F1012),ISNUMBER(I1012),ISBLANK(E1012)),F1012-I1012,"NA")</f>
        <v>NA</v>
      </c>
      <c r="S1012" s="16" t="str">
        <f>IF(AND(ISNUMBER(G1012),ISNUMBER(J1012),ISBLANK(E1012)),G1012-J1012,"NA")</f>
        <v>NA</v>
      </c>
      <c r="T1012" s="45" t="str">
        <f>IF(AND(ISNUMBER(R1012),ISNUMBER(S1012),ISBLANK(E1012)),R1012+S1012,"NA")</f>
        <v>NA</v>
      </c>
      <c r="U1012" s="21">
        <f t="shared" si="31"/>
        <v>0</v>
      </c>
      <c r="V1012" s="9">
        <f>MIN(IF(SUM(W1012,AD1012:AG1012,AI1012,AJ1012:AM1012,AP1012:AS1012,AC1012,AO1012,AU1012,AV1012:BC1012)=0,0,1)+IF(O1012="Smoothing ramp",1,0)+IF(SUM(W1012,X1012:AA1012)=0,0,1),1)</f>
        <v>1</v>
      </c>
      <c r="W1012" s="42">
        <v>104</v>
      </c>
      <c r="X1012" s="16" t="s">
        <v>40</v>
      </c>
      <c r="Y1012" s="21" t="s">
        <v>59</v>
      </c>
      <c r="Z1012" s="45">
        <v>300</v>
      </c>
      <c r="AA1012" s="16" t="s">
        <v>40</v>
      </c>
      <c r="AB1012" s="21" t="s">
        <v>59</v>
      </c>
      <c r="AC1012" s="16" t="s">
        <v>40</v>
      </c>
      <c r="AD1012" s="16">
        <v>10569</v>
      </c>
      <c r="AE1012" s="21" t="s">
        <v>84</v>
      </c>
      <c r="AF1012" s="58" t="s">
        <v>40</v>
      </c>
      <c r="AG1012" s="16" t="s">
        <v>40</v>
      </c>
      <c r="AH1012" s="21" t="s">
        <v>40</v>
      </c>
      <c r="AI1012" s="42" t="s">
        <v>40</v>
      </c>
      <c r="AJ1012" s="16" t="s">
        <v>40</v>
      </c>
      <c r="AK1012" s="16" t="s">
        <v>40</v>
      </c>
      <c r="AL1012" s="50" t="s">
        <v>40</v>
      </c>
      <c r="AM1012" s="16" t="s">
        <v>40</v>
      </c>
      <c r="AN1012" s="16" t="s">
        <v>40</v>
      </c>
      <c r="AO1012" s="63" t="s">
        <v>40</v>
      </c>
      <c r="AP1012" s="63" t="s">
        <v>40</v>
      </c>
      <c r="AQ1012" s="9" t="s">
        <v>40</v>
      </c>
      <c r="AR1012" s="63" t="s">
        <v>40</v>
      </c>
      <c r="AS1012" s="9" t="s">
        <v>40</v>
      </c>
      <c r="AT1012" s="9" t="s">
        <v>40</v>
      </c>
      <c r="AU1012" s="63" t="s">
        <v>40</v>
      </c>
      <c r="AV1012" s="63" t="s">
        <v>40</v>
      </c>
      <c r="AW1012" s="9" t="s">
        <v>40</v>
      </c>
      <c r="AX1012" s="63" t="s">
        <v>40</v>
      </c>
      <c r="AY1012" s="63" t="s">
        <v>40</v>
      </c>
      <c r="AZ1012" s="63" t="s">
        <v>40</v>
      </c>
      <c r="BA1012" s="63" t="s">
        <v>40</v>
      </c>
      <c r="BB1012" s="63" t="s">
        <v>40</v>
      </c>
      <c r="BC1012" s="9" t="s">
        <v>40</v>
      </c>
      <c r="BD1012" s="9" t="s">
        <v>40</v>
      </c>
    </row>
    <row r="1013" spans="2:56">
      <c r="B1013" s="62" t="s">
        <v>196</v>
      </c>
      <c r="C1013" s="40" t="s">
        <v>147</v>
      </c>
      <c r="D1013" s="41" t="s">
        <v>53</v>
      </c>
      <c r="E1013" s="88">
        <v>10447</v>
      </c>
      <c r="F1013" s="88"/>
      <c r="G1013" s="89"/>
      <c r="H1013" s="64">
        <v>10227</v>
      </c>
      <c r="I1013" s="45"/>
      <c r="J1013" s="45"/>
      <c r="K1013" s="64">
        <v>-2551</v>
      </c>
      <c r="L1013" s="45">
        <v>-2551</v>
      </c>
      <c r="M1013" s="63">
        <v>-2331</v>
      </c>
      <c r="N1013" s="42" t="s">
        <v>50</v>
      </c>
      <c r="O1013" s="21" t="s">
        <v>63</v>
      </c>
      <c r="P1013" s="42">
        <f t="shared" si="32"/>
        <v>0</v>
      </c>
      <c r="Q1013" s="42">
        <f>IF(AND(ISNUMBER(E1013),ISNUMBER(H1013),ISBLANK(F1013)),E1013-H1013,"NA")</f>
        <v>220</v>
      </c>
      <c r="R1013" s="21" t="str">
        <f>IF(AND(ISNUMBER(F1013),ISNUMBER(I1013),ISBLANK(E1013)),F1013-I1013,"NA")</f>
        <v>NA</v>
      </c>
      <c r="S1013" s="16" t="str">
        <f>IF(AND(ISNUMBER(G1013),ISNUMBER(J1013),ISBLANK(E1013)),G1013-J1013,"NA")</f>
        <v>NA</v>
      </c>
      <c r="T1013" s="45" t="str">
        <f>IF(AND(ISNUMBER(R1013),ISNUMBER(S1013),ISBLANK(E1013)),R1013+S1013,"NA")</f>
        <v>NA</v>
      </c>
      <c r="U1013" s="21">
        <f t="shared" si="31"/>
        <v>0</v>
      </c>
      <c r="V1013" s="9">
        <f>MIN(IF(SUM(W1013,AD1013:AG1013,AI1013,AJ1013:AM1013,AP1013:AS1013,AC1013,AO1013,AU1013,AV1013:BC1013)=0,0,1)+IF(O1013="Smoothing ramp",1,0)+IF(SUM(W1013,X1013:AA1013)=0,0,1),1)</f>
        <v>1</v>
      </c>
      <c r="W1013" s="64">
        <v>104</v>
      </c>
      <c r="X1013" s="16" t="s">
        <v>40</v>
      </c>
      <c r="Y1013" s="21" t="s">
        <v>59</v>
      </c>
      <c r="Z1013" s="45">
        <v>300</v>
      </c>
      <c r="AA1013" s="16" t="s">
        <v>40</v>
      </c>
      <c r="AB1013" s="21" t="s">
        <v>59</v>
      </c>
      <c r="AC1013" s="16" t="s">
        <v>40</v>
      </c>
      <c r="AD1013" s="16">
        <v>9979</v>
      </c>
      <c r="AE1013" s="21" t="s">
        <v>84</v>
      </c>
      <c r="AF1013" s="58" t="s">
        <v>40</v>
      </c>
      <c r="AG1013" s="16" t="s">
        <v>40</v>
      </c>
      <c r="AH1013" s="21" t="s">
        <v>40</v>
      </c>
      <c r="AI1013" s="16" t="s">
        <v>40</v>
      </c>
      <c r="AJ1013" s="16" t="s">
        <v>40</v>
      </c>
      <c r="AK1013" s="16" t="s">
        <v>40</v>
      </c>
      <c r="AL1013" s="42" t="s">
        <v>40</v>
      </c>
      <c r="AM1013" s="16" t="s">
        <v>40</v>
      </c>
      <c r="AN1013" s="16" t="s">
        <v>40</v>
      </c>
      <c r="AO1013" s="63" t="s">
        <v>40</v>
      </c>
      <c r="AP1013" s="63" t="s">
        <v>40</v>
      </c>
      <c r="AQ1013" s="9" t="s">
        <v>40</v>
      </c>
      <c r="AR1013" s="63" t="s">
        <v>40</v>
      </c>
      <c r="AS1013" s="9" t="s">
        <v>40</v>
      </c>
      <c r="AT1013" s="9" t="s">
        <v>40</v>
      </c>
      <c r="AU1013" s="63" t="s">
        <v>40</v>
      </c>
      <c r="AV1013" s="63" t="s">
        <v>40</v>
      </c>
      <c r="AW1013" s="9" t="s">
        <v>40</v>
      </c>
      <c r="AX1013" s="63" t="s">
        <v>40</v>
      </c>
      <c r="AY1013" s="63" t="s">
        <v>40</v>
      </c>
      <c r="AZ1013" s="63" t="s">
        <v>40</v>
      </c>
      <c r="BA1013" s="63" t="s">
        <v>40</v>
      </c>
      <c r="BB1013" s="63" t="s">
        <v>40</v>
      </c>
      <c r="BC1013" s="9" t="s">
        <v>40</v>
      </c>
      <c r="BD1013" s="9" t="s">
        <v>40</v>
      </c>
    </row>
    <row r="1014" spans="2:56">
      <c r="B1014" s="62" t="s">
        <v>196</v>
      </c>
      <c r="C1014" s="40" t="s">
        <v>147</v>
      </c>
      <c r="D1014" s="41" t="s">
        <v>56</v>
      </c>
      <c r="E1014" s="88">
        <v>10447</v>
      </c>
      <c r="F1014" s="88"/>
      <c r="G1014" s="89"/>
      <c r="H1014" s="64">
        <v>9636</v>
      </c>
      <c r="I1014" s="45"/>
      <c r="J1014" s="45"/>
      <c r="K1014" s="64">
        <v>-2551</v>
      </c>
      <c r="L1014" s="45">
        <v>-2551</v>
      </c>
      <c r="M1014" s="63">
        <v>-1694</v>
      </c>
      <c r="N1014" s="42" t="s">
        <v>50</v>
      </c>
      <c r="O1014" s="21" t="s">
        <v>44</v>
      </c>
      <c r="P1014" s="42">
        <f t="shared" si="32"/>
        <v>0</v>
      </c>
      <c r="Q1014" s="42">
        <f>IF(AND(ISNUMBER(E1014),ISNUMBER(H1014),ISBLANK(F1014)),E1014-H1014,"NA")</f>
        <v>811</v>
      </c>
      <c r="R1014" s="21" t="str">
        <f>IF(AND(ISNUMBER(F1014),ISNUMBER(I1014),ISBLANK(E1014)),F1014-I1014,"NA")</f>
        <v>NA</v>
      </c>
      <c r="S1014" s="16" t="str">
        <f>IF(AND(ISNUMBER(G1014),ISNUMBER(J1014),ISBLANK(E1014)),G1014-J1014,"NA")</f>
        <v>NA</v>
      </c>
      <c r="T1014" s="45" t="str">
        <f>IF(AND(ISNUMBER(R1014),ISNUMBER(S1014),ISBLANK(E1014)),R1014+S1014,"NA")</f>
        <v>NA</v>
      </c>
      <c r="U1014" s="21">
        <f t="shared" si="31"/>
        <v>0</v>
      </c>
      <c r="V1014" s="9">
        <f>MIN(IF(SUM(W1014,AD1014:AG1014,AI1014,AJ1014:AM1014,AP1014:AS1014,AC1014,AO1014,AU1014,AV1014:BC1014)=0,0,1)+IF(O1014="Smoothing ramp",1,0)+IF(SUM(W1014,X1014:AA1014)=0,0,1),1)</f>
        <v>1</v>
      </c>
      <c r="W1014" s="64">
        <v>104</v>
      </c>
      <c r="X1014" s="16" t="s">
        <v>40</v>
      </c>
      <c r="Y1014" s="21" t="s">
        <v>59</v>
      </c>
      <c r="Z1014" s="45">
        <v>300</v>
      </c>
      <c r="AA1014" s="16" t="s">
        <v>40</v>
      </c>
      <c r="AB1014" s="21" t="s">
        <v>59</v>
      </c>
      <c r="AC1014" s="16" t="s">
        <v>40</v>
      </c>
      <c r="AD1014" s="16">
        <v>9386</v>
      </c>
      <c r="AE1014" s="21" t="s">
        <v>84</v>
      </c>
      <c r="AF1014" s="58" t="s">
        <v>40</v>
      </c>
      <c r="AG1014" s="16" t="s">
        <v>40</v>
      </c>
      <c r="AH1014" s="21" t="s">
        <v>40</v>
      </c>
      <c r="AI1014" s="16" t="s">
        <v>40</v>
      </c>
      <c r="AJ1014" s="16" t="s">
        <v>40</v>
      </c>
      <c r="AK1014" s="16" t="s">
        <v>40</v>
      </c>
      <c r="AL1014" s="42" t="s">
        <v>40</v>
      </c>
      <c r="AM1014" s="16" t="s">
        <v>40</v>
      </c>
      <c r="AN1014" s="16" t="s">
        <v>40</v>
      </c>
      <c r="AO1014" s="63" t="s">
        <v>40</v>
      </c>
      <c r="AP1014" s="63" t="s">
        <v>40</v>
      </c>
      <c r="AQ1014" s="9" t="s">
        <v>40</v>
      </c>
      <c r="AR1014" s="63" t="s">
        <v>40</v>
      </c>
      <c r="AS1014" s="9" t="s">
        <v>40</v>
      </c>
      <c r="AT1014" s="9" t="s">
        <v>40</v>
      </c>
      <c r="AU1014" s="63" t="s">
        <v>40</v>
      </c>
      <c r="AV1014" s="63" t="s">
        <v>40</v>
      </c>
      <c r="AW1014" s="9" t="s">
        <v>40</v>
      </c>
      <c r="AX1014" s="63" t="s">
        <v>40</v>
      </c>
      <c r="AY1014" s="63" t="s">
        <v>40</v>
      </c>
      <c r="AZ1014" s="63" t="s">
        <v>40</v>
      </c>
      <c r="BA1014" s="63" t="s">
        <v>40</v>
      </c>
      <c r="BB1014" s="63" t="s">
        <v>40</v>
      </c>
      <c r="BC1014" s="9" t="s">
        <v>40</v>
      </c>
      <c r="BD1014" s="9" t="s">
        <v>40</v>
      </c>
    </row>
    <row r="1015" spans="2:56" ht="15" thickBot="1">
      <c r="B1015" s="68" t="s">
        <v>196</v>
      </c>
      <c r="C1015" s="47" t="s">
        <v>147</v>
      </c>
      <c r="D1015" s="48" t="s">
        <v>57</v>
      </c>
      <c r="E1015" s="133">
        <v>9637</v>
      </c>
      <c r="F1015" s="133"/>
      <c r="G1015" s="134"/>
      <c r="H1015" s="71">
        <v>9634</v>
      </c>
      <c r="I1015" s="69"/>
      <c r="J1015" s="69"/>
      <c r="K1015" s="71">
        <v>-1675</v>
      </c>
      <c r="L1015" s="69">
        <v>-1675</v>
      </c>
      <c r="M1015" s="70">
        <v>-1673</v>
      </c>
      <c r="N1015" s="50" t="s">
        <v>50</v>
      </c>
      <c r="O1015" s="22" t="s">
        <v>50</v>
      </c>
      <c r="P1015" s="50">
        <f t="shared" si="32"/>
        <v>0</v>
      </c>
      <c r="Q1015" s="50">
        <f>IF(AND(ISNUMBER(E1015),ISNUMBER(H1015),ISBLANK(F1015)),E1015-H1015,"NA")</f>
        <v>3</v>
      </c>
      <c r="R1015" s="22" t="str">
        <f>IF(AND(ISNUMBER(F1015),ISNUMBER(I1015),ISBLANK(E1015)),F1015-I1015,"NA")</f>
        <v>NA</v>
      </c>
      <c r="S1015" s="16" t="str">
        <f>IF(AND(ISNUMBER(G1015),ISNUMBER(J1015),ISBLANK(E1015)),G1015-J1015,"NA")</f>
        <v>NA</v>
      </c>
      <c r="T1015" s="45" t="str">
        <f>IF(AND(ISNUMBER(R1015),ISNUMBER(S1015),ISBLANK(E1015)),R1015+S1015,"NA")</f>
        <v>NA</v>
      </c>
      <c r="U1015" s="22">
        <f t="shared" si="31"/>
        <v>0</v>
      </c>
      <c r="V1015" s="9">
        <f>MIN(IF(SUM(W1015,AD1015:AG1015,AI1015,AJ1015:AM1015,AP1015:AS1015,AC1015,AO1015,AU1015,AV1015:BC1015)=0,0,1)+IF(O1015="Smoothing ramp",1,0)+IF(SUM(W1015,X1015:AA1015)=0,0,1),1)</f>
        <v>1</v>
      </c>
      <c r="W1015" s="71">
        <v>120</v>
      </c>
      <c r="X1015" s="49" t="s">
        <v>40</v>
      </c>
      <c r="Y1015" s="22" t="s">
        <v>59</v>
      </c>
      <c r="Z1015" s="69">
        <v>285</v>
      </c>
      <c r="AA1015" s="49" t="s">
        <v>40</v>
      </c>
      <c r="AB1015" s="22" t="s">
        <v>59</v>
      </c>
      <c r="AC1015" s="49" t="s">
        <v>40</v>
      </c>
      <c r="AD1015" s="49" t="s">
        <v>40</v>
      </c>
      <c r="AE1015" s="22" t="s">
        <v>40</v>
      </c>
      <c r="AF1015" s="78" t="s">
        <v>40</v>
      </c>
      <c r="AG1015" s="49" t="s">
        <v>40</v>
      </c>
      <c r="AH1015" s="22" t="s">
        <v>40</v>
      </c>
      <c r="AI1015" s="49" t="s">
        <v>40</v>
      </c>
      <c r="AJ1015" s="49" t="s">
        <v>40</v>
      </c>
      <c r="AK1015" s="49" t="s">
        <v>40</v>
      </c>
      <c r="AL1015" s="50" t="s">
        <v>40</v>
      </c>
      <c r="AM1015" s="49" t="s">
        <v>40</v>
      </c>
      <c r="AN1015" s="49" t="s">
        <v>40</v>
      </c>
      <c r="AO1015" s="70" t="s">
        <v>40</v>
      </c>
      <c r="AP1015" s="70" t="s">
        <v>40</v>
      </c>
      <c r="AQ1015" s="7" t="s">
        <v>40</v>
      </c>
      <c r="AR1015" s="70" t="s">
        <v>40</v>
      </c>
      <c r="AS1015" s="7" t="s">
        <v>40</v>
      </c>
      <c r="AT1015" s="7" t="s">
        <v>40</v>
      </c>
      <c r="AU1015" s="70" t="s">
        <v>40</v>
      </c>
      <c r="AV1015" s="70" t="s">
        <v>40</v>
      </c>
      <c r="AW1015" s="7" t="s">
        <v>40</v>
      </c>
      <c r="AX1015" s="70" t="s">
        <v>40</v>
      </c>
      <c r="AY1015" s="70" t="s">
        <v>40</v>
      </c>
      <c r="AZ1015" s="70" t="s">
        <v>40</v>
      </c>
      <c r="BA1015" s="70" t="s">
        <v>40</v>
      </c>
      <c r="BB1015" s="70" t="s">
        <v>40</v>
      </c>
      <c r="BC1015" s="7" t="s">
        <v>40</v>
      </c>
      <c r="BD1015" s="7" t="s">
        <v>40</v>
      </c>
    </row>
    <row r="1016" spans="2:56">
      <c r="B1016" s="82" t="s">
        <v>197</v>
      </c>
      <c r="C1016" s="52" t="s">
        <v>147</v>
      </c>
      <c r="D1016" s="53" t="s">
        <v>37</v>
      </c>
      <c r="E1016" s="135">
        <v>7933</v>
      </c>
      <c r="F1016" s="135"/>
      <c r="G1016" s="136"/>
      <c r="H1016" s="75">
        <v>7931</v>
      </c>
      <c r="I1016" s="65"/>
      <c r="J1016" s="65"/>
      <c r="K1016" s="75">
        <v>0</v>
      </c>
      <c r="L1016" s="65">
        <v>0</v>
      </c>
      <c r="M1016" s="74">
        <v>0</v>
      </c>
      <c r="N1016" s="44" t="s">
        <v>38</v>
      </c>
      <c r="O1016" s="20" t="s">
        <v>38</v>
      </c>
      <c r="P1016" s="44">
        <f t="shared" si="32"/>
        <v>0</v>
      </c>
      <c r="Q1016" s="44">
        <f>IF(AND(ISNUMBER(E1016),ISNUMBER(H1016),ISBLANK(F1016)),E1016-H1016,"NA")</f>
        <v>2</v>
      </c>
      <c r="R1016" s="20" t="str">
        <f>IF(AND(ISNUMBER(F1016),ISNUMBER(I1016),ISBLANK(E1016)),F1016-I1016,"NA")</f>
        <v>NA</v>
      </c>
      <c r="S1016" s="16" t="str">
        <f>IF(AND(ISNUMBER(G1016),ISNUMBER(J1016),ISBLANK(E1016)),G1016-J1016,"NA")</f>
        <v>NA</v>
      </c>
      <c r="T1016" s="45" t="str">
        <f>IF(AND(ISNUMBER(R1016),ISNUMBER(S1016),ISBLANK(E1016)),R1016+S1016,"NA")</f>
        <v>NA</v>
      </c>
      <c r="U1016" s="20">
        <f t="shared" si="31"/>
        <v>0</v>
      </c>
      <c r="V1016" s="9">
        <f>MIN(IF(SUM(W1016,AD1016:AG1016,AI1016,AJ1016:AM1016,AP1016:AS1016,AC1016,AO1016,AU1016,AV1016:BC1016)=0,0,1)+IF(O1016="Smoothing ramp",1,0)+IF(SUM(W1016,X1016:AA1016)=0,0,1),1)</f>
        <v>1</v>
      </c>
      <c r="W1016" s="44">
        <v>104</v>
      </c>
      <c r="X1016" s="43" t="s">
        <v>40</v>
      </c>
      <c r="Y1016" s="20" t="s">
        <v>40</v>
      </c>
      <c r="Z1016" s="65">
        <v>229</v>
      </c>
      <c r="AA1016" s="43" t="s">
        <v>40</v>
      </c>
      <c r="AB1016" s="20" t="s">
        <v>40</v>
      </c>
      <c r="AC1016" s="43" t="s">
        <v>40</v>
      </c>
      <c r="AD1016" s="43" t="s">
        <v>40</v>
      </c>
      <c r="AE1016" s="20" t="s">
        <v>40</v>
      </c>
      <c r="AF1016" s="76" t="s">
        <v>40</v>
      </c>
      <c r="AG1016" s="43" t="s">
        <v>40</v>
      </c>
      <c r="AH1016" s="20" t="s">
        <v>40</v>
      </c>
      <c r="AI1016" s="43" t="s">
        <v>40</v>
      </c>
      <c r="AJ1016" s="43" t="s">
        <v>40</v>
      </c>
      <c r="AK1016" s="43" t="s">
        <v>40</v>
      </c>
      <c r="AL1016" s="44" t="s">
        <v>40</v>
      </c>
      <c r="AM1016" s="43" t="s">
        <v>40</v>
      </c>
      <c r="AN1016" s="43" t="s">
        <v>40</v>
      </c>
      <c r="AO1016" s="74" t="s">
        <v>40</v>
      </c>
      <c r="AP1016" s="74" t="s">
        <v>40</v>
      </c>
      <c r="AQ1016" s="6" t="s">
        <v>40</v>
      </c>
      <c r="AR1016" s="74" t="s">
        <v>40</v>
      </c>
      <c r="AS1016" s="6" t="s">
        <v>40</v>
      </c>
      <c r="AT1016" s="6" t="s">
        <v>40</v>
      </c>
      <c r="AU1016" s="74" t="s">
        <v>40</v>
      </c>
      <c r="AV1016" s="74" t="s">
        <v>40</v>
      </c>
      <c r="AW1016" s="6" t="s">
        <v>40</v>
      </c>
      <c r="AX1016" s="74" t="s">
        <v>40</v>
      </c>
      <c r="AY1016" s="74" t="s">
        <v>40</v>
      </c>
      <c r="AZ1016" s="74" t="s">
        <v>40</v>
      </c>
      <c r="BA1016" s="74" t="s">
        <v>40</v>
      </c>
      <c r="BB1016" s="74" t="s">
        <v>40</v>
      </c>
      <c r="BC1016" s="6" t="s">
        <v>40</v>
      </c>
      <c r="BD1016" s="6" t="s">
        <v>40</v>
      </c>
    </row>
    <row r="1017" spans="2:56">
      <c r="B1017" s="83" t="s">
        <v>197</v>
      </c>
      <c r="C1017" s="40" t="s">
        <v>147</v>
      </c>
      <c r="D1017" s="41" t="s">
        <v>43</v>
      </c>
      <c r="E1017" s="88">
        <v>7933</v>
      </c>
      <c r="F1017" s="88"/>
      <c r="G1017" s="89"/>
      <c r="H1017" s="64">
        <v>7931</v>
      </c>
      <c r="I1017" s="45"/>
      <c r="J1017" s="45"/>
      <c r="K1017" s="64">
        <v>0</v>
      </c>
      <c r="L1017" s="45">
        <v>0</v>
      </c>
      <c r="M1017" s="63">
        <v>0</v>
      </c>
      <c r="N1017" s="42" t="s">
        <v>38</v>
      </c>
      <c r="O1017" s="21" t="s">
        <v>38</v>
      </c>
      <c r="P1017" s="42">
        <f t="shared" si="32"/>
        <v>0</v>
      </c>
      <c r="Q1017" s="42">
        <f>IF(AND(ISNUMBER(E1017),ISNUMBER(H1017),ISBLANK(F1017)),E1017-H1017,"NA")</f>
        <v>2</v>
      </c>
      <c r="R1017" s="21" t="str">
        <f>IF(AND(ISNUMBER(F1017),ISNUMBER(I1017),ISBLANK(E1017)),F1017-I1017,"NA")</f>
        <v>NA</v>
      </c>
      <c r="S1017" s="16" t="str">
        <f>IF(AND(ISNUMBER(G1017),ISNUMBER(J1017),ISBLANK(E1017)),G1017-J1017,"NA")</f>
        <v>NA</v>
      </c>
      <c r="T1017" s="45" t="str">
        <f>IF(AND(ISNUMBER(R1017),ISNUMBER(S1017),ISBLANK(E1017)),R1017+S1017,"NA")</f>
        <v>NA</v>
      </c>
      <c r="U1017" s="21">
        <f t="shared" si="31"/>
        <v>0</v>
      </c>
      <c r="V1017" s="9">
        <f>MIN(IF(SUM(W1017,AD1017:AG1017,AI1017,AJ1017:AM1017,AP1017:AS1017,AC1017,AO1017,AU1017,AV1017:BC1017)=0,0,1)+IF(O1017="Smoothing ramp",1,0)+IF(SUM(W1017,X1017:AA1017)=0,0,1),1)</f>
        <v>1</v>
      </c>
      <c r="W1017" s="42">
        <v>104</v>
      </c>
      <c r="X1017" s="16" t="s">
        <v>40</v>
      </c>
      <c r="Y1017" s="21" t="s">
        <v>40</v>
      </c>
      <c r="Z1017" s="45">
        <v>229</v>
      </c>
      <c r="AA1017" s="16" t="s">
        <v>40</v>
      </c>
      <c r="AB1017" s="21" t="s">
        <v>40</v>
      </c>
      <c r="AC1017" s="16" t="s">
        <v>40</v>
      </c>
      <c r="AD1017" s="16" t="s">
        <v>40</v>
      </c>
      <c r="AE1017" s="21" t="s">
        <v>40</v>
      </c>
      <c r="AF1017" s="58" t="s">
        <v>40</v>
      </c>
      <c r="AG1017" s="16" t="s">
        <v>40</v>
      </c>
      <c r="AH1017" s="21" t="s">
        <v>40</v>
      </c>
      <c r="AI1017" s="16" t="s">
        <v>40</v>
      </c>
      <c r="AJ1017" s="16" t="s">
        <v>40</v>
      </c>
      <c r="AK1017" s="16" t="s">
        <v>40</v>
      </c>
      <c r="AL1017" s="42" t="s">
        <v>40</v>
      </c>
      <c r="AM1017" s="16" t="s">
        <v>40</v>
      </c>
      <c r="AN1017" s="16" t="s">
        <v>40</v>
      </c>
      <c r="AO1017" s="63" t="s">
        <v>40</v>
      </c>
      <c r="AP1017" s="63" t="s">
        <v>40</v>
      </c>
      <c r="AQ1017" s="9" t="s">
        <v>40</v>
      </c>
      <c r="AR1017" s="63" t="s">
        <v>40</v>
      </c>
      <c r="AS1017" s="9" t="s">
        <v>40</v>
      </c>
      <c r="AT1017" s="9" t="s">
        <v>40</v>
      </c>
      <c r="AU1017" s="63" t="s">
        <v>40</v>
      </c>
      <c r="AV1017" s="63" t="s">
        <v>40</v>
      </c>
      <c r="AW1017" s="9" t="s">
        <v>40</v>
      </c>
      <c r="AX1017" s="63" t="s">
        <v>40</v>
      </c>
      <c r="AY1017" s="63" t="s">
        <v>40</v>
      </c>
      <c r="AZ1017" s="63" t="s">
        <v>40</v>
      </c>
      <c r="BA1017" s="63" t="s">
        <v>40</v>
      </c>
      <c r="BB1017" s="63" t="s">
        <v>40</v>
      </c>
      <c r="BC1017" s="9" t="s">
        <v>40</v>
      </c>
      <c r="BD1017" s="9" t="s">
        <v>40</v>
      </c>
    </row>
    <row r="1018" spans="2:56">
      <c r="B1018" s="83" t="s">
        <v>197</v>
      </c>
      <c r="C1018" s="40" t="s">
        <v>147</v>
      </c>
      <c r="D1018" s="41" t="s">
        <v>45</v>
      </c>
      <c r="E1018" s="88">
        <v>7933</v>
      </c>
      <c r="F1018" s="88"/>
      <c r="G1018" s="89"/>
      <c r="H1018" s="64">
        <v>7931</v>
      </c>
      <c r="I1018" s="45"/>
      <c r="J1018" s="45"/>
      <c r="K1018" s="64">
        <v>0</v>
      </c>
      <c r="L1018" s="45">
        <v>0</v>
      </c>
      <c r="M1018" s="63">
        <v>0</v>
      </c>
      <c r="N1018" s="42" t="s">
        <v>38</v>
      </c>
      <c r="O1018" s="21" t="s">
        <v>38</v>
      </c>
      <c r="P1018" s="42">
        <f t="shared" si="32"/>
        <v>0</v>
      </c>
      <c r="Q1018" s="42">
        <f>IF(AND(ISNUMBER(E1018),ISNUMBER(H1018),ISBLANK(F1018)),E1018-H1018,"NA")</f>
        <v>2</v>
      </c>
      <c r="R1018" s="21" t="str">
        <f>IF(AND(ISNUMBER(F1018),ISNUMBER(I1018),ISBLANK(E1018)),F1018-I1018,"NA")</f>
        <v>NA</v>
      </c>
      <c r="S1018" s="16" t="str">
        <f>IF(AND(ISNUMBER(G1018),ISNUMBER(J1018),ISBLANK(E1018)),G1018-J1018,"NA")</f>
        <v>NA</v>
      </c>
      <c r="T1018" s="45" t="str">
        <f>IF(AND(ISNUMBER(R1018),ISNUMBER(S1018),ISBLANK(E1018)),R1018+S1018,"NA")</f>
        <v>NA</v>
      </c>
      <c r="U1018" s="21">
        <f t="shared" si="31"/>
        <v>0</v>
      </c>
      <c r="V1018" s="9">
        <f>MIN(IF(SUM(W1018,AD1018:AG1018,AI1018,AJ1018:AM1018,AP1018:AS1018,AC1018,AO1018,AU1018,AV1018:BC1018)=0,0,1)+IF(O1018="Smoothing ramp",1,0)+IF(SUM(W1018,X1018:AA1018)=0,0,1),1)</f>
        <v>1</v>
      </c>
      <c r="W1018" s="42">
        <v>104</v>
      </c>
      <c r="X1018" s="16" t="s">
        <v>40</v>
      </c>
      <c r="Y1018" s="21" t="s">
        <v>40</v>
      </c>
      <c r="Z1018" s="45">
        <v>229</v>
      </c>
      <c r="AA1018" s="16" t="s">
        <v>40</v>
      </c>
      <c r="AB1018" s="21" t="s">
        <v>40</v>
      </c>
      <c r="AC1018" s="16" t="s">
        <v>40</v>
      </c>
      <c r="AD1018" s="16" t="s">
        <v>40</v>
      </c>
      <c r="AE1018" s="21" t="s">
        <v>40</v>
      </c>
      <c r="AF1018" s="58" t="s">
        <v>40</v>
      </c>
      <c r="AG1018" s="16" t="s">
        <v>40</v>
      </c>
      <c r="AH1018" s="21" t="s">
        <v>40</v>
      </c>
      <c r="AI1018" s="16" t="s">
        <v>40</v>
      </c>
      <c r="AJ1018" s="16" t="s">
        <v>40</v>
      </c>
      <c r="AK1018" s="16" t="s">
        <v>40</v>
      </c>
      <c r="AL1018" s="42" t="s">
        <v>40</v>
      </c>
      <c r="AM1018" s="16" t="s">
        <v>40</v>
      </c>
      <c r="AN1018" s="16" t="s">
        <v>40</v>
      </c>
      <c r="AO1018" s="63" t="s">
        <v>40</v>
      </c>
      <c r="AP1018" s="63" t="s">
        <v>40</v>
      </c>
      <c r="AQ1018" s="9" t="s">
        <v>40</v>
      </c>
      <c r="AR1018" s="63" t="s">
        <v>40</v>
      </c>
      <c r="AS1018" s="9" t="s">
        <v>40</v>
      </c>
      <c r="AT1018" s="9" t="s">
        <v>40</v>
      </c>
      <c r="AU1018" s="63" t="s">
        <v>40</v>
      </c>
      <c r="AV1018" s="63" t="s">
        <v>40</v>
      </c>
      <c r="AW1018" s="9" t="s">
        <v>40</v>
      </c>
      <c r="AX1018" s="63" t="s">
        <v>40</v>
      </c>
      <c r="AY1018" s="63" t="s">
        <v>40</v>
      </c>
      <c r="AZ1018" s="63" t="s">
        <v>40</v>
      </c>
      <c r="BA1018" s="63" t="s">
        <v>40</v>
      </c>
      <c r="BB1018" s="63" t="s">
        <v>40</v>
      </c>
      <c r="BC1018" s="9" t="s">
        <v>40</v>
      </c>
      <c r="BD1018" s="9" t="s">
        <v>40</v>
      </c>
    </row>
    <row r="1019" spans="2:56">
      <c r="B1019" s="83" t="s">
        <v>197</v>
      </c>
      <c r="C1019" s="40" t="s">
        <v>147</v>
      </c>
      <c r="D1019" s="41" t="s">
        <v>46</v>
      </c>
      <c r="E1019" s="88">
        <v>10407</v>
      </c>
      <c r="F1019" s="88"/>
      <c r="G1019" s="89"/>
      <c r="H1019" s="64">
        <v>9429</v>
      </c>
      <c r="I1019" s="45"/>
      <c r="J1019" s="45"/>
      <c r="K1019" s="64">
        <v>-4368</v>
      </c>
      <c r="L1019" s="45">
        <v>-4368</v>
      </c>
      <c r="M1019" s="63">
        <v>-3390</v>
      </c>
      <c r="N1019" s="42" t="s">
        <v>50</v>
      </c>
      <c r="O1019" s="21" t="s">
        <v>60</v>
      </c>
      <c r="P1019" s="42">
        <f t="shared" si="32"/>
        <v>0</v>
      </c>
      <c r="Q1019" s="42">
        <f>IF(AND(ISNUMBER(E1019),ISNUMBER(H1019),ISBLANK(F1019)),E1019-H1019,"NA")</f>
        <v>978</v>
      </c>
      <c r="R1019" s="21" t="str">
        <f>IF(AND(ISNUMBER(F1019),ISNUMBER(I1019),ISBLANK(E1019)),F1019-I1019,"NA")</f>
        <v>NA</v>
      </c>
      <c r="S1019" s="16" t="str">
        <f>IF(AND(ISNUMBER(G1019),ISNUMBER(J1019),ISBLANK(E1019)),G1019-J1019,"NA")</f>
        <v>NA</v>
      </c>
      <c r="T1019" s="45" t="str">
        <f>IF(AND(ISNUMBER(R1019),ISNUMBER(S1019),ISBLANK(E1019)),R1019+S1019,"NA")</f>
        <v>NA</v>
      </c>
      <c r="U1019" s="21">
        <f t="shared" si="31"/>
        <v>0</v>
      </c>
      <c r="V1019" s="9">
        <f>MIN(IF(SUM(W1019,AD1019:AG1019,AI1019,AJ1019:AM1019,AP1019:AS1019,AC1019,AO1019,AU1019,AV1019:BC1019)=0,0,1)+IF(O1019="Smoothing ramp",1,0)+IF(SUM(W1019,X1019:AA1019)=0,0,1),1)</f>
        <v>1</v>
      </c>
      <c r="W1019" s="42">
        <v>104</v>
      </c>
      <c r="X1019" s="16" t="s">
        <v>40</v>
      </c>
      <c r="Y1019" s="21" t="s">
        <v>59</v>
      </c>
      <c r="Z1019" s="45">
        <v>300</v>
      </c>
      <c r="AA1019" s="16" t="s">
        <v>40</v>
      </c>
      <c r="AB1019" s="21" t="s">
        <v>59</v>
      </c>
      <c r="AC1019" s="16" t="s">
        <v>40</v>
      </c>
      <c r="AD1019" s="16">
        <v>9787</v>
      </c>
      <c r="AE1019" s="21" t="s">
        <v>89</v>
      </c>
      <c r="AF1019" s="58" t="s">
        <v>40</v>
      </c>
      <c r="AG1019" s="16" t="s">
        <v>40</v>
      </c>
      <c r="AH1019" s="21" t="s">
        <v>40</v>
      </c>
      <c r="AI1019" s="16" t="s">
        <v>40</v>
      </c>
      <c r="AJ1019" s="16" t="s">
        <v>40</v>
      </c>
      <c r="AK1019" s="16" t="s">
        <v>40</v>
      </c>
      <c r="AL1019" s="42" t="s">
        <v>40</v>
      </c>
      <c r="AM1019" s="16" t="s">
        <v>40</v>
      </c>
      <c r="AN1019" s="16" t="s">
        <v>40</v>
      </c>
      <c r="AO1019" s="63" t="s">
        <v>40</v>
      </c>
      <c r="AP1019" s="63" t="s">
        <v>40</v>
      </c>
      <c r="AQ1019" s="9" t="s">
        <v>40</v>
      </c>
      <c r="AR1019" s="63" t="s">
        <v>40</v>
      </c>
      <c r="AS1019" s="9" t="s">
        <v>40</v>
      </c>
      <c r="AT1019" s="9" t="s">
        <v>40</v>
      </c>
      <c r="AU1019" s="63" t="s">
        <v>40</v>
      </c>
      <c r="AV1019" s="63" t="s">
        <v>40</v>
      </c>
      <c r="AW1019" s="9" t="s">
        <v>40</v>
      </c>
      <c r="AX1019" s="63" t="s">
        <v>40</v>
      </c>
      <c r="AY1019" s="63" t="s">
        <v>40</v>
      </c>
      <c r="AZ1019" s="63" t="s">
        <v>40</v>
      </c>
      <c r="BA1019" s="63" t="s">
        <v>40</v>
      </c>
      <c r="BB1019" s="63" t="s">
        <v>40</v>
      </c>
      <c r="BC1019" s="9" t="s">
        <v>40</v>
      </c>
      <c r="BD1019" s="9" t="s">
        <v>40</v>
      </c>
    </row>
    <row r="1020" spans="2:56">
      <c r="B1020" s="83" t="s">
        <v>197</v>
      </c>
      <c r="C1020" s="40" t="s">
        <v>147</v>
      </c>
      <c r="D1020" s="41" t="s">
        <v>47</v>
      </c>
      <c r="E1020" s="88">
        <v>10407</v>
      </c>
      <c r="F1020" s="88"/>
      <c r="G1020" s="89"/>
      <c r="H1020" s="64">
        <v>10399</v>
      </c>
      <c r="I1020" s="45"/>
      <c r="J1020" s="45"/>
      <c r="K1020" s="64">
        <v>-4368</v>
      </c>
      <c r="L1020" s="45">
        <v>-4368</v>
      </c>
      <c r="M1020" s="63">
        <v>-4362</v>
      </c>
      <c r="N1020" s="42" t="s">
        <v>50</v>
      </c>
      <c r="O1020" s="21" t="s">
        <v>50</v>
      </c>
      <c r="P1020" s="42">
        <f t="shared" si="32"/>
        <v>0</v>
      </c>
      <c r="Q1020" s="42">
        <f>IF(AND(ISNUMBER(E1020),ISNUMBER(H1020),ISBLANK(F1020)),E1020-H1020,"NA")</f>
        <v>8</v>
      </c>
      <c r="R1020" s="21" t="str">
        <f>IF(AND(ISNUMBER(F1020),ISNUMBER(I1020),ISBLANK(E1020)),F1020-I1020,"NA")</f>
        <v>NA</v>
      </c>
      <c r="S1020" s="16" t="str">
        <f>IF(AND(ISNUMBER(G1020),ISNUMBER(J1020),ISBLANK(E1020)),G1020-J1020,"NA")</f>
        <v>NA</v>
      </c>
      <c r="T1020" s="45" t="str">
        <f>IF(AND(ISNUMBER(R1020),ISNUMBER(S1020),ISBLANK(E1020)),R1020+S1020,"NA")</f>
        <v>NA</v>
      </c>
      <c r="U1020" s="21">
        <f t="shared" si="31"/>
        <v>0</v>
      </c>
      <c r="V1020" s="9">
        <f>MIN(IF(SUM(W1020,AD1020:AG1020,AI1020,AJ1020:AM1020,AP1020:AS1020,AC1020,AO1020,AU1020,AV1020:BC1020)=0,0,1)+IF(O1020="Smoothing ramp",1,0)+IF(SUM(W1020,X1020:AA1020)=0,0,1),1)</f>
        <v>1</v>
      </c>
      <c r="W1020" s="42">
        <v>104</v>
      </c>
      <c r="X1020" s="16" t="s">
        <v>40</v>
      </c>
      <c r="Y1020" s="21" t="s">
        <v>59</v>
      </c>
      <c r="Z1020" s="45">
        <v>300</v>
      </c>
      <c r="AA1020" s="16" t="s">
        <v>40</v>
      </c>
      <c r="AB1020" s="21" t="s">
        <v>59</v>
      </c>
      <c r="AC1020" s="16" t="s">
        <v>40</v>
      </c>
      <c r="AD1020" s="16" t="s">
        <v>40</v>
      </c>
      <c r="AE1020" s="21" t="s">
        <v>40</v>
      </c>
      <c r="AF1020" s="58" t="s">
        <v>40</v>
      </c>
      <c r="AG1020" s="16" t="s">
        <v>40</v>
      </c>
      <c r="AH1020" s="21" t="s">
        <v>40</v>
      </c>
      <c r="AI1020" s="16" t="s">
        <v>40</v>
      </c>
      <c r="AJ1020" s="16" t="s">
        <v>40</v>
      </c>
      <c r="AK1020" s="16" t="s">
        <v>40</v>
      </c>
      <c r="AL1020" s="42" t="s">
        <v>40</v>
      </c>
      <c r="AM1020" s="16" t="s">
        <v>40</v>
      </c>
      <c r="AN1020" s="16" t="s">
        <v>40</v>
      </c>
      <c r="AO1020" s="63" t="s">
        <v>40</v>
      </c>
      <c r="AP1020" s="63" t="s">
        <v>40</v>
      </c>
      <c r="AQ1020" s="9" t="s">
        <v>40</v>
      </c>
      <c r="AR1020" s="63" t="s">
        <v>40</v>
      </c>
      <c r="AS1020" s="9" t="s">
        <v>40</v>
      </c>
      <c r="AT1020" s="9" t="s">
        <v>40</v>
      </c>
      <c r="AU1020" s="63" t="s">
        <v>40</v>
      </c>
      <c r="AV1020" s="63" t="s">
        <v>40</v>
      </c>
      <c r="AW1020" s="9" t="s">
        <v>40</v>
      </c>
      <c r="AX1020" s="63" t="s">
        <v>40</v>
      </c>
      <c r="AY1020" s="63" t="s">
        <v>40</v>
      </c>
      <c r="AZ1020" s="63" t="s">
        <v>40</v>
      </c>
      <c r="BA1020" s="63" t="s">
        <v>40</v>
      </c>
      <c r="BB1020" s="63" t="s">
        <v>40</v>
      </c>
      <c r="BC1020" s="9" t="s">
        <v>40</v>
      </c>
      <c r="BD1020" s="9" t="s">
        <v>40</v>
      </c>
    </row>
    <row r="1021" spans="2:56">
      <c r="B1021" s="83" t="s">
        <v>197</v>
      </c>
      <c r="C1021" s="40" t="s">
        <v>147</v>
      </c>
      <c r="D1021" s="41" t="s">
        <v>48</v>
      </c>
      <c r="E1021" s="88">
        <v>10607</v>
      </c>
      <c r="F1021" s="88"/>
      <c r="G1021" s="89"/>
      <c r="H1021" s="64">
        <v>10599</v>
      </c>
      <c r="I1021" s="45"/>
      <c r="J1021" s="45"/>
      <c r="K1021" s="64">
        <v>-4593</v>
      </c>
      <c r="L1021" s="45">
        <v>-4593</v>
      </c>
      <c r="M1021" s="63">
        <v>-4587</v>
      </c>
      <c r="N1021" s="42" t="s">
        <v>50</v>
      </c>
      <c r="O1021" s="21" t="s">
        <v>50</v>
      </c>
      <c r="P1021" s="42">
        <f t="shared" si="32"/>
        <v>0</v>
      </c>
      <c r="Q1021" s="42">
        <f>IF(AND(ISNUMBER(E1021),ISNUMBER(H1021),ISBLANK(F1021)),E1021-H1021,"NA")</f>
        <v>8</v>
      </c>
      <c r="R1021" s="21" t="str">
        <f>IF(AND(ISNUMBER(F1021),ISNUMBER(I1021),ISBLANK(E1021)),F1021-I1021,"NA")</f>
        <v>NA</v>
      </c>
      <c r="S1021" s="16" t="str">
        <f>IF(AND(ISNUMBER(G1021),ISNUMBER(J1021),ISBLANK(E1021)),G1021-J1021,"NA")</f>
        <v>NA</v>
      </c>
      <c r="T1021" s="45" t="str">
        <f>IF(AND(ISNUMBER(R1021),ISNUMBER(S1021),ISBLANK(E1021)),R1021+S1021,"NA")</f>
        <v>NA</v>
      </c>
      <c r="U1021" s="21">
        <f t="shared" si="31"/>
        <v>0</v>
      </c>
      <c r="V1021" s="9">
        <f>MIN(IF(SUM(W1021,AD1021:AG1021,AI1021,AJ1021:AM1021,AP1021:AS1021,AC1021,AO1021,AU1021,AV1021:BC1021)=0,0,1)+IF(O1021="Smoothing ramp",1,0)+IF(SUM(W1021,X1021:AA1021)=0,0,1),1)</f>
        <v>1</v>
      </c>
      <c r="W1021" s="64">
        <v>104</v>
      </c>
      <c r="X1021" s="16" t="s">
        <v>40</v>
      </c>
      <c r="Y1021" s="21" t="s">
        <v>59</v>
      </c>
      <c r="Z1021" s="45">
        <v>300</v>
      </c>
      <c r="AA1021" s="16" t="s">
        <v>40</v>
      </c>
      <c r="AB1021" s="21" t="s">
        <v>59</v>
      </c>
      <c r="AC1021" s="16" t="s">
        <v>40</v>
      </c>
      <c r="AD1021" s="16" t="s">
        <v>40</v>
      </c>
      <c r="AE1021" s="21" t="s">
        <v>40</v>
      </c>
      <c r="AF1021" s="58" t="s">
        <v>40</v>
      </c>
      <c r="AG1021" s="16" t="s">
        <v>40</v>
      </c>
      <c r="AH1021" s="21" t="s">
        <v>40</v>
      </c>
      <c r="AI1021" s="16" t="s">
        <v>40</v>
      </c>
      <c r="AJ1021" s="16" t="s">
        <v>40</v>
      </c>
      <c r="AK1021" s="16" t="s">
        <v>40</v>
      </c>
      <c r="AL1021" s="42" t="s">
        <v>40</v>
      </c>
      <c r="AM1021" s="16" t="s">
        <v>40</v>
      </c>
      <c r="AN1021" s="16" t="s">
        <v>40</v>
      </c>
      <c r="AO1021" s="63" t="s">
        <v>40</v>
      </c>
      <c r="AP1021" s="63" t="s">
        <v>40</v>
      </c>
      <c r="AQ1021" s="9" t="s">
        <v>40</v>
      </c>
      <c r="AR1021" s="63" t="s">
        <v>40</v>
      </c>
      <c r="AS1021" s="9" t="s">
        <v>40</v>
      </c>
      <c r="AT1021" s="9" t="s">
        <v>40</v>
      </c>
      <c r="AU1021" s="63" t="s">
        <v>40</v>
      </c>
      <c r="AV1021" s="63" t="s">
        <v>40</v>
      </c>
      <c r="AW1021" s="9" t="s">
        <v>40</v>
      </c>
      <c r="AX1021" s="63" t="s">
        <v>40</v>
      </c>
      <c r="AY1021" s="63" t="s">
        <v>40</v>
      </c>
      <c r="AZ1021" s="63" t="s">
        <v>40</v>
      </c>
      <c r="BA1021" s="63" t="s">
        <v>40</v>
      </c>
      <c r="BB1021" s="63" t="s">
        <v>40</v>
      </c>
      <c r="BC1021" s="9" t="s">
        <v>40</v>
      </c>
      <c r="BD1021" s="9" t="s">
        <v>40</v>
      </c>
    </row>
    <row r="1022" spans="2:56">
      <c r="B1022" s="83" t="s">
        <v>197</v>
      </c>
      <c r="C1022" s="40" t="s">
        <v>147</v>
      </c>
      <c r="D1022" s="41" t="s">
        <v>49</v>
      </c>
      <c r="E1022" s="88">
        <v>10616</v>
      </c>
      <c r="F1022" s="88"/>
      <c r="G1022" s="89"/>
      <c r="H1022" s="64">
        <v>10609</v>
      </c>
      <c r="I1022" s="45"/>
      <c r="J1022" s="45"/>
      <c r="K1022" s="64">
        <v>-3810</v>
      </c>
      <c r="L1022" s="45">
        <v>-3810</v>
      </c>
      <c r="M1022" s="63">
        <v>-3803</v>
      </c>
      <c r="N1022" s="42" t="s">
        <v>50</v>
      </c>
      <c r="O1022" s="21" t="s">
        <v>50</v>
      </c>
      <c r="P1022" s="42">
        <f t="shared" si="32"/>
        <v>0</v>
      </c>
      <c r="Q1022" s="42">
        <f>IF(AND(ISNUMBER(E1022),ISNUMBER(H1022),ISBLANK(F1022)),E1022-H1022,"NA")</f>
        <v>7</v>
      </c>
      <c r="R1022" s="21" t="str">
        <f>IF(AND(ISNUMBER(F1022),ISNUMBER(I1022),ISBLANK(E1022)),F1022-I1022,"NA")</f>
        <v>NA</v>
      </c>
      <c r="S1022" s="16" t="str">
        <f>IF(AND(ISNUMBER(G1022),ISNUMBER(J1022),ISBLANK(E1022)),G1022-J1022,"NA")</f>
        <v>NA</v>
      </c>
      <c r="T1022" s="45" t="str">
        <f>IF(AND(ISNUMBER(R1022),ISNUMBER(S1022),ISBLANK(E1022)),R1022+S1022,"NA")</f>
        <v>NA</v>
      </c>
      <c r="U1022" s="21">
        <f t="shared" si="31"/>
        <v>0</v>
      </c>
      <c r="V1022" s="9">
        <f>MIN(IF(SUM(W1022,AD1022:AG1022,AI1022,AJ1022:AM1022,AP1022:AS1022,AC1022,AO1022,AU1022,AV1022:BC1022)=0,0,1)+IF(O1022="Smoothing ramp",1,0)+IF(SUM(W1022,X1022:AA1022)=0,0,1),1)</f>
        <v>1</v>
      </c>
      <c r="W1022" s="42">
        <v>104</v>
      </c>
      <c r="X1022" s="16" t="s">
        <v>40</v>
      </c>
      <c r="Y1022" s="21" t="s">
        <v>59</v>
      </c>
      <c r="Z1022" s="45">
        <v>300</v>
      </c>
      <c r="AA1022" s="16" t="s">
        <v>40</v>
      </c>
      <c r="AB1022" s="21" t="s">
        <v>59</v>
      </c>
      <c r="AC1022" s="16" t="s">
        <v>40</v>
      </c>
      <c r="AD1022" s="16" t="s">
        <v>40</v>
      </c>
      <c r="AE1022" s="21" t="s">
        <v>40</v>
      </c>
      <c r="AF1022" s="58" t="s">
        <v>40</v>
      </c>
      <c r="AG1022" s="16" t="s">
        <v>40</v>
      </c>
      <c r="AH1022" s="21" t="s">
        <v>40</v>
      </c>
      <c r="AI1022" s="16" t="s">
        <v>40</v>
      </c>
      <c r="AJ1022" s="16" t="s">
        <v>40</v>
      </c>
      <c r="AK1022" s="16" t="s">
        <v>40</v>
      </c>
      <c r="AL1022" s="42" t="s">
        <v>40</v>
      </c>
      <c r="AM1022" s="16" t="s">
        <v>40</v>
      </c>
      <c r="AN1022" s="16" t="s">
        <v>40</v>
      </c>
      <c r="AO1022" s="63" t="s">
        <v>40</v>
      </c>
      <c r="AP1022" s="63" t="s">
        <v>40</v>
      </c>
      <c r="AQ1022" s="9" t="s">
        <v>40</v>
      </c>
      <c r="AR1022" s="63" t="s">
        <v>40</v>
      </c>
      <c r="AS1022" s="9" t="s">
        <v>40</v>
      </c>
      <c r="AT1022" s="9" t="s">
        <v>40</v>
      </c>
      <c r="AU1022" s="63" t="s">
        <v>40</v>
      </c>
      <c r="AV1022" s="63" t="s">
        <v>40</v>
      </c>
      <c r="AW1022" s="9" t="s">
        <v>40</v>
      </c>
      <c r="AX1022" s="63" t="s">
        <v>40</v>
      </c>
      <c r="AY1022" s="63" t="s">
        <v>40</v>
      </c>
      <c r="AZ1022" s="63" t="s">
        <v>40</v>
      </c>
      <c r="BA1022" s="63" t="s">
        <v>40</v>
      </c>
      <c r="BB1022" s="63" t="s">
        <v>40</v>
      </c>
      <c r="BC1022" s="9" t="s">
        <v>40</v>
      </c>
      <c r="BD1022" s="9" t="s">
        <v>40</v>
      </c>
    </row>
    <row r="1023" spans="2:56">
      <c r="B1023" s="83" t="s">
        <v>197</v>
      </c>
      <c r="C1023" s="40" t="s">
        <v>147</v>
      </c>
      <c r="D1023" s="41" t="s">
        <v>51</v>
      </c>
      <c r="E1023" s="88">
        <v>10616</v>
      </c>
      <c r="F1023" s="88"/>
      <c r="G1023" s="89"/>
      <c r="H1023" s="64">
        <v>10416</v>
      </c>
      <c r="I1023" s="45"/>
      <c r="J1023" s="45"/>
      <c r="K1023" s="64">
        <v>-3810</v>
      </c>
      <c r="L1023" s="45">
        <v>-3810</v>
      </c>
      <c r="M1023" s="63">
        <v>-3610</v>
      </c>
      <c r="N1023" s="42" t="s">
        <v>50</v>
      </c>
      <c r="O1023" s="21" t="s">
        <v>63</v>
      </c>
      <c r="P1023" s="42">
        <f t="shared" si="32"/>
        <v>0</v>
      </c>
      <c r="Q1023" s="42">
        <f>IF(AND(ISNUMBER(E1023),ISNUMBER(H1023),ISBLANK(F1023)),E1023-H1023,"NA")</f>
        <v>200</v>
      </c>
      <c r="R1023" s="21" t="str">
        <f>IF(AND(ISNUMBER(F1023),ISNUMBER(I1023),ISBLANK(E1023)),F1023-I1023,"NA")</f>
        <v>NA</v>
      </c>
      <c r="S1023" s="16" t="str">
        <f>IF(AND(ISNUMBER(G1023),ISNUMBER(J1023),ISBLANK(E1023)),G1023-J1023,"NA")</f>
        <v>NA</v>
      </c>
      <c r="T1023" s="45" t="str">
        <f>IF(AND(ISNUMBER(R1023),ISNUMBER(S1023),ISBLANK(E1023)),R1023+S1023,"NA")</f>
        <v>NA</v>
      </c>
      <c r="U1023" s="21">
        <f t="shared" si="31"/>
        <v>0</v>
      </c>
      <c r="V1023" s="9">
        <f>MIN(IF(SUM(W1023,AD1023:AG1023,AI1023,AJ1023:AM1023,AP1023:AS1023,AC1023,AO1023,AU1023,AV1023:BC1023)=0,0,1)+IF(O1023="Smoothing ramp",1,0)+IF(SUM(W1023,X1023:AA1023)=0,0,1),1)</f>
        <v>1</v>
      </c>
      <c r="W1023" s="64">
        <v>104</v>
      </c>
      <c r="X1023" s="16" t="s">
        <v>40</v>
      </c>
      <c r="Y1023" s="21" t="s">
        <v>59</v>
      </c>
      <c r="Z1023" s="45">
        <v>300</v>
      </c>
      <c r="AA1023" s="16" t="s">
        <v>40</v>
      </c>
      <c r="AB1023" s="21" t="s">
        <v>59</v>
      </c>
      <c r="AC1023" s="16" t="s">
        <v>40</v>
      </c>
      <c r="AD1023" s="16">
        <v>10167</v>
      </c>
      <c r="AE1023" s="21" t="s">
        <v>89</v>
      </c>
      <c r="AF1023" s="58" t="s">
        <v>40</v>
      </c>
      <c r="AG1023" s="16" t="s">
        <v>40</v>
      </c>
      <c r="AH1023" s="21" t="s">
        <v>40</v>
      </c>
      <c r="AI1023" s="16" t="s">
        <v>40</v>
      </c>
      <c r="AJ1023" s="16" t="s">
        <v>40</v>
      </c>
      <c r="AK1023" s="16" t="s">
        <v>40</v>
      </c>
      <c r="AL1023" s="42" t="s">
        <v>40</v>
      </c>
      <c r="AM1023" s="16" t="s">
        <v>40</v>
      </c>
      <c r="AN1023" s="16" t="s">
        <v>40</v>
      </c>
      <c r="AO1023" s="63" t="s">
        <v>40</v>
      </c>
      <c r="AP1023" s="63" t="s">
        <v>40</v>
      </c>
      <c r="AQ1023" s="9" t="s">
        <v>40</v>
      </c>
      <c r="AR1023" s="63" t="s">
        <v>40</v>
      </c>
      <c r="AS1023" s="9" t="s">
        <v>40</v>
      </c>
      <c r="AT1023" s="9" t="s">
        <v>40</v>
      </c>
      <c r="AU1023" s="63" t="s">
        <v>40</v>
      </c>
      <c r="AV1023" s="63" t="s">
        <v>40</v>
      </c>
      <c r="AW1023" s="9" t="s">
        <v>40</v>
      </c>
      <c r="AX1023" s="63" t="s">
        <v>40</v>
      </c>
      <c r="AY1023" s="63" t="s">
        <v>40</v>
      </c>
      <c r="AZ1023" s="63" t="s">
        <v>40</v>
      </c>
      <c r="BA1023" s="63" t="s">
        <v>40</v>
      </c>
      <c r="BB1023" s="63" t="s">
        <v>40</v>
      </c>
      <c r="BC1023" s="9" t="s">
        <v>40</v>
      </c>
      <c r="BD1023" s="9" t="s">
        <v>40</v>
      </c>
    </row>
    <row r="1024" spans="2:56">
      <c r="B1024" s="83" t="s">
        <v>197</v>
      </c>
      <c r="C1024" s="40" t="s">
        <v>147</v>
      </c>
      <c r="D1024" s="41" t="s">
        <v>52</v>
      </c>
      <c r="E1024" s="88">
        <v>10616</v>
      </c>
      <c r="F1024" s="88"/>
      <c r="G1024" s="89"/>
      <c r="H1024" s="64">
        <v>10609</v>
      </c>
      <c r="I1024" s="45"/>
      <c r="J1024" s="45"/>
      <c r="K1024" s="64">
        <v>-3810</v>
      </c>
      <c r="L1024" s="45">
        <v>-3810</v>
      </c>
      <c r="M1024" s="63">
        <v>-3803</v>
      </c>
      <c r="N1024" s="42" t="s">
        <v>50</v>
      </c>
      <c r="O1024" s="21" t="s">
        <v>50</v>
      </c>
      <c r="P1024" s="42">
        <f t="shared" si="32"/>
        <v>0</v>
      </c>
      <c r="Q1024" s="42">
        <f>IF(AND(ISNUMBER(E1024),ISNUMBER(H1024),ISBLANK(F1024)),E1024-H1024,"NA")</f>
        <v>7</v>
      </c>
      <c r="R1024" s="21" t="str">
        <f>IF(AND(ISNUMBER(F1024),ISNUMBER(I1024),ISBLANK(E1024)),F1024-I1024,"NA")</f>
        <v>NA</v>
      </c>
      <c r="S1024" s="16" t="str">
        <f>IF(AND(ISNUMBER(G1024),ISNUMBER(J1024),ISBLANK(E1024)),G1024-J1024,"NA")</f>
        <v>NA</v>
      </c>
      <c r="T1024" s="45" t="str">
        <f>IF(AND(ISNUMBER(R1024),ISNUMBER(S1024),ISBLANK(E1024)),R1024+S1024,"NA")</f>
        <v>NA</v>
      </c>
      <c r="U1024" s="21">
        <f t="shared" si="31"/>
        <v>0</v>
      </c>
      <c r="V1024" s="9">
        <f>MIN(IF(SUM(W1024,AD1024:AG1024,AI1024,AJ1024:AM1024,AP1024:AS1024,AC1024,AO1024,AU1024,AV1024:BC1024)=0,0,1)+IF(O1024="Smoothing ramp",1,0)+IF(SUM(W1024,X1024:AA1024)=0,0,1),1)</f>
        <v>1</v>
      </c>
      <c r="W1024" s="64">
        <v>104</v>
      </c>
      <c r="X1024" s="16" t="s">
        <v>40</v>
      </c>
      <c r="Y1024" s="21" t="s">
        <v>59</v>
      </c>
      <c r="Z1024" s="45">
        <v>300</v>
      </c>
      <c r="AA1024" s="16" t="s">
        <v>40</v>
      </c>
      <c r="AB1024" s="21" t="s">
        <v>59</v>
      </c>
      <c r="AC1024" s="16" t="s">
        <v>40</v>
      </c>
      <c r="AD1024" s="16" t="s">
        <v>40</v>
      </c>
      <c r="AE1024" s="21" t="s">
        <v>40</v>
      </c>
      <c r="AF1024" s="58" t="s">
        <v>40</v>
      </c>
      <c r="AG1024" s="16" t="s">
        <v>40</v>
      </c>
      <c r="AH1024" s="21" t="s">
        <v>40</v>
      </c>
      <c r="AI1024" s="16" t="s">
        <v>40</v>
      </c>
      <c r="AJ1024" s="16" t="s">
        <v>40</v>
      </c>
      <c r="AK1024" s="16" t="s">
        <v>40</v>
      </c>
      <c r="AL1024" s="42" t="s">
        <v>40</v>
      </c>
      <c r="AM1024" s="16" t="s">
        <v>40</v>
      </c>
      <c r="AN1024" s="16" t="s">
        <v>40</v>
      </c>
      <c r="AO1024" s="63" t="s">
        <v>40</v>
      </c>
      <c r="AP1024" s="63" t="s">
        <v>40</v>
      </c>
      <c r="AQ1024" s="9" t="s">
        <v>40</v>
      </c>
      <c r="AR1024" s="63" t="s">
        <v>40</v>
      </c>
      <c r="AS1024" s="9" t="s">
        <v>40</v>
      </c>
      <c r="AT1024" s="9" t="s">
        <v>40</v>
      </c>
      <c r="AU1024" s="63" t="s">
        <v>40</v>
      </c>
      <c r="AV1024" s="63" t="s">
        <v>40</v>
      </c>
      <c r="AW1024" s="9" t="s">
        <v>40</v>
      </c>
      <c r="AX1024" s="63" t="s">
        <v>40</v>
      </c>
      <c r="AY1024" s="63" t="s">
        <v>40</v>
      </c>
      <c r="AZ1024" s="63" t="s">
        <v>40</v>
      </c>
      <c r="BA1024" s="63" t="s">
        <v>40</v>
      </c>
      <c r="BB1024" s="63" t="s">
        <v>40</v>
      </c>
      <c r="BC1024" s="9" t="s">
        <v>40</v>
      </c>
      <c r="BD1024" s="9" t="s">
        <v>40</v>
      </c>
    </row>
    <row r="1025" spans="2:56">
      <c r="B1025" s="83" t="s">
        <v>197</v>
      </c>
      <c r="C1025" s="40" t="s">
        <v>147</v>
      </c>
      <c r="D1025" s="41" t="s">
        <v>53</v>
      </c>
      <c r="E1025" s="88">
        <v>10273</v>
      </c>
      <c r="F1025" s="88"/>
      <c r="G1025" s="89"/>
      <c r="H1025" s="64">
        <v>10270</v>
      </c>
      <c r="I1025" s="45"/>
      <c r="J1025" s="45"/>
      <c r="K1025" s="64">
        <v>-7086</v>
      </c>
      <c r="L1025" s="45">
        <v>-7086</v>
      </c>
      <c r="M1025" s="63">
        <v>-7082</v>
      </c>
      <c r="N1025" s="42" t="s">
        <v>50</v>
      </c>
      <c r="O1025" s="21" t="s">
        <v>50</v>
      </c>
      <c r="P1025" s="42">
        <f t="shared" si="32"/>
        <v>0</v>
      </c>
      <c r="Q1025" s="42">
        <f>IF(AND(ISNUMBER(E1025),ISNUMBER(H1025),ISBLANK(F1025)),E1025-H1025,"NA")</f>
        <v>3</v>
      </c>
      <c r="R1025" s="21" t="str">
        <f>IF(AND(ISNUMBER(F1025),ISNUMBER(I1025),ISBLANK(E1025)),F1025-I1025,"NA")</f>
        <v>NA</v>
      </c>
      <c r="S1025" s="16" t="str">
        <f>IF(AND(ISNUMBER(G1025),ISNUMBER(J1025),ISBLANK(E1025)),G1025-J1025,"NA")</f>
        <v>NA</v>
      </c>
      <c r="T1025" s="45" t="str">
        <f>IF(AND(ISNUMBER(R1025),ISNUMBER(S1025),ISBLANK(E1025)),R1025+S1025,"NA")</f>
        <v>NA</v>
      </c>
      <c r="U1025" s="21">
        <f t="shared" si="31"/>
        <v>0</v>
      </c>
      <c r="V1025" s="9">
        <f>MIN(IF(SUM(W1025,AD1025:AG1025,AI1025,AJ1025:AM1025,AP1025:AS1025,AC1025,AO1025,AU1025,AV1025:BC1025)=0,0,1)+IF(O1025="Smoothing ramp",1,0)+IF(SUM(W1025,X1025:AA1025)=0,0,1),1)</f>
        <v>1</v>
      </c>
      <c r="W1025" s="42">
        <v>104</v>
      </c>
      <c r="X1025" s="16" t="s">
        <v>40</v>
      </c>
      <c r="Y1025" s="21" t="s">
        <v>40</v>
      </c>
      <c r="Z1025" s="45">
        <v>295</v>
      </c>
      <c r="AA1025" s="16" t="s">
        <v>40</v>
      </c>
      <c r="AB1025" s="21" t="s">
        <v>40</v>
      </c>
      <c r="AC1025" s="16" t="s">
        <v>40</v>
      </c>
      <c r="AD1025" s="16" t="s">
        <v>40</v>
      </c>
      <c r="AE1025" s="21" t="s">
        <v>40</v>
      </c>
      <c r="AF1025" s="58" t="s">
        <v>40</v>
      </c>
      <c r="AG1025" s="16" t="s">
        <v>40</v>
      </c>
      <c r="AH1025" s="21" t="s">
        <v>40</v>
      </c>
      <c r="AI1025" s="16" t="s">
        <v>40</v>
      </c>
      <c r="AJ1025" s="16" t="s">
        <v>40</v>
      </c>
      <c r="AK1025" s="16" t="s">
        <v>40</v>
      </c>
      <c r="AL1025" s="42" t="s">
        <v>40</v>
      </c>
      <c r="AM1025" s="16" t="s">
        <v>40</v>
      </c>
      <c r="AN1025" s="16" t="s">
        <v>40</v>
      </c>
      <c r="AO1025" s="63" t="s">
        <v>40</v>
      </c>
      <c r="AP1025" s="63" t="s">
        <v>40</v>
      </c>
      <c r="AQ1025" s="9" t="s">
        <v>40</v>
      </c>
      <c r="AR1025" s="63" t="s">
        <v>40</v>
      </c>
      <c r="AS1025" s="9" t="s">
        <v>40</v>
      </c>
      <c r="AT1025" s="9" t="s">
        <v>40</v>
      </c>
      <c r="AU1025" s="63" t="s">
        <v>40</v>
      </c>
      <c r="AV1025" s="63" t="s">
        <v>40</v>
      </c>
      <c r="AW1025" s="9" t="s">
        <v>40</v>
      </c>
      <c r="AX1025" s="63" t="s">
        <v>40</v>
      </c>
      <c r="AY1025" s="63" t="s">
        <v>40</v>
      </c>
      <c r="AZ1025" s="63" t="s">
        <v>40</v>
      </c>
      <c r="BA1025" s="63" t="s">
        <v>40</v>
      </c>
      <c r="BB1025" s="63" t="s">
        <v>40</v>
      </c>
      <c r="BC1025" s="9" t="s">
        <v>40</v>
      </c>
      <c r="BD1025" s="9" t="s">
        <v>40</v>
      </c>
    </row>
    <row r="1026" spans="2:56">
      <c r="B1026" s="83" t="s">
        <v>197</v>
      </c>
      <c r="C1026" s="40" t="s">
        <v>147</v>
      </c>
      <c r="D1026" s="41" t="s">
        <v>56</v>
      </c>
      <c r="E1026" s="88">
        <v>10273</v>
      </c>
      <c r="F1026" s="88"/>
      <c r="G1026" s="89"/>
      <c r="H1026" s="64">
        <v>10270</v>
      </c>
      <c r="I1026" s="45"/>
      <c r="J1026" s="45"/>
      <c r="K1026" s="64">
        <v>-7086</v>
      </c>
      <c r="L1026" s="45">
        <v>-7086</v>
      </c>
      <c r="M1026" s="63">
        <v>-7082</v>
      </c>
      <c r="N1026" s="42" t="s">
        <v>50</v>
      </c>
      <c r="O1026" s="21" t="s">
        <v>50</v>
      </c>
      <c r="P1026" s="42">
        <f t="shared" si="32"/>
        <v>0</v>
      </c>
      <c r="Q1026" s="42">
        <f>IF(AND(ISNUMBER(E1026),ISNUMBER(H1026),ISBLANK(F1026)),E1026-H1026,"NA")</f>
        <v>3</v>
      </c>
      <c r="R1026" s="21" t="str">
        <f>IF(AND(ISNUMBER(F1026),ISNUMBER(I1026),ISBLANK(E1026)),F1026-I1026,"NA")</f>
        <v>NA</v>
      </c>
      <c r="S1026" s="16" t="str">
        <f>IF(AND(ISNUMBER(G1026),ISNUMBER(J1026),ISBLANK(E1026)),G1026-J1026,"NA")</f>
        <v>NA</v>
      </c>
      <c r="T1026" s="45" t="str">
        <f>IF(AND(ISNUMBER(R1026),ISNUMBER(S1026),ISBLANK(E1026)),R1026+S1026,"NA")</f>
        <v>NA</v>
      </c>
      <c r="U1026" s="21">
        <f t="shared" si="31"/>
        <v>0</v>
      </c>
      <c r="V1026" s="9">
        <f>MIN(IF(SUM(W1026,AD1026:AG1026,AI1026,AJ1026:AM1026,AP1026:AS1026,AC1026,AO1026,AU1026,AV1026:BC1026)=0,0,1)+IF(O1026="Smoothing ramp",1,0)+IF(SUM(W1026,X1026:AA1026)=0,0,1),1)</f>
        <v>1</v>
      </c>
      <c r="W1026" s="42">
        <v>104</v>
      </c>
      <c r="X1026" s="16" t="s">
        <v>40</v>
      </c>
      <c r="Y1026" s="21" t="s">
        <v>40</v>
      </c>
      <c r="Z1026" s="45">
        <v>295</v>
      </c>
      <c r="AA1026" s="16" t="s">
        <v>40</v>
      </c>
      <c r="AB1026" s="21" t="s">
        <v>40</v>
      </c>
      <c r="AC1026" s="16" t="s">
        <v>40</v>
      </c>
      <c r="AD1026" s="16" t="s">
        <v>40</v>
      </c>
      <c r="AE1026" s="21" t="s">
        <v>40</v>
      </c>
      <c r="AF1026" s="58" t="s">
        <v>40</v>
      </c>
      <c r="AG1026" s="16" t="s">
        <v>40</v>
      </c>
      <c r="AH1026" s="21" t="s">
        <v>40</v>
      </c>
      <c r="AI1026" s="16" t="s">
        <v>40</v>
      </c>
      <c r="AJ1026" s="16" t="s">
        <v>40</v>
      </c>
      <c r="AK1026" s="16" t="s">
        <v>40</v>
      </c>
      <c r="AL1026" s="42" t="s">
        <v>40</v>
      </c>
      <c r="AM1026" s="16" t="s">
        <v>40</v>
      </c>
      <c r="AN1026" s="16" t="s">
        <v>40</v>
      </c>
      <c r="AO1026" s="63" t="s">
        <v>40</v>
      </c>
      <c r="AP1026" s="63" t="s">
        <v>40</v>
      </c>
      <c r="AQ1026" s="9" t="s">
        <v>40</v>
      </c>
      <c r="AR1026" s="63" t="s">
        <v>40</v>
      </c>
      <c r="AS1026" s="9" t="s">
        <v>40</v>
      </c>
      <c r="AT1026" s="9" t="s">
        <v>40</v>
      </c>
      <c r="AU1026" s="63" t="s">
        <v>40</v>
      </c>
      <c r="AV1026" s="63" t="s">
        <v>40</v>
      </c>
      <c r="AW1026" s="9" t="s">
        <v>40</v>
      </c>
      <c r="AX1026" s="63" t="s">
        <v>40</v>
      </c>
      <c r="AY1026" s="63" t="s">
        <v>40</v>
      </c>
      <c r="AZ1026" s="63" t="s">
        <v>40</v>
      </c>
      <c r="BA1026" s="63" t="s">
        <v>40</v>
      </c>
      <c r="BB1026" s="63" t="s">
        <v>40</v>
      </c>
      <c r="BC1026" s="9" t="s">
        <v>40</v>
      </c>
      <c r="BD1026" s="9" t="s">
        <v>40</v>
      </c>
    </row>
    <row r="1027" spans="2:56" ht="15" thickBot="1">
      <c r="B1027" s="84" t="s">
        <v>197</v>
      </c>
      <c r="C1027" s="47" t="s">
        <v>147</v>
      </c>
      <c r="D1027" s="48" t="s">
        <v>57</v>
      </c>
      <c r="E1027" s="133">
        <v>9463</v>
      </c>
      <c r="F1027" s="133"/>
      <c r="G1027" s="134"/>
      <c r="H1027" s="71">
        <v>9461</v>
      </c>
      <c r="I1027" s="69"/>
      <c r="J1027" s="69"/>
      <c r="K1027" s="71">
        <v>-6248</v>
      </c>
      <c r="L1027" s="69">
        <v>-6248</v>
      </c>
      <c r="M1027" s="70">
        <v>-6245</v>
      </c>
      <c r="N1027" s="50" t="s">
        <v>50</v>
      </c>
      <c r="O1027" s="22" t="s">
        <v>50</v>
      </c>
      <c r="P1027" s="50">
        <f t="shared" si="32"/>
        <v>0</v>
      </c>
      <c r="Q1027" s="50">
        <f>IF(AND(ISNUMBER(E1027),ISNUMBER(H1027),ISBLANK(F1027)),E1027-H1027,"NA")</f>
        <v>2</v>
      </c>
      <c r="R1027" s="22" t="str">
        <f>IF(AND(ISNUMBER(F1027),ISNUMBER(I1027),ISBLANK(E1027)),F1027-I1027,"NA")</f>
        <v>NA</v>
      </c>
      <c r="S1027" s="16" t="str">
        <f>IF(AND(ISNUMBER(G1027),ISNUMBER(J1027),ISBLANK(E1027)),G1027-J1027,"NA")</f>
        <v>NA</v>
      </c>
      <c r="T1027" s="45" t="str">
        <f>IF(AND(ISNUMBER(R1027),ISNUMBER(S1027),ISBLANK(E1027)),R1027+S1027,"NA")</f>
        <v>NA</v>
      </c>
      <c r="U1027" s="22">
        <f t="shared" si="31"/>
        <v>0</v>
      </c>
      <c r="V1027" s="9">
        <f>MIN(IF(SUM(W1027,AD1027:AG1027,AI1027,AJ1027:AM1027,AP1027:AS1027,AC1027,AO1027,AU1027,AV1027:BC1027)=0,0,1)+IF(O1027="Smoothing ramp",1,0)+IF(SUM(W1027,X1027:AA1027)=0,0,1),1)</f>
        <v>1</v>
      </c>
      <c r="W1027" s="50">
        <v>120</v>
      </c>
      <c r="X1027" s="49" t="s">
        <v>40</v>
      </c>
      <c r="Y1027" s="22" t="s">
        <v>40</v>
      </c>
      <c r="Z1027" s="69">
        <v>280</v>
      </c>
      <c r="AA1027" s="49" t="s">
        <v>40</v>
      </c>
      <c r="AB1027" s="22" t="s">
        <v>40</v>
      </c>
      <c r="AC1027" s="49" t="s">
        <v>40</v>
      </c>
      <c r="AD1027" s="49" t="s">
        <v>40</v>
      </c>
      <c r="AE1027" s="22" t="s">
        <v>40</v>
      </c>
      <c r="AF1027" s="78" t="s">
        <v>40</v>
      </c>
      <c r="AG1027" s="49" t="s">
        <v>40</v>
      </c>
      <c r="AH1027" s="22" t="s">
        <v>40</v>
      </c>
      <c r="AI1027" s="49" t="s">
        <v>40</v>
      </c>
      <c r="AJ1027" s="49" t="s">
        <v>40</v>
      </c>
      <c r="AK1027" s="49" t="s">
        <v>40</v>
      </c>
      <c r="AL1027" s="50" t="s">
        <v>40</v>
      </c>
      <c r="AM1027" s="49" t="s">
        <v>40</v>
      </c>
      <c r="AN1027" s="49" t="s">
        <v>40</v>
      </c>
      <c r="AO1027" s="70" t="s">
        <v>40</v>
      </c>
      <c r="AP1027" s="70" t="s">
        <v>40</v>
      </c>
      <c r="AQ1027" s="7" t="s">
        <v>40</v>
      </c>
      <c r="AR1027" s="70" t="s">
        <v>40</v>
      </c>
      <c r="AS1027" s="7" t="s">
        <v>40</v>
      </c>
      <c r="AT1027" s="7" t="s">
        <v>40</v>
      </c>
      <c r="AU1027" s="70" t="s">
        <v>40</v>
      </c>
      <c r="AV1027" s="70" t="s">
        <v>40</v>
      </c>
      <c r="AW1027" s="7" t="s">
        <v>40</v>
      </c>
      <c r="AX1027" s="70" t="s">
        <v>40</v>
      </c>
      <c r="AY1027" s="70" t="s">
        <v>40</v>
      </c>
      <c r="AZ1027" s="70" t="s">
        <v>40</v>
      </c>
      <c r="BA1027" s="70" t="s">
        <v>40</v>
      </c>
      <c r="BB1027" s="70" t="s">
        <v>40</v>
      </c>
      <c r="BC1027" s="7" t="s">
        <v>40</v>
      </c>
      <c r="BD1027" s="7" t="s">
        <v>40</v>
      </c>
    </row>
    <row r="1028" spans="2:56">
      <c r="B1028" s="82" t="s">
        <v>198</v>
      </c>
      <c r="C1028" s="52" t="s">
        <v>147</v>
      </c>
      <c r="D1028" s="53" t="s">
        <v>37</v>
      </c>
      <c r="E1028" s="135">
        <v>8164</v>
      </c>
      <c r="F1028" s="135"/>
      <c r="G1028" s="136"/>
      <c r="H1028" s="75">
        <v>7808</v>
      </c>
      <c r="I1028" s="65"/>
      <c r="J1028" s="65"/>
      <c r="K1028" s="75">
        <v>-1223</v>
      </c>
      <c r="L1028" s="65">
        <v>-1223</v>
      </c>
      <c r="M1028" s="74">
        <v>-709</v>
      </c>
      <c r="N1028" s="44" t="s">
        <v>50</v>
      </c>
      <c r="O1028" s="20" t="s">
        <v>39</v>
      </c>
      <c r="P1028" s="44">
        <f t="shared" si="32"/>
        <v>0</v>
      </c>
      <c r="Q1028" s="44">
        <f>IF(AND(ISNUMBER(E1028),ISNUMBER(H1028),ISBLANK(F1028)),E1028-H1028,"NA")</f>
        <v>356</v>
      </c>
      <c r="R1028" s="20" t="str">
        <f>IF(AND(ISNUMBER(F1028),ISNUMBER(I1028),ISBLANK(E1028)),F1028-I1028,"NA")</f>
        <v>NA</v>
      </c>
      <c r="S1028" s="16" t="str">
        <f>IF(AND(ISNUMBER(G1028),ISNUMBER(J1028),ISBLANK(E1028)),G1028-J1028,"NA")</f>
        <v>NA</v>
      </c>
      <c r="T1028" s="45" t="str">
        <f>IF(AND(ISNUMBER(R1028),ISNUMBER(S1028),ISBLANK(E1028)),R1028+S1028,"NA")</f>
        <v>NA</v>
      </c>
      <c r="U1028" s="20">
        <f t="shared" si="31"/>
        <v>0</v>
      </c>
      <c r="V1028" s="9">
        <f>MIN(IF(SUM(W1028,AD1028:AG1028,AI1028,AJ1028:AM1028,AP1028:AS1028,AC1028,AO1028,AU1028,AV1028:BC1028)=0,0,1)+IF(O1028="Smoothing ramp",1,0)+IF(SUM(W1028,X1028:AA1028)=0,0,1),1)</f>
        <v>1</v>
      </c>
      <c r="W1028" s="75">
        <v>104</v>
      </c>
      <c r="X1028" s="43" t="s">
        <v>40</v>
      </c>
      <c r="Y1028" s="20" t="s">
        <v>40</v>
      </c>
      <c r="Z1028" s="65">
        <v>254</v>
      </c>
      <c r="AA1028" s="43" t="s">
        <v>40</v>
      </c>
      <c r="AB1028" s="20" t="s">
        <v>40</v>
      </c>
      <c r="AC1028" s="43" t="s">
        <v>40</v>
      </c>
      <c r="AD1028" s="43" t="s">
        <v>40</v>
      </c>
      <c r="AE1028" s="20" t="s">
        <v>40</v>
      </c>
      <c r="AF1028" s="76" t="s">
        <v>40</v>
      </c>
      <c r="AG1028" s="43" t="s">
        <v>40</v>
      </c>
      <c r="AH1028" s="20" t="s">
        <v>40</v>
      </c>
      <c r="AI1028" s="43" t="s">
        <v>40</v>
      </c>
      <c r="AJ1028" s="43" t="s">
        <v>40</v>
      </c>
      <c r="AK1028" s="43" t="s">
        <v>40</v>
      </c>
      <c r="AL1028" s="44" t="s">
        <v>40</v>
      </c>
      <c r="AM1028" s="43" t="s">
        <v>40</v>
      </c>
      <c r="AN1028" s="43" t="s">
        <v>40</v>
      </c>
      <c r="AO1028" s="74" t="s">
        <v>40</v>
      </c>
      <c r="AP1028" s="74" t="s">
        <v>40</v>
      </c>
      <c r="AQ1028" s="6" t="s">
        <v>40</v>
      </c>
      <c r="AR1028" s="74" t="s">
        <v>40</v>
      </c>
      <c r="AS1028" s="6" t="s">
        <v>40</v>
      </c>
      <c r="AT1028" s="6" t="s">
        <v>40</v>
      </c>
      <c r="AU1028" s="74">
        <v>-10000</v>
      </c>
      <c r="AV1028" s="74" t="s">
        <v>42</v>
      </c>
      <c r="AW1028" s="6" t="s">
        <v>40</v>
      </c>
      <c r="AX1028" s="74" t="s">
        <v>40</v>
      </c>
      <c r="AY1028" s="74" t="s">
        <v>40</v>
      </c>
      <c r="AZ1028" s="74" t="s">
        <v>40</v>
      </c>
      <c r="BA1028" s="74" t="s">
        <v>40</v>
      </c>
      <c r="BB1028" s="74" t="s">
        <v>40</v>
      </c>
      <c r="BC1028" s="6" t="s">
        <v>40</v>
      </c>
      <c r="BD1028" s="6" t="s">
        <v>40</v>
      </c>
    </row>
    <row r="1029" spans="2:56">
      <c r="B1029" s="83" t="s">
        <v>198</v>
      </c>
      <c r="C1029" s="40" t="s">
        <v>147</v>
      </c>
      <c r="D1029" s="41" t="s">
        <v>43</v>
      </c>
      <c r="E1029" s="88">
        <v>8164</v>
      </c>
      <c r="F1029" s="88"/>
      <c r="G1029" s="89"/>
      <c r="H1029" s="64">
        <v>7808</v>
      </c>
      <c r="I1029" s="45"/>
      <c r="J1029" s="45"/>
      <c r="K1029" s="64">
        <v>-1223</v>
      </c>
      <c r="L1029" s="45">
        <v>-1223</v>
      </c>
      <c r="M1029" s="63">
        <v>-709</v>
      </c>
      <c r="N1029" s="42" t="s">
        <v>50</v>
      </c>
      <c r="O1029" s="21" t="s">
        <v>39</v>
      </c>
      <c r="P1029" s="42">
        <f t="shared" si="32"/>
        <v>0</v>
      </c>
      <c r="Q1029" s="42">
        <f>IF(AND(ISNUMBER(E1029),ISNUMBER(H1029),ISBLANK(F1029)),E1029-H1029,"NA")</f>
        <v>356</v>
      </c>
      <c r="R1029" s="21" t="str">
        <f>IF(AND(ISNUMBER(F1029),ISNUMBER(I1029),ISBLANK(E1029)),F1029-I1029,"NA")</f>
        <v>NA</v>
      </c>
      <c r="S1029" s="16" t="str">
        <f>IF(AND(ISNUMBER(G1029),ISNUMBER(J1029),ISBLANK(E1029)),G1029-J1029,"NA")</f>
        <v>NA</v>
      </c>
      <c r="T1029" s="45" t="str">
        <f>IF(AND(ISNUMBER(R1029),ISNUMBER(S1029),ISBLANK(E1029)),R1029+S1029,"NA")</f>
        <v>NA</v>
      </c>
      <c r="U1029" s="21">
        <f t="shared" si="31"/>
        <v>0</v>
      </c>
      <c r="V1029" s="9">
        <f>MIN(IF(SUM(W1029,AD1029:AG1029,AI1029,AJ1029:AM1029,AP1029:AS1029,AC1029,AO1029,AU1029,AV1029:BC1029)=0,0,1)+IF(O1029="Smoothing ramp",1,0)+IF(SUM(W1029,X1029:AA1029)=0,0,1),1)</f>
        <v>1</v>
      </c>
      <c r="W1029" s="64">
        <v>104</v>
      </c>
      <c r="X1029" s="16" t="s">
        <v>40</v>
      </c>
      <c r="Y1029" s="21" t="s">
        <v>40</v>
      </c>
      <c r="Z1029" s="45">
        <v>254</v>
      </c>
      <c r="AA1029" s="16" t="s">
        <v>40</v>
      </c>
      <c r="AB1029" s="21" t="s">
        <v>40</v>
      </c>
      <c r="AC1029" s="16" t="s">
        <v>40</v>
      </c>
      <c r="AD1029" s="16" t="s">
        <v>40</v>
      </c>
      <c r="AE1029" s="21" t="s">
        <v>40</v>
      </c>
      <c r="AF1029" s="58" t="s">
        <v>40</v>
      </c>
      <c r="AG1029" s="16" t="s">
        <v>40</v>
      </c>
      <c r="AH1029" s="21" t="s">
        <v>40</v>
      </c>
      <c r="AI1029" s="16" t="s">
        <v>40</v>
      </c>
      <c r="AJ1029" s="16" t="s">
        <v>40</v>
      </c>
      <c r="AK1029" s="16" t="s">
        <v>40</v>
      </c>
      <c r="AL1029" s="42" t="s">
        <v>40</v>
      </c>
      <c r="AM1029" s="16" t="s">
        <v>40</v>
      </c>
      <c r="AN1029" s="16" t="s">
        <v>40</v>
      </c>
      <c r="AO1029" s="63" t="s">
        <v>40</v>
      </c>
      <c r="AP1029" s="63" t="s">
        <v>40</v>
      </c>
      <c r="AQ1029" s="9" t="s">
        <v>40</v>
      </c>
      <c r="AR1029" s="63" t="s">
        <v>40</v>
      </c>
      <c r="AS1029" s="9" t="s">
        <v>40</v>
      </c>
      <c r="AT1029" s="9" t="s">
        <v>40</v>
      </c>
      <c r="AU1029" s="63">
        <v>-10000</v>
      </c>
      <c r="AV1029" s="63" t="s">
        <v>42</v>
      </c>
      <c r="AW1029" s="9" t="s">
        <v>40</v>
      </c>
      <c r="AX1029" s="63" t="s">
        <v>40</v>
      </c>
      <c r="AY1029" s="63" t="s">
        <v>40</v>
      </c>
      <c r="AZ1029" s="63" t="s">
        <v>40</v>
      </c>
      <c r="BA1029" s="63" t="s">
        <v>40</v>
      </c>
      <c r="BB1029" s="63" t="s">
        <v>40</v>
      </c>
      <c r="BC1029" s="9" t="s">
        <v>40</v>
      </c>
      <c r="BD1029" s="9" t="s">
        <v>40</v>
      </c>
    </row>
    <row r="1030" spans="2:56">
      <c r="B1030" s="83" t="s">
        <v>198</v>
      </c>
      <c r="C1030" s="40" t="s">
        <v>147</v>
      </c>
      <c r="D1030" s="41" t="s">
        <v>45</v>
      </c>
      <c r="E1030" s="88">
        <v>8164</v>
      </c>
      <c r="F1030" s="88"/>
      <c r="G1030" s="89"/>
      <c r="H1030" s="64">
        <v>7808</v>
      </c>
      <c r="I1030" s="45"/>
      <c r="J1030" s="45"/>
      <c r="K1030" s="64">
        <v>-1223</v>
      </c>
      <c r="L1030" s="45">
        <v>-1223</v>
      </c>
      <c r="M1030" s="63">
        <v>-709</v>
      </c>
      <c r="N1030" s="42" t="s">
        <v>50</v>
      </c>
      <c r="O1030" s="21" t="s">
        <v>39</v>
      </c>
      <c r="P1030" s="42">
        <f t="shared" si="32"/>
        <v>0</v>
      </c>
      <c r="Q1030" s="42">
        <f>IF(AND(ISNUMBER(E1030),ISNUMBER(H1030),ISBLANK(F1030)),E1030-H1030,"NA")</f>
        <v>356</v>
      </c>
      <c r="R1030" s="21" t="str">
        <f>IF(AND(ISNUMBER(F1030),ISNUMBER(I1030),ISBLANK(E1030)),F1030-I1030,"NA")</f>
        <v>NA</v>
      </c>
      <c r="S1030" s="16" t="str">
        <f>IF(AND(ISNUMBER(G1030),ISNUMBER(J1030),ISBLANK(E1030)),G1030-J1030,"NA")</f>
        <v>NA</v>
      </c>
      <c r="T1030" s="45" t="str">
        <f>IF(AND(ISNUMBER(R1030),ISNUMBER(S1030),ISBLANK(E1030)),R1030+S1030,"NA")</f>
        <v>NA</v>
      </c>
      <c r="U1030" s="21">
        <f t="shared" si="31"/>
        <v>0</v>
      </c>
      <c r="V1030" s="9">
        <f>MIN(IF(SUM(W1030,AD1030:AG1030,AI1030,AJ1030:AM1030,AP1030:AS1030,AC1030,AO1030,AU1030,AV1030:BC1030)=0,0,1)+IF(O1030="Smoothing ramp",1,0)+IF(SUM(W1030,X1030:AA1030)=0,0,1),1)</f>
        <v>1</v>
      </c>
      <c r="W1030" s="64">
        <v>104</v>
      </c>
      <c r="X1030" s="16" t="s">
        <v>40</v>
      </c>
      <c r="Y1030" s="21" t="s">
        <v>40</v>
      </c>
      <c r="Z1030" s="45">
        <v>254</v>
      </c>
      <c r="AA1030" s="16" t="s">
        <v>40</v>
      </c>
      <c r="AB1030" s="21" t="s">
        <v>40</v>
      </c>
      <c r="AC1030" s="16" t="s">
        <v>40</v>
      </c>
      <c r="AD1030" s="16" t="s">
        <v>40</v>
      </c>
      <c r="AE1030" s="21" t="s">
        <v>40</v>
      </c>
      <c r="AF1030" s="58" t="s">
        <v>40</v>
      </c>
      <c r="AG1030" s="16" t="s">
        <v>40</v>
      </c>
      <c r="AH1030" s="21" t="s">
        <v>40</v>
      </c>
      <c r="AI1030" s="16" t="s">
        <v>40</v>
      </c>
      <c r="AJ1030" s="16" t="s">
        <v>40</v>
      </c>
      <c r="AK1030" s="16" t="s">
        <v>40</v>
      </c>
      <c r="AL1030" s="42" t="s">
        <v>40</v>
      </c>
      <c r="AM1030" s="16" t="s">
        <v>40</v>
      </c>
      <c r="AN1030" s="16" t="s">
        <v>40</v>
      </c>
      <c r="AO1030" s="63" t="s">
        <v>40</v>
      </c>
      <c r="AP1030" s="63" t="s">
        <v>40</v>
      </c>
      <c r="AQ1030" s="9" t="s">
        <v>40</v>
      </c>
      <c r="AR1030" s="63" t="s">
        <v>40</v>
      </c>
      <c r="AS1030" s="9" t="s">
        <v>40</v>
      </c>
      <c r="AT1030" s="9" t="s">
        <v>40</v>
      </c>
      <c r="AU1030" s="63">
        <v>-10000</v>
      </c>
      <c r="AV1030" s="63" t="s">
        <v>42</v>
      </c>
      <c r="AW1030" s="9" t="s">
        <v>40</v>
      </c>
      <c r="AX1030" s="63" t="s">
        <v>40</v>
      </c>
      <c r="AY1030" s="63" t="s">
        <v>40</v>
      </c>
      <c r="AZ1030" s="63" t="s">
        <v>40</v>
      </c>
      <c r="BA1030" s="63" t="s">
        <v>40</v>
      </c>
      <c r="BB1030" s="63" t="s">
        <v>40</v>
      </c>
      <c r="BC1030" s="9" t="s">
        <v>40</v>
      </c>
      <c r="BD1030" s="9" t="s">
        <v>40</v>
      </c>
    </row>
    <row r="1031" spans="2:56">
      <c r="B1031" s="83" t="s">
        <v>198</v>
      </c>
      <c r="C1031" s="40" t="s">
        <v>147</v>
      </c>
      <c r="D1031" s="41" t="s">
        <v>46</v>
      </c>
      <c r="E1031" s="88">
        <v>10526</v>
      </c>
      <c r="F1031" s="88"/>
      <c r="G1031" s="89"/>
      <c r="H1031" s="64">
        <v>9053</v>
      </c>
      <c r="I1031" s="45"/>
      <c r="J1031" s="45"/>
      <c r="K1031" s="64">
        <v>0</v>
      </c>
      <c r="L1031" s="45">
        <v>0</v>
      </c>
      <c r="M1031" s="63">
        <v>-815</v>
      </c>
      <c r="N1031" s="42" t="s">
        <v>50</v>
      </c>
      <c r="O1031" s="21" t="s">
        <v>63</v>
      </c>
      <c r="P1031" s="42">
        <f t="shared" si="32"/>
        <v>0</v>
      </c>
      <c r="Q1031" s="42">
        <f>IF(AND(ISNUMBER(E1031),ISNUMBER(H1031),ISBLANK(F1031)),E1031-H1031,"NA")</f>
        <v>1473</v>
      </c>
      <c r="R1031" s="21" t="str">
        <f>IF(AND(ISNUMBER(F1031),ISNUMBER(I1031),ISBLANK(E1031)),F1031-I1031,"NA")</f>
        <v>NA</v>
      </c>
      <c r="S1031" s="16" t="str">
        <f>IF(AND(ISNUMBER(G1031),ISNUMBER(J1031),ISBLANK(E1031)),G1031-J1031,"NA")</f>
        <v>NA</v>
      </c>
      <c r="T1031" s="45" t="str">
        <f>IF(AND(ISNUMBER(R1031),ISNUMBER(S1031),ISBLANK(E1031)),R1031+S1031,"NA")</f>
        <v>NA</v>
      </c>
      <c r="U1031" s="21">
        <f t="shared" si="31"/>
        <v>0</v>
      </c>
      <c r="V1031" s="9">
        <f>MIN(IF(SUM(W1031,AD1031:AG1031,AI1031,AJ1031:AM1031,AP1031:AS1031,AC1031,AO1031,AU1031,AV1031:BC1031)=0,0,1)+IF(O1031="Smoothing ramp",1,0)+IF(SUM(W1031,X1031:AA1031)=0,0,1),1)</f>
        <v>1</v>
      </c>
      <c r="W1031" s="64">
        <v>104</v>
      </c>
      <c r="X1031" s="16" t="s">
        <v>40</v>
      </c>
      <c r="Y1031" s="21" t="s">
        <v>59</v>
      </c>
      <c r="Z1031" s="45" t="s">
        <v>40</v>
      </c>
      <c r="AA1031" s="16" t="s">
        <v>40</v>
      </c>
      <c r="AB1031" s="21" t="s">
        <v>40</v>
      </c>
      <c r="AC1031" s="16" t="s">
        <v>40</v>
      </c>
      <c r="AD1031" s="16">
        <v>9287</v>
      </c>
      <c r="AE1031" s="21" t="s">
        <v>89</v>
      </c>
      <c r="AF1031" s="58" t="s">
        <v>40</v>
      </c>
      <c r="AG1031" s="16" t="s">
        <v>40</v>
      </c>
      <c r="AH1031" s="21" t="s">
        <v>40</v>
      </c>
      <c r="AI1031" s="16" t="s">
        <v>40</v>
      </c>
      <c r="AJ1031" s="16" t="s">
        <v>40</v>
      </c>
      <c r="AK1031" s="16" t="s">
        <v>40</v>
      </c>
      <c r="AL1031" s="42" t="s">
        <v>40</v>
      </c>
      <c r="AM1031" s="16" t="s">
        <v>40</v>
      </c>
      <c r="AN1031" s="16" t="s">
        <v>40</v>
      </c>
      <c r="AO1031" s="63" t="s">
        <v>40</v>
      </c>
      <c r="AP1031" s="63" t="s">
        <v>40</v>
      </c>
      <c r="AQ1031" s="9" t="s">
        <v>40</v>
      </c>
      <c r="AR1031" s="63" t="s">
        <v>40</v>
      </c>
      <c r="AS1031" s="9" t="s">
        <v>40</v>
      </c>
      <c r="AT1031" s="9" t="s">
        <v>40</v>
      </c>
      <c r="AU1031" s="63">
        <v>-10000</v>
      </c>
      <c r="AV1031" s="63" t="s">
        <v>42</v>
      </c>
      <c r="AW1031" s="9" t="s">
        <v>40</v>
      </c>
      <c r="AX1031" s="63" t="s">
        <v>40</v>
      </c>
      <c r="AY1031" s="63" t="s">
        <v>40</v>
      </c>
      <c r="AZ1031" s="63" t="s">
        <v>40</v>
      </c>
      <c r="BA1031" s="63" t="s">
        <v>40</v>
      </c>
      <c r="BB1031" s="63" t="s">
        <v>40</v>
      </c>
      <c r="BC1031" s="9" t="s">
        <v>40</v>
      </c>
      <c r="BD1031" s="9" t="s">
        <v>40</v>
      </c>
    </row>
    <row r="1032" spans="2:56">
      <c r="B1032" s="83" t="s">
        <v>198</v>
      </c>
      <c r="C1032" s="40" t="s">
        <v>147</v>
      </c>
      <c r="D1032" s="41" t="s">
        <v>47</v>
      </c>
      <c r="E1032" s="88">
        <v>10526</v>
      </c>
      <c r="F1032" s="88"/>
      <c r="G1032" s="89"/>
      <c r="H1032" s="64">
        <v>9549</v>
      </c>
      <c r="I1032" s="45"/>
      <c r="J1032" s="45"/>
      <c r="K1032" s="64">
        <v>0</v>
      </c>
      <c r="L1032" s="45">
        <v>0</v>
      </c>
      <c r="M1032" s="63">
        <v>-1146</v>
      </c>
      <c r="N1032" s="42" t="s">
        <v>50</v>
      </c>
      <c r="O1032" s="21" t="s">
        <v>39</v>
      </c>
      <c r="P1032" s="42">
        <f t="shared" si="32"/>
        <v>0</v>
      </c>
      <c r="Q1032" s="42">
        <f>IF(AND(ISNUMBER(E1032),ISNUMBER(H1032),ISBLANK(F1032)),E1032-H1032,"NA")</f>
        <v>977</v>
      </c>
      <c r="R1032" s="21" t="str">
        <f>IF(AND(ISNUMBER(F1032),ISNUMBER(I1032),ISBLANK(E1032)),F1032-I1032,"NA")</f>
        <v>NA</v>
      </c>
      <c r="S1032" s="16" t="str">
        <f>IF(AND(ISNUMBER(G1032),ISNUMBER(J1032),ISBLANK(E1032)),G1032-J1032,"NA")</f>
        <v>NA</v>
      </c>
      <c r="T1032" s="45" t="str">
        <f>IF(AND(ISNUMBER(R1032),ISNUMBER(S1032),ISBLANK(E1032)),R1032+S1032,"NA")</f>
        <v>NA</v>
      </c>
      <c r="U1032" s="21">
        <f t="shared" ref="U1032:U1087" si="33">IF(M1032&lt;0,0,IF(L1032=K1032,M1032,M1032-(K1032-L1032)))</f>
        <v>0</v>
      </c>
      <c r="V1032" s="9">
        <f>MIN(IF(SUM(W1032,AD1032:AG1032,AI1032,AJ1032:AM1032,AP1032:AS1032,AC1032,AO1032,AU1032,AV1032:BC1032)=0,0,1)+IF(O1032="Smoothing ramp",1,0)+IF(SUM(W1032,X1032:AA1032)=0,0,1),1)</f>
        <v>1</v>
      </c>
      <c r="W1032" s="42">
        <v>104</v>
      </c>
      <c r="X1032" s="16" t="s">
        <v>40</v>
      </c>
      <c r="Y1032" s="21" t="s">
        <v>59</v>
      </c>
      <c r="Z1032" s="45">
        <v>300</v>
      </c>
      <c r="AA1032" s="16" t="s">
        <v>40</v>
      </c>
      <c r="AB1032" s="21" t="s">
        <v>59</v>
      </c>
      <c r="AC1032" s="16" t="s">
        <v>40</v>
      </c>
      <c r="AD1032" s="16" t="s">
        <v>40</v>
      </c>
      <c r="AE1032" s="21" t="s">
        <v>40</v>
      </c>
      <c r="AF1032" s="58" t="s">
        <v>40</v>
      </c>
      <c r="AG1032" s="16" t="s">
        <v>40</v>
      </c>
      <c r="AH1032" s="21" t="s">
        <v>40</v>
      </c>
      <c r="AI1032" s="16" t="s">
        <v>40</v>
      </c>
      <c r="AJ1032" s="16" t="s">
        <v>40</v>
      </c>
      <c r="AK1032" s="16" t="s">
        <v>40</v>
      </c>
      <c r="AL1032" s="42" t="s">
        <v>40</v>
      </c>
      <c r="AM1032" s="16" t="s">
        <v>40</v>
      </c>
      <c r="AN1032" s="16" t="s">
        <v>40</v>
      </c>
      <c r="AO1032" s="63" t="s">
        <v>40</v>
      </c>
      <c r="AP1032" s="63" t="s">
        <v>40</v>
      </c>
      <c r="AQ1032" s="9" t="s">
        <v>40</v>
      </c>
      <c r="AR1032" s="63" t="s">
        <v>40</v>
      </c>
      <c r="AS1032" s="9" t="s">
        <v>40</v>
      </c>
      <c r="AT1032" s="9" t="s">
        <v>40</v>
      </c>
      <c r="AU1032" s="63">
        <v>-10000</v>
      </c>
      <c r="AV1032" s="63" t="s">
        <v>42</v>
      </c>
      <c r="AW1032" s="9" t="s">
        <v>40</v>
      </c>
      <c r="AX1032" s="63" t="s">
        <v>40</v>
      </c>
      <c r="AY1032" s="63" t="s">
        <v>40</v>
      </c>
      <c r="AZ1032" s="63" t="s">
        <v>40</v>
      </c>
      <c r="BA1032" s="63" t="s">
        <v>40</v>
      </c>
      <c r="BB1032" s="63" t="s">
        <v>40</v>
      </c>
      <c r="BC1032" s="9" t="s">
        <v>40</v>
      </c>
      <c r="BD1032" s="9" t="s">
        <v>40</v>
      </c>
    </row>
    <row r="1033" spans="2:56">
      <c r="B1033" s="83" t="s">
        <v>198</v>
      </c>
      <c r="C1033" s="40" t="s">
        <v>147</v>
      </c>
      <c r="D1033" s="41" t="s">
        <v>48</v>
      </c>
      <c r="E1033" s="88">
        <v>10726</v>
      </c>
      <c r="F1033" s="88"/>
      <c r="G1033" s="89"/>
      <c r="H1033" s="64">
        <v>10718</v>
      </c>
      <c r="I1033" s="45"/>
      <c r="J1033" s="45"/>
      <c r="K1033" s="64">
        <v>0</v>
      </c>
      <c r="L1033" s="45">
        <v>0</v>
      </c>
      <c r="M1033" s="63">
        <v>-2669</v>
      </c>
      <c r="N1033" s="42" t="s">
        <v>50</v>
      </c>
      <c r="O1033" s="21" t="s">
        <v>50</v>
      </c>
      <c r="P1033" s="42">
        <f t="shared" si="32"/>
        <v>0</v>
      </c>
      <c r="Q1033" s="42">
        <f>IF(AND(ISNUMBER(E1033),ISNUMBER(H1033),ISBLANK(F1033)),E1033-H1033,"NA")</f>
        <v>8</v>
      </c>
      <c r="R1033" s="21" t="str">
        <f>IF(AND(ISNUMBER(F1033),ISNUMBER(I1033),ISBLANK(E1033)),F1033-I1033,"NA")</f>
        <v>NA</v>
      </c>
      <c r="S1033" s="16" t="str">
        <f>IF(AND(ISNUMBER(G1033),ISNUMBER(J1033),ISBLANK(E1033)),G1033-J1033,"NA")</f>
        <v>NA</v>
      </c>
      <c r="T1033" s="45" t="str">
        <f>IF(AND(ISNUMBER(R1033),ISNUMBER(S1033),ISBLANK(E1033)),R1033+S1033,"NA")</f>
        <v>NA</v>
      </c>
      <c r="U1033" s="21">
        <f t="shared" si="33"/>
        <v>0</v>
      </c>
      <c r="V1033" s="9">
        <f>MIN(IF(SUM(W1033,AD1033:AG1033,AI1033,AJ1033:AM1033,AP1033:AS1033,AC1033,AO1033,AU1033,AV1033:BC1033)=0,0,1)+IF(O1033="Smoothing ramp",1,0)+IF(SUM(W1033,X1033:AA1033)=0,0,1),1)</f>
        <v>1</v>
      </c>
      <c r="W1033" s="42">
        <v>104</v>
      </c>
      <c r="X1033" s="16" t="s">
        <v>40</v>
      </c>
      <c r="Y1033" s="21" t="s">
        <v>59</v>
      </c>
      <c r="Z1033" s="45">
        <v>300</v>
      </c>
      <c r="AA1033" s="16" t="s">
        <v>40</v>
      </c>
      <c r="AB1033" s="21" t="s">
        <v>59</v>
      </c>
      <c r="AC1033" s="16" t="s">
        <v>40</v>
      </c>
      <c r="AD1033" s="16" t="s">
        <v>40</v>
      </c>
      <c r="AE1033" s="21" t="s">
        <v>40</v>
      </c>
      <c r="AF1033" s="58" t="s">
        <v>40</v>
      </c>
      <c r="AG1033" s="16" t="s">
        <v>40</v>
      </c>
      <c r="AH1033" s="21" t="s">
        <v>40</v>
      </c>
      <c r="AI1033" s="16" t="s">
        <v>40</v>
      </c>
      <c r="AJ1033" s="16" t="s">
        <v>40</v>
      </c>
      <c r="AK1033" s="16" t="s">
        <v>40</v>
      </c>
      <c r="AL1033" s="42" t="s">
        <v>40</v>
      </c>
      <c r="AM1033" s="16" t="s">
        <v>40</v>
      </c>
      <c r="AN1033" s="16" t="s">
        <v>40</v>
      </c>
      <c r="AO1033" s="63" t="s">
        <v>40</v>
      </c>
      <c r="AP1033" s="63" t="s">
        <v>40</v>
      </c>
      <c r="AQ1033" s="9" t="s">
        <v>40</v>
      </c>
      <c r="AR1033" s="63" t="s">
        <v>40</v>
      </c>
      <c r="AS1033" s="9" t="s">
        <v>40</v>
      </c>
      <c r="AT1033" s="9" t="s">
        <v>40</v>
      </c>
      <c r="AU1033" s="63" t="s">
        <v>40</v>
      </c>
      <c r="AV1033" s="63" t="s">
        <v>40</v>
      </c>
      <c r="AW1033" s="9" t="s">
        <v>40</v>
      </c>
      <c r="AX1033" s="63" t="s">
        <v>40</v>
      </c>
      <c r="AY1033" s="63" t="s">
        <v>40</v>
      </c>
      <c r="AZ1033" s="63" t="s">
        <v>40</v>
      </c>
      <c r="BA1033" s="63" t="s">
        <v>40</v>
      </c>
      <c r="BB1033" s="63" t="s">
        <v>40</v>
      </c>
      <c r="BC1033" s="9" t="s">
        <v>40</v>
      </c>
      <c r="BD1033" s="9" t="s">
        <v>40</v>
      </c>
    </row>
    <row r="1034" spans="2:56">
      <c r="B1034" s="83" t="s">
        <v>198</v>
      </c>
      <c r="C1034" s="40" t="s">
        <v>147</v>
      </c>
      <c r="D1034" s="41" t="s">
        <v>49</v>
      </c>
      <c r="E1034" s="88">
        <v>10437</v>
      </c>
      <c r="F1034" s="88"/>
      <c r="G1034" s="89"/>
      <c r="H1034" s="64">
        <v>10435</v>
      </c>
      <c r="I1034" s="45"/>
      <c r="J1034" s="45"/>
      <c r="K1034" s="64">
        <v>-2543</v>
      </c>
      <c r="L1034" s="45">
        <v>-2543</v>
      </c>
      <c r="M1034" s="63">
        <v>-2541</v>
      </c>
      <c r="N1034" s="42" t="s">
        <v>50</v>
      </c>
      <c r="O1034" s="21" t="s">
        <v>50</v>
      </c>
      <c r="P1034" s="42">
        <f t="shared" si="32"/>
        <v>0</v>
      </c>
      <c r="Q1034" s="42">
        <f>IF(AND(ISNUMBER(E1034),ISNUMBER(H1034),ISBLANK(F1034)),E1034-H1034,"NA")</f>
        <v>2</v>
      </c>
      <c r="R1034" s="21" t="str">
        <f>IF(AND(ISNUMBER(F1034),ISNUMBER(I1034),ISBLANK(E1034)),F1034-I1034,"NA")</f>
        <v>NA</v>
      </c>
      <c r="S1034" s="16" t="str">
        <f>IF(AND(ISNUMBER(G1034),ISNUMBER(J1034),ISBLANK(E1034)),G1034-J1034,"NA")</f>
        <v>NA</v>
      </c>
      <c r="T1034" s="45" t="str">
        <f>IF(AND(ISNUMBER(R1034),ISNUMBER(S1034),ISBLANK(E1034)),R1034+S1034,"NA")</f>
        <v>NA</v>
      </c>
      <c r="U1034" s="21">
        <f t="shared" si="33"/>
        <v>0</v>
      </c>
      <c r="V1034" s="9">
        <f>MIN(IF(SUM(W1034,AD1034:AG1034,AI1034,AJ1034:AM1034,AP1034:AS1034,AC1034,AO1034,AU1034,AV1034:BC1034)=0,0,1)+IF(O1034="Smoothing ramp",1,0)+IF(SUM(W1034,X1034:AA1034)=0,0,1),1)</f>
        <v>1</v>
      </c>
      <c r="W1034" s="42">
        <v>104</v>
      </c>
      <c r="X1034" s="16" t="s">
        <v>40</v>
      </c>
      <c r="Y1034" s="21" t="s">
        <v>40</v>
      </c>
      <c r="Z1034" s="45">
        <v>300</v>
      </c>
      <c r="AA1034" s="16" t="s">
        <v>40</v>
      </c>
      <c r="AB1034" s="21" t="s">
        <v>40</v>
      </c>
      <c r="AC1034" s="16" t="s">
        <v>40</v>
      </c>
      <c r="AD1034" s="16" t="s">
        <v>40</v>
      </c>
      <c r="AE1034" s="21" t="s">
        <v>40</v>
      </c>
      <c r="AF1034" s="58" t="s">
        <v>40</v>
      </c>
      <c r="AG1034" s="16" t="s">
        <v>40</v>
      </c>
      <c r="AH1034" s="21" t="s">
        <v>40</v>
      </c>
      <c r="AI1034" s="16" t="s">
        <v>40</v>
      </c>
      <c r="AJ1034" s="16" t="s">
        <v>40</v>
      </c>
      <c r="AK1034" s="16" t="s">
        <v>40</v>
      </c>
      <c r="AL1034" s="42" t="s">
        <v>40</v>
      </c>
      <c r="AM1034" s="16" t="s">
        <v>40</v>
      </c>
      <c r="AN1034" s="16" t="s">
        <v>40</v>
      </c>
      <c r="AO1034" s="63" t="s">
        <v>40</v>
      </c>
      <c r="AP1034" s="63" t="s">
        <v>40</v>
      </c>
      <c r="AQ1034" s="9" t="s">
        <v>40</v>
      </c>
      <c r="AR1034" s="63" t="s">
        <v>40</v>
      </c>
      <c r="AS1034" s="9" t="s">
        <v>40</v>
      </c>
      <c r="AT1034" s="9" t="s">
        <v>40</v>
      </c>
      <c r="AU1034" s="63" t="s">
        <v>40</v>
      </c>
      <c r="AV1034" s="63" t="s">
        <v>40</v>
      </c>
      <c r="AW1034" s="9" t="s">
        <v>40</v>
      </c>
      <c r="AX1034" s="63" t="s">
        <v>40</v>
      </c>
      <c r="AY1034" s="63" t="s">
        <v>40</v>
      </c>
      <c r="AZ1034" s="63" t="s">
        <v>40</v>
      </c>
      <c r="BA1034" s="63" t="s">
        <v>40</v>
      </c>
      <c r="BB1034" s="63" t="s">
        <v>40</v>
      </c>
      <c r="BC1034" s="9" t="s">
        <v>40</v>
      </c>
      <c r="BD1034" s="9" t="s">
        <v>40</v>
      </c>
    </row>
    <row r="1035" spans="2:56">
      <c r="B1035" s="83" t="s">
        <v>198</v>
      </c>
      <c r="C1035" s="40" t="s">
        <v>147</v>
      </c>
      <c r="D1035" s="41" t="s">
        <v>51</v>
      </c>
      <c r="E1035" s="88">
        <v>10437</v>
      </c>
      <c r="F1035" s="88"/>
      <c r="G1035" s="89"/>
      <c r="H1035" s="64">
        <v>10436</v>
      </c>
      <c r="I1035" s="45"/>
      <c r="J1035" s="45"/>
      <c r="K1035" s="64">
        <v>-2538</v>
      </c>
      <c r="L1035" s="45">
        <v>-2538</v>
      </c>
      <c r="M1035" s="63">
        <v>-2537</v>
      </c>
      <c r="N1035" s="42" t="s">
        <v>50</v>
      </c>
      <c r="O1035" s="21" t="s">
        <v>44</v>
      </c>
      <c r="P1035" s="42">
        <f t="shared" si="32"/>
        <v>0</v>
      </c>
      <c r="Q1035" s="42">
        <f>IF(AND(ISNUMBER(E1035),ISNUMBER(H1035),ISBLANK(F1035)),E1035-H1035,"NA")</f>
        <v>1</v>
      </c>
      <c r="R1035" s="21" t="str">
        <f>IF(AND(ISNUMBER(F1035),ISNUMBER(I1035),ISBLANK(E1035)),F1035-I1035,"NA")</f>
        <v>NA</v>
      </c>
      <c r="S1035" s="16" t="str">
        <f>IF(AND(ISNUMBER(G1035),ISNUMBER(J1035),ISBLANK(E1035)),G1035-J1035,"NA")</f>
        <v>NA</v>
      </c>
      <c r="T1035" s="45" t="str">
        <f>IF(AND(ISNUMBER(R1035),ISNUMBER(S1035),ISBLANK(E1035)),R1035+S1035,"NA")</f>
        <v>NA</v>
      </c>
      <c r="U1035" s="21">
        <f t="shared" si="33"/>
        <v>0</v>
      </c>
      <c r="V1035" s="9">
        <f>MIN(IF(SUM(W1035,AD1035:AG1035,AI1035,AJ1035:AM1035,AP1035:AS1035,AC1035,AO1035,AU1035,AV1035:BC1035)=0,0,1)+IF(O1035="Smoothing ramp",1,0)+IF(SUM(W1035,X1035:AA1035)=0,0,1),1)</f>
        <v>1</v>
      </c>
      <c r="W1035" s="42">
        <v>104</v>
      </c>
      <c r="X1035" s="16" t="s">
        <v>40</v>
      </c>
      <c r="Y1035" s="21" t="s">
        <v>40</v>
      </c>
      <c r="Z1035" s="45">
        <v>300</v>
      </c>
      <c r="AA1035" s="16" t="s">
        <v>40</v>
      </c>
      <c r="AB1035" s="21" t="s">
        <v>40</v>
      </c>
      <c r="AC1035" s="16" t="s">
        <v>40</v>
      </c>
      <c r="AD1035" s="16" t="s">
        <v>40</v>
      </c>
      <c r="AE1035" s="21" t="s">
        <v>40</v>
      </c>
      <c r="AF1035" s="58" t="s">
        <v>40</v>
      </c>
      <c r="AG1035" s="16" t="s">
        <v>40</v>
      </c>
      <c r="AH1035" s="21" t="s">
        <v>40</v>
      </c>
      <c r="AI1035" s="16" t="s">
        <v>40</v>
      </c>
      <c r="AJ1035" s="16" t="s">
        <v>40</v>
      </c>
      <c r="AK1035" s="16" t="s">
        <v>40</v>
      </c>
      <c r="AL1035" s="42" t="s">
        <v>40</v>
      </c>
      <c r="AM1035" s="16" t="s">
        <v>40</v>
      </c>
      <c r="AN1035" s="16" t="s">
        <v>40</v>
      </c>
      <c r="AO1035" s="63" t="s">
        <v>40</v>
      </c>
      <c r="AP1035" s="63" t="s">
        <v>40</v>
      </c>
      <c r="AQ1035" s="9" t="s">
        <v>40</v>
      </c>
      <c r="AR1035" s="63" t="s">
        <v>40</v>
      </c>
      <c r="AS1035" s="9" t="s">
        <v>40</v>
      </c>
      <c r="AT1035" s="9" t="s">
        <v>40</v>
      </c>
      <c r="AU1035" s="63" t="s">
        <v>40</v>
      </c>
      <c r="AV1035" s="63" t="s">
        <v>40</v>
      </c>
      <c r="AW1035" s="9" t="s">
        <v>40</v>
      </c>
      <c r="AX1035" s="63" t="s">
        <v>40</v>
      </c>
      <c r="AY1035" s="63" t="s">
        <v>40</v>
      </c>
      <c r="AZ1035" s="63" t="s">
        <v>40</v>
      </c>
      <c r="BA1035" s="63" t="s">
        <v>40</v>
      </c>
      <c r="BB1035" s="63" t="s">
        <v>40</v>
      </c>
      <c r="BC1035" s="9" t="s">
        <v>40</v>
      </c>
      <c r="BD1035" s="9" t="s">
        <v>40</v>
      </c>
    </row>
    <row r="1036" spans="2:56">
      <c r="B1036" s="83" t="s">
        <v>198</v>
      </c>
      <c r="C1036" s="40" t="s">
        <v>147</v>
      </c>
      <c r="D1036" s="41" t="s">
        <v>52</v>
      </c>
      <c r="E1036" s="88">
        <v>10437</v>
      </c>
      <c r="F1036" s="88"/>
      <c r="G1036" s="89"/>
      <c r="H1036" s="64">
        <v>10396</v>
      </c>
      <c r="I1036" s="45"/>
      <c r="J1036" s="45"/>
      <c r="K1036" s="64">
        <v>-2538</v>
      </c>
      <c r="L1036" s="45">
        <v>-2538</v>
      </c>
      <c r="M1036" s="63">
        <v>-2490</v>
      </c>
      <c r="N1036" s="42" t="s">
        <v>50</v>
      </c>
      <c r="O1036" s="21" t="s">
        <v>44</v>
      </c>
      <c r="P1036" s="42">
        <f t="shared" si="32"/>
        <v>0</v>
      </c>
      <c r="Q1036" s="42">
        <f>IF(AND(ISNUMBER(E1036),ISNUMBER(H1036),ISBLANK(F1036)),E1036-H1036,"NA")</f>
        <v>41</v>
      </c>
      <c r="R1036" s="21" t="str">
        <f>IF(AND(ISNUMBER(F1036),ISNUMBER(I1036),ISBLANK(E1036)),F1036-I1036,"NA")</f>
        <v>NA</v>
      </c>
      <c r="S1036" s="16" t="str">
        <f>IF(AND(ISNUMBER(G1036),ISNUMBER(J1036),ISBLANK(E1036)),G1036-J1036,"NA")</f>
        <v>NA</v>
      </c>
      <c r="T1036" s="45" t="str">
        <f>IF(AND(ISNUMBER(R1036),ISNUMBER(S1036),ISBLANK(E1036)),R1036+S1036,"NA")</f>
        <v>NA</v>
      </c>
      <c r="U1036" s="21">
        <f t="shared" si="33"/>
        <v>0</v>
      </c>
      <c r="V1036" s="9">
        <f>MIN(IF(SUM(W1036,AD1036:AG1036,AI1036,AJ1036:AM1036,AP1036:AS1036,AC1036,AO1036,AU1036,AV1036:BC1036)=0,0,1)+IF(O1036="Smoothing ramp",1,0)+IF(SUM(W1036,X1036:AA1036)=0,0,1),1)</f>
        <v>1</v>
      </c>
      <c r="W1036" s="42">
        <v>104</v>
      </c>
      <c r="X1036" s="16" t="s">
        <v>40</v>
      </c>
      <c r="Y1036" s="21" t="s">
        <v>40</v>
      </c>
      <c r="Z1036" s="45">
        <v>300</v>
      </c>
      <c r="AA1036" s="16" t="s">
        <v>40</v>
      </c>
      <c r="AB1036" s="21" t="s">
        <v>40</v>
      </c>
      <c r="AC1036" s="16" t="s">
        <v>40</v>
      </c>
      <c r="AD1036" s="16">
        <v>9033</v>
      </c>
      <c r="AE1036" s="21" t="s">
        <v>84</v>
      </c>
      <c r="AF1036" s="58" t="s">
        <v>40</v>
      </c>
      <c r="AG1036" s="16" t="s">
        <v>40</v>
      </c>
      <c r="AH1036" s="21" t="s">
        <v>40</v>
      </c>
      <c r="AI1036" s="16" t="s">
        <v>40</v>
      </c>
      <c r="AJ1036" s="16" t="s">
        <v>40</v>
      </c>
      <c r="AK1036" s="16" t="s">
        <v>40</v>
      </c>
      <c r="AL1036" s="42" t="s">
        <v>40</v>
      </c>
      <c r="AM1036" s="16" t="s">
        <v>40</v>
      </c>
      <c r="AN1036" s="16" t="s">
        <v>40</v>
      </c>
      <c r="AO1036" s="63" t="s">
        <v>40</v>
      </c>
      <c r="AP1036" s="63" t="s">
        <v>40</v>
      </c>
      <c r="AQ1036" s="9" t="s">
        <v>40</v>
      </c>
      <c r="AR1036" s="63" t="s">
        <v>40</v>
      </c>
      <c r="AS1036" s="9" t="s">
        <v>40</v>
      </c>
      <c r="AT1036" s="9" t="s">
        <v>40</v>
      </c>
      <c r="AU1036" s="63" t="s">
        <v>40</v>
      </c>
      <c r="AV1036" s="63" t="s">
        <v>40</v>
      </c>
      <c r="AW1036" s="9" t="s">
        <v>40</v>
      </c>
      <c r="AX1036" s="63" t="s">
        <v>40</v>
      </c>
      <c r="AY1036" s="63" t="s">
        <v>40</v>
      </c>
      <c r="AZ1036" s="63" t="s">
        <v>40</v>
      </c>
      <c r="BA1036" s="63" t="s">
        <v>40</v>
      </c>
      <c r="BB1036" s="63" t="s">
        <v>40</v>
      </c>
      <c r="BC1036" s="9" t="s">
        <v>40</v>
      </c>
      <c r="BD1036" s="9" t="s">
        <v>40</v>
      </c>
    </row>
    <row r="1037" spans="2:56">
      <c r="B1037" s="83" t="s">
        <v>198</v>
      </c>
      <c r="C1037" s="40" t="s">
        <v>147</v>
      </c>
      <c r="D1037" s="41" t="s">
        <v>53</v>
      </c>
      <c r="E1037" s="88">
        <v>11570</v>
      </c>
      <c r="F1037" s="88"/>
      <c r="G1037" s="89"/>
      <c r="H1037" s="64">
        <v>9833</v>
      </c>
      <c r="I1037" s="45"/>
      <c r="J1037" s="45"/>
      <c r="K1037" s="64">
        <v>-3100</v>
      </c>
      <c r="L1037" s="45">
        <v>-3100</v>
      </c>
      <c r="M1037" s="63">
        <v>-1332</v>
      </c>
      <c r="N1037" s="42" t="s">
        <v>50</v>
      </c>
      <c r="O1037" s="21" t="s">
        <v>44</v>
      </c>
      <c r="P1037" s="42">
        <f t="shared" si="32"/>
        <v>0</v>
      </c>
      <c r="Q1037" s="42">
        <f>IF(AND(ISNUMBER(E1037),ISNUMBER(H1037),ISBLANK(F1037)),E1037-H1037,"NA")</f>
        <v>1737</v>
      </c>
      <c r="R1037" s="21" t="str">
        <f>IF(AND(ISNUMBER(F1037),ISNUMBER(I1037),ISBLANK(E1037)),F1037-I1037,"NA")</f>
        <v>NA</v>
      </c>
      <c r="S1037" s="16" t="str">
        <f>IF(AND(ISNUMBER(G1037),ISNUMBER(J1037),ISBLANK(E1037)),G1037-J1037,"NA")</f>
        <v>NA</v>
      </c>
      <c r="T1037" s="45" t="str">
        <f>IF(AND(ISNUMBER(R1037),ISNUMBER(S1037),ISBLANK(E1037)),R1037+S1037,"NA")</f>
        <v>NA</v>
      </c>
      <c r="U1037" s="21">
        <f t="shared" si="33"/>
        <v>0</v>
      </c>
      <c r="V1037" s="9">
        <f>MIN(IF(SUM(W1037,AD1037:AG1037,AI1037,AJ1037:AM1037,AP1037:AS1037,AC1037,AO1037,AU1037,AV1037:BC1037)=0,0,1)+IF(O1037="Smoothing ramp",1,0)+IF(SUM(W1037,X1037:AA1037)=0,0,1),1)</f>
        <v>1</v>
      </c>
      <c r="W1037" s="64">
        <v>104</v>
      </c>
      <c r="X1037" s="16" t="s">
        <v>40</v>
      </c>
      <c r="Y1037" s="21" t="s">
        <v>59</v>
      </c>
      <c r="Z1037" s="45">
        <v>300</v>
      </c>
      <c r="AA1037" s="16" t="s">
        <v>40</v>
      </c>
      <c r="AB1037" s="21" t="s">
        <v>59</v>
      </c>
      <c r="AC1037" s="16" t="s">
        <v>40</v>
      </c>
      <c r="AD1037" s="16">
        <v>9480</v>
      </c>
      <c r="AE1037" s="21" t="s">
        <v>84</v>
      </c>
      <c r="AF1037" s="58" t="s">
        <v>40</v>
      </c>
      <c r="AG1037" s="16" t="s">
        <v>40</v>
      </c>
      <c r="AH1037" s="21" t="s">
        <v>40</v>
      </c>
      <c r="AI1037" s="16" t="s">
        <v>40</v>
      </c>
      <c r="AJ1037" s="16" t="s">
        <v>40</v>
      </c>
      <c r="AK1037" s="16" t="s">
        <v>40</v>
      </c>
      <c r="AL1037" s="42" t="s">
        <v>40</v>
      </c>
      <c r="AM1037" s="16" t="s">
        <v>40</v>
      </c>
      <c r="AN1037" s="16" t="s">
        <v>40</v>
      </c>
      <c r="AO1037" s="63" t="s">
        <v>40</v>
      </c>
      <c r="AP1037" s="63" t="s">
        <v>40</v>
      </c>
      <c r="AQ1037" s="9" t="s">
        <v>40</v>
      </c>
      <c r="AR1037" s="63" t="s">
        <v>40</v>
      </c>
      <c r="AS1037" s="9" t="s">
        <v>40</v>
      </c>
      <c r="AT1037" s="9" t="s">
        <v>40</v>
      </c>
      <c r="AU1037" s="63" t="s">
        <v>40</v>
      </c>
      <c r="AV1037" s="63" t="s">
        <v>40</v>
      </c>
      <c r="AW1037" s="9" t="s">
        <v>40</v>
      </c>
      <c r="AX1037" s="63" t="s">
        <v>40</v>
      </c>
      <c r="AY1037" s="63" t="s">
        <v>40</v>
      </c>
      <c r="AZ1037" s="63" t="s">
        <v>40</v>
      </c>
      <c r="BA1037" s="63" t="s">
        <v>40</v>
      </c>
      <c r="BB1037" s="63" t="s">
        <v>40</v>
      </c>
      <c r="BC1037" s="9" t="s">
        <v>40</v>
      </c>
      <c r="BD1037" s="9" t="s">
        <v>40</v>
      </c>
    </row>
    <row r="1038" spans="2:56">
      <c r="B1038" s="83" t="s">
        <v>198</v>
      </c>
      <c r="C1038" s="40" t="s">
        <v>147</v>
      </c>
      <c r="D1038" s="41" t="s">
        <v>56</v>
      </c>
      <c r="E1038" s="88">
        <v>11570</v>
      </c>
      <c r="F1038" s="88"/>
      <c r="G1038" s="89"/>
      <c r="H1038" s="64">
        <v>9798</v>
      </c>
      <c r="I1038" s="45"/>
      <c r="J1038" s="45"/>
      <c r="K1038" s="64">
        <v>-3100</v>
      </c>
      <c r="L1038" s="45">
        <v>-3100</v>
      </c>
      <c r="M1038" s="63">
        <v>-1291</v>
      </c>
      <c r="N1038" s="42" t="s">
        <v>50</v>
      </c>
      <c r="O1038" s="21" t="s">
        <v>44</v>
      </c>
      <c r="P1038" s="42">
        <f t="shared" si="32"/>
        <v>0</v>
      </c>
      <c r="Q1038" s="42">
        <f>IF(AND(ISNUMBER(E1038),ISNUMBER(H1038),ISBLANK(F1038)),E1038-H1038,"NA")</f>
        <v>1772</v>
      </c>
      <c r="R1038" s="21" t="str">
        <f>IF(AND(ISNUMBER(F1038),ISNUMBER(I1038),ISBLANK(E1038)),F1038-I1038,"NA")</f>
        <v>NA</v>
      </c>
      <c r="S1038" s="16" t="str">
        <f>IF(AND(ISNUMBER(G1038),ISNUMBER(J1038),ISBLANK(E1038)),G1038-J1038,"NA")</f>
        <v>NA</v>
      </c>
      <c r="T1038" s="45" t="str">
        <f>IF(AND(ISNUMBER(R1038),ISNUMBER(S1038),ISBLANK(E1038)),R1038+S1038,"NA")</f>
        <v>NA</v>
      </c>
      <c r="U1038" s="21">
        <f t="shared" si="33"/>
        <v>0</v>
      </c>
      <c r="V1038" s="9">
        <f>MIN(IF(SUM(W1038,AD1038:AG1038,AI1038,AJ1038:AM1038,AP1038:AS1038,AC1038,AO1038,AU1038,AV1038:BC1038)=0,0,1)+IF(O1038="Smoothing ramp",1,0)+IF(SUM(W1038,X1038:AA1038)=0,0,1),1)</f>
        <v>1</v>
      </c>
      <c r="W1038" s="64">
        <v>104</v>
      </c>
      <c r="X1038" s="16" t="s">
        <v>40</v>
      </c>
      <c r="Y1038" s="21" t="s">
        <v>59</v>
      </c>
      <c r="Z1038" s="45">
        <v>300</v>
      </c>
      <c r="AA1038" s="16" t="s">
        <v>40</v>
      </c>
      <c r="AB1038" s="21" t="s">
        <v>59</v>
      </c>
      <c r="AC1038" s="16" t="s">
        <v>40</v>
      </c>
      <c r="AD1038" s="16">
        <v>9463</v>
      </c>
      <c r="AE1038" s="21" t="s">
        <v>84</v>
      </c>
      <c r="AF1038" s="58" t="s">
        <v>40</v>
      </c>
      <c r="AG1038" s="16" t="s">
        <v>40</v>
      </c>
      <c r="AH1038" s="21" t="s">
        <v>40</v>
      </c>
      <c r="AI1038" s="16" t="s">
        <v>40</v>
      </c>
      <c r="AJ1038" s="16" t="s">
        <v>40</v>
      </c>
      <c r="AK1038" s="16" t="s">
        <v>40</v>
      </c>
      <c r="AL1038" s="42" t="s">
        <v>40</v>
      </c>
      <c r="AM1038" s="16" t="s">
        <v>40</v>
      </c>
      <c r="AN1038" s="16" t="s">
        <v>40</v>
      </c>
      <c r="AO1038" s="63" t="s">
        <v>40</v>
      </c>
      <c r="AP1038" s="63" t="s">
        <v>40</v>
      </c>
      <c r="AQ1038" s="9" t="s">
        <v>40</v>
      </c>
      <c r="AR1038" s="63" t="s">
        <v>40</v>
      </c>
      <c r="AS1038" s="9" t="s">
        <v>40</v>
      </c>
      <c r="AT1038" s="9" t="s">
        <v>40</v>
      </c>
      <c r="AU1038" s="63" t="s">
        <v>40</v>
      </c>
      <c r="AV1038" s="63" t="s">
        <v>40</v>
      </c>
      <c r="AW1038" s="9" t="s">
        <v>40</v>
      </c>
      <c r="AX1038" s="63" t="s">
        <v>40</v>
      </c>
      <c r="AY1038" s="63" t="s">
        <v>40</v>
      </c>
      <c r="AZ1038" s="63" t="s">
        <v>40</v>
      </c>
      <c r="BA1038" s="63" t="s">
        <v>40</v>
      </c>
      <c r="BB1038" s="63" t="s">
        <v>40</v>
      </c>
      <c r="BC1038" s="9" t="s">
        <v>40</v>
      </c>
      <c r="BD1038" s="9" t="s">
        <v>40</v>
      </c>
    </row>
    <row r="1039" spans="2:56" ht="15" thickBot="1">
      <c r="B1039" s="84" t="s">
        <v>198</v>
      </c>
      <c r="C1039" s="47" t="s">
        <v>147</v>
      </c>
      <c r="D1039" s="48" t="s">
        <v>57</v>
      </c>
      <c r="E1039" s="133">
        <v>10760</v>
      </c>
      <c r="F1039" s="133"/>
      <c r="G1039" s="134"/>
      <c r="H1039" s="71">
        <v>9990</v>
      </c>
      <c r="I1039" s="69"/>
      <c r="J1039" s="69"/>
      <c r="K1039" s="71">
        <v>-2255</v>
      </c>
      <c r="L1039" s="69">
        <v>-2255</v>
      </c>
      <c r="M1039" s="70">
        <v>-1485</v>
      </c>
      <c r="N1039" s="50" t="s">
        <v>50</v>
      </c>
      <c r="O1039" s="22" t="s">
        <v>63</v>
      </c>
      <c r="P1039" s="50">
        <f t="shared" si="32"/>
        <v>0</v>
      </c>
      <c r="Q1039" s="50">
        <f>IF(AND(ISNUMBER(E1039),ISNUMBER(H1039),ISBLANK(F1039)),E1039-H1039,"NA")</f>
        <v>770</v>
      </c>
      <c r="R1039" s="22" t="str">
        <f>IF(AND(ISNUMBER(F1039),ISNUMBER(I1039),ISBLANK(E1039)),F1039-I1039,"NA")</f>
        <v>NA</v>
      </c>
      <c r="S1039" s="16" t="str">
        <f>IF(AND(ISNUMBER(G1039),ISNUMBER(J1039),ISBLANK(E1039)),G1039-J1039,"NA")</f>
        <v>NA</v>
      </c>
      <c r="T1039" s="45" t="str">
        <f>IF(AND(ISNUMBER(R1039),ISNUMBER(S1039),ISBLANK(E1039)),R1039+S1039,"NA")</f>
        <v>NA</v>
      </c>
      <c r="U1039" s="22">
        <f t="shared" si="33"/>
        <v>0</v>
      </c>
      <c r="V1039" s="9">
        <f>MIN(IF(SUM(W1039,AD1039:AG1039,AI1039,AJ1039:AM1039,AP1039:AS1039,AC1039,AO1039,AU1039,AV1039:BC1039)=0,0,1)+IF(O1039="Smoothing ramp",1,0)+IF(SUM(W1039,X1039:AA1039)=0,0,1),1)</f>
        <v>1</v>
      </c>
      <c r="W1039" s="71">
        <v>120</v>
      </c>
      <c r="X1039" s="49" t="s">
        <v>40</v>
      </c>
      <c r="Y1039" s="22" t="s">
        <v>59</v>
      </c>
      <c r="Z1039" s="69">
        <v>285</v>
      </c>
      <c r="AA1039" s="49" t="s">
        <v>40</v>
      </c>
      <c r="AB1039" s="22" t="s">
        <v>59</v>
      </c>
      <c r="AC1039" s="49" t="s">
        <v>40</v>
      </c>
      <c r="AD1039" s="49">
        <v>9671</v>
      </c>
      <c r="AE1039" s="22" t="s">
        <v>84</v>
      </c>
      <c r="AF1039" s="78" t="s">
        <v>40</v>
      </c>
      <c r="AG1039" s="49" t="s">
        <v>40</v>
      </c>
      <c r="AH1039" s="22" t="s">
        <v>40</v>
      </c>
      <c r="AI1039" s="49" t="s">
        <v>40</v>
      </c>
      <c r="AJ1039" s="49" t="s">
        <v>40</v>
      </c>
      <c r="AK1039" s="49" t="s">
        <v>40</v>
      </c>
      <c r="AL1039" s="50" t="s">
        <v>40</v>
      </c>
      <c r="AM1039" s="49" t="s">
        <v>40</v>
      </c>
      <c r="AN1039" s="49" t="s">
        <v>40</v>
      </c>
      <c r="AO1039" s="70" t="s">
        <v>40</v>
      </c>
      <c r="AP1039" s="70" t="s">
        <v>40</v>
      </c>
      <c r="AQ1039" s="7" t="s">
        <v>40</v>
      </c>
      <c r="AR1039" s="70" t="s">
        <v>40</v>
      </c>
      <c r="AS1039" s="7" t="s">
        <v>40</v>
      </c>
      <c r="AT1039" s="7" t="s">
        <v>40</v>
      </c>
      <c r="AU1039" s="70" t="s">
        <v>40</v>
      </c>
      <c r="AV1039" s="70" t="s">
        <v>40</v>
      </c>
      <c r="AW1039" s="7" t="s">
        <v>40</v>
      </c>
      <c r="AX1039" s="70" t="s">
        <v>40</v>
      </c>
      <c r="AY1039" s="70" t="s">
        <v>40</v>
      </c>
      <c r="AZ1039" s="70" t="s">
        <v>40</v>
      </c>
      <c r="BA1039" s="70" t="s">
        <v>40</v>
      </c>
      <c r="BB1039" s="70" t="s">
        <v>40</v>
      </c>
      <c r="BC1039" s="7" t="s">
        <v>40</v>
      </c>
      <c r="BD1039" s="7" t="s">
        <v>40</v>
      </c>
    </row>
    <row r="1040" spans="2:56">
      <c r="B1040" s="82" t="s">
        <v>199</v>
      </c>
      <c r="C1040" s="52" t="s">
        <v>147</v>
      </c>
      <c r="D1040" s="53" t="s">
        <v>37</v>
      </c>
      <c r="E1040" s="135"/>
      <c r="F1040" s="135">
        <v>4715</v>
      </c>
      <c r="G1040" s="136">
        <v>814</v>
      </c>
      <c r="H1040" s="75"/>
      <c r="I1040" s="65">
        <v>4715</v>
      </c>
      <c r="J1040" s="65">
        <v>814</v>
      </c>
      <c r="K1040" s="75">
        <v>0</v>
      </c>
      <c r="L1040" s="65">
        <v>0</v>
      </c>
      <c r="M1040" s="74">
        <v>0</v>
      </c>
      <c r="N1040" s="44" t="s">
        <v>44</v>
      </c>
      <c r="O1040" s="20" t="s">
        <v>39</v>
      </c>
      <c r="P1040" s="44">
        <f t="shared" si="32"/>
        <v>0</v>
      </c>
      <c r="Q1040" s="44" t="str">
        <f>IF(AND(ISNUMBER(E1040),ISNUMBER(H1040),ISBLANK(F1040)),E1040-H1040,"NA")</f>
        <v>NA</v>
      </c>
      <c r="R1040" s="20">
        <f>IF(AND(ISNUMBER(F1040),ISNUMBER(I1040),ISBLANK(E1040)),F1040-I1040,"NA")</f>
        <v>0</v>
      </c>
      <c r="S1040" s="16">
        <f>IF(AND(ISNUMBER(G1040),ISNUMBER(J1040),ISBLANK(E1040)),G1040-J1040,"NA")</f>
        <v>0</v>
      </c>
      <c r="T1040" s="45">
        <f>IF(AND(ISNUMBER(R1040),ISNUMBER(S1040),ISBLANK(E1040)),R1040+S1040,"NA")</f>
        <v>0</v>
      </c>
      <c r="U1040" s="20">
        <f t="shared" si="33"/>
        <v>0</v>
      </c>
      <c r="V1040" s="9">
        <f>MIN(IF(SUM(W1040,AD1040:AG1040,AI1040,AJ1040:AM1040,AP1040:AS1040,AC1040,AO1040,AU1040,AV1040:BC1040)=0,0,1)+IF(O1040="Smoothing ramp",1,0)+IF(SUM(W1040,X1040:AA1040)=0,0,1),1)</f>
        <v>1</v>
      </c>
      <c r="W1040" s="75" t="s">
        <v>40</v>
      </c>
      <c r="X1040" s="43" t="s">
        <v>40</v>
      </c>
      <c r="Y1040" s="20" t="s">
        <v>40</v>
      </c>
      <c r="Z1040" s="65" t="s">
        <v>40</v>
      </c>
      <c r="AA1040" s="43" t="s">
        <v>40</v>
      </c>
      <c r="AB1040" s="20" t="s">
        <v>40</v>
      </c>
      <c r="AC1040" s="43" t="s">
        <v>40</v>
      </c>
      <c r="AD1040" s="43" t="s">
        <v>40</v>
      </c>
      <c r="AE1040" s="20" t="s">
        <v>40</v>
      </c>
      <c r="AF1040" s="76" t="s">
        <v>40</v>
      </c>
      <c r="AG1040" s="43" t="s">
        <v>40</v>
      </c>
      <c r="AH1040" s="20" t="s">
        <v>40</v>
      </c>
      <c r="AI1040" s="44" t="s">
        <v>40</v>
      </c>
      <c r="AJ1040" s="43" t="s">
        <v>40</v>
      </c>
      <c r="AK1040" s="43" t="s">
        <v>40</v>
      </c>
      <c r="AL1040" s="43" t="s">
        <v>40</v>
      </c>
      <c r="AM1040" s="43" t="s">
        <v>40</v>
      </c>
      <c r="AN1040" s="43" t="s">
        <v>40</v>
      </c>
      <c r="AO1040" s="74" t="s">
        <v>40</v>
      </c>
      <c r="AP1040" s="74" t="s">
        <v>40</v>
      </c>
      <c r="AQ1040" s="6" t="s">
        <v>40</v>
      </c>
      <c r="AR1040" s="74" t="s">
        <v>40</v>
      </c>
      <c r="AS1040" s="6" t="s">
        <v>40</v>
      </c>
      <c r="AT1040" s="6" t="s">
        <v>40</v>
      </c>
      <c r="AU1040" s="74">
        <v>-10000</v>
      </c>
      <c r="AV1040" s="74" t="s">
        <v>42</v>
      </c>
      <c r="AW1040" s="6">
        <v>-10000</v>
      </c>
      <c r="AX1040" s="74" t="s">
        <v>42</v>
      </c>
      <c r="AY1040" s="74" t="s">
        <v>40</v>
      </c>
      <c r="AZ1040" s="74" t="s">
        <v>40</v>
      </c>
      <c r="BA1040" s="74">
        <v>-10000</v>
      </c>
      <c r="BB1040" s="74" t="s">
        <v>42</v>
      </c>
      <c r="BC1040" s="6" t="s">
        <v>40</v>
      </c>
      <c r="BD1040" s="6" t="s">
        <v>40</v>
      </c>
    </row>
    <row r="1041" spans="2:56">
      <c r="B1041" s="83" t="s">
        <v>199</v>
      </c>
      <c r="C1041" s="40" t="s">
        <v>147</v>
      </c>
      <c r="D1041" s="41" t="s">
        <v>43</v>
      </c>
      <c r="E1041" s="88"/>
      <c r="F1041" s="88">
        <v>4612</v>
      </c>
      <c r="G1041" s="89">
        <v>814</v>
      </c>
      <c r="H1041" s="64"/>
      <c r="I1041" s="45">
        <v>4612</v>
      </c>
      <c r="J1041" s="45">
        <v>814</v>
      </c>
      <c r="K1041" s="64">
        <v>0</v>
      </c>
      <c r="L1041" s="45">
        <v>0</v>
      </c>
      <c r="M1041" s="63">
        <v>0</v>
      </c>
      <c r="N1041" s="42" t="s">
        <v>44</v>
      </c>
      <c r="O1041" s="21" t="s">
        <v>39</v>
      </c>
      <c r="P1041" s="42">
        <f t="shared" si="32"/>
        <v>0</v>
      </c>
      <c r="Q1041" s="42" t="str">
        <f>IF(AND(ISNUMBER(E1041),ISNUMBER(H1041),ISBLANK(F1041)),E1041-H1041,"NA")</f>
        <v>NA</v>
      </c>
      <c r="R1041" s="21">
        <f>IF(AND(ISNUMBER(F1041),ISNUMBER(I1041),ISBLANK(E1041)),F1041-I1041,"NA")</f>
        <v>0</v>
      </c>
      <c r="S1041" s="16">
        <f>IF(AND(ISNUMBER(G1041),ISNUMBER(J1041),ISBLANK(E1041)),G1041-J1041,"NA")</f>
        <v>0</v>
      </c>
      <c r="T1041" s="45">
        <f>IF(AND(ISNUMBER(R1041),ISNUMBER(S1041),ISBLANK(E1041)),R1041+S1041,"NA")</f>
        <v>0</v>
      </c>
      <c r="U1041" s="21">
        <f t="shared" si="33"/>
        <v>0</v>
      </c>
      <c r="V1041" s="9">
        <f>MIN(IF(SUM(W1041,AD1041:AG1041,AI1041,AJ1041:AM1041,AP1041:AS1041,AC1041,AO1041,AU1041,AV1041:BC1041)=0,0,1)+IF(O1041="Smoothing ramp",1,0)+IF(SUM(W1041,X1041:AA1041)=0,0,1),1)</f>
        <v>1</v>
      </c>
      <c r="W1041" s="64" t="s">
        <v>40</v>
      </c>
      <c r="X1041" s="16" t="s">
        <v>40</v>
      </c>
      <c r="Y1041" s="21" t="s">
        <v>40</v>
      </c>
      <c r="Z1041" s="45" t="s">
        <v>40</v>
      </c>
      <c r="AA1041" s="16" t="s">
        <v>40</v>
      </c>
      <c r="AB1041" s="21" t="s">
        <v>40</v>
      </c>
      <c r="AC1041" s="16" t="s">
        <v>40</v>
      </c>
      <c r="AD1041" s="16" t="s">
        <v>40</v>
      </c>
      <c r="AE1041" s="21" t="s">
        <v>40</v>
      </c>
      <c r="AF1041" s="58" t="s">
        <v>40</v>
      </c>
      <c r="AG1041" s="16" t="s">
        <v>40</v>
      </c>
      <c r="AH1041" s="21" t="s">
        <v>40</v>
      </c>
      <c r="AI1041" s="42" t="s">
        <v>40</v>
      </c>
      <c r="AJ1041" s="16" t="s">
        <v>40</v>
      </c>
      <c r="AK1041" s="16" t="s">
        <v>40</v>
      </c>
      <c r="AL1041" s="16" t="s">
        <v>40</v>
      </c>
      <c r="AM1041" s="16" t="s">
        <v>40</v>
      </c>
      <c r="AN1041" s="16" t="s">
        <v>40</v>
      </c>
      <c r="AO1041" s="63" t="s">
        <v>40</v>
      </c>
      <c r="AP1041" s="63" t="s">
        <v>40</v>
      </c>
      <c r="AQ1041" s="9" t="s">
        <v>40</v>
      </c>
      <c r="AR1041" s="63" t="s">
        <v>40</v>
      </c>
      <c r="AS1041" s="9" t="s">
        <v>40</v>
      </c>
      <c r="AT1041" s="9" t="s">
        <v>40</v>
      </c>
      <c r="AU1041" s="63">
        <v>-10000</v>
      </c>
      <c r="AV1041" s="63" t="s">
        <v>42</v>
      </c>
      <c r="AW1041" s="9">
        <v>-10000</v>
      </c>
      <c r="AX1041" s="63" t="s">
        <v>42</v>
      </c>
      <c r="AY1041" s="63" t="s">
        <v>40</v>
      </c>
      <c r="AZ1041" s="63" t="s">
        <v>40</v>
      </c>
      <c r="BA1041" s="63">
        <v>-10000</v>
      </c>
      <c r="BB1041" s="63" t="s">
        <v>42</v>
      </c>
      <c r="BC1041" s="9" t="s">
        <v>40</v>
      </c>
      <c r="BD1041" s="9" t="s">
        <v>40</v>
      </c>
    </row>
    <row r="1042" spans="2:56">
      <c r="B1042" s="83" t="s">
        <v>199</v>
      </c>
      <c r="C1042" s="40" t="s">
        <v>147</v>
      </c>
      <c r="D1042" s="41" t="s">
        <v>45</v>
      </c>
      <c r="E1042" s="88"/>
      <c r="F1042" s="88">
        <v>4305</v>
      </c>
      <c r="G1042" s="89">
        <v>814</v>
      </c>
      <c r="H1042" s="64"/>
      <c r="I1042" s="45">
        <v>4223</v>
      </c>
      <c r="J1042" s="45">
        <v>814</v>
      </c>
      <c r="K1042" s="64">
        <v>0</v>
      </c>
      <c r="L1042" s="45">
        <v>0</v>
      </c>
      <c r="M1042" s="63">
        <v>0</v>
      </c>
      <c r="N1042" s="42" t="s">
        <v>44</v>
      </c>
      <c r="O1042" s="21" t="s">
        <v>39</v>
      </c>
      <c r="P1042" s="42">
        <f t="shared" si="32"/>
        <v>0</v>
      </c>
      <c r="Q1042" s="42" t="str">
        <f>IF(AND(ISNUMBER(E1042),ISNUMBER(H1042),ISBLANK(F1042)),E1042-H1042,"NA")</f>
        <v>NA</v>
      </c>
      <c r="R1042" s="21">
        <f>IF(AND(ISNUMBER(F1042),ISNUMBER(I1042),ISBLANK(E1042)),F1042-I1042,"NA")</f>
        <v>82</v>
      </c>
      <c r="S1042" s="16">
        <f>IF(AND(ISNUMBER(G1042),ISNUMBER(J1042),ISBLANK(E1042)),G1042-J1042,"NA")</f>
        <v>0</v>
      </c>
      <c r="T1042" s="45">
        <f>IF(AND(ISNUMBER(R1042),ISNUMBER(S1042),ISBLANK(E1042)),R1042+S1042,"NA")</f>
        <v>82</v>
      </c>
      <c r="U1042" s="21">
        <f t="shared" si="33"/>
        <v>0</v>
      </c>
      <c r="V1042" s="9">
        <f>MIN(IF(SUM(W1042,AD1042:AG1042,AI1042,AJ1042:AM1042,AP1042:AS1042,AC1042,AO1042,AU1042,AV1042:BC1042)=0,0,1)+IF(O1042="Smoothing ramp",1,0)+IF(SUM(W1042,X1042:AA1042)=0,0,1),1)</f>
        <v>1</v>
      </c>
      <c r="W1042" s="64" t="s">
        <v>40</v>
      </c>
      <c r="X1042" s="16" t="s">
        <v>40</v>
      </c>
      <c r="Y1042" s="21" t="s">
        <v>40</v>
      </c>
      <c r="Z1042" s="45" t="s">
        <v>40</v>
      </c>
      <c r="AA1042" s="16" t="s">
        <v>40</v>
      </c>
      <c r="AB1042" s="21" t="s">
        <v>40</v>
      </c>
      <c r="AC1042" s="16" t="s">
        <v>40</v>
      </c>
      <c r="AD1042" s="16" t="s">
        <v>40</v>
      </c>
      <c r="AE1042" s="21" t="s">
        <v>40</v>
      </c>
      <c r="AF1042" s="58" t="s">
        <v>40</v>
      </c>
      <c r="AG1042" s="16" t="s">
        <v>40</v>
      </c>
      <c r="AH1042" s="21" t="s">
        <v>40</v>
      </c>
      <c r="AI1042" s="42" t="s">
        <v>40</v>
      </c>
      <c r="AJ1042" s="16" t="s">
        <v>40</v>
      </c>
      <c r="AK1042" s="16" t="s">
        <v>40</v>
      </c>
      <c r="AL1042" s="16" t="s">
        <v>40</v>
      </c>
      <c r="AM1042" s="16" t="s">
        <v>40</v>
      </c>
      <c r="AN1042" s="16" t="s">
        <v>40</v>
      </c>
      <c r="AO1042" s="63" t="s">
        <v>40</v>
      </c>
      <c r="AP1042" s="63" t="s">
        <v>40</v>
      </c>
      <c r="AQ1042" s="9" t="s">
        <v>40</v>
      </c>
      <c r="AR1042" s="63" t="s">
        <v>40</v>
      </c>
      <c r="AS1042" s="9" t="s">
        <v>40</v>
      </c>
      <c r="AT1042" s="9" t="s">
        <v>40</v>
      </c>
      <c r="AU1042" s="63">
        <v>-10000</v>
      </c>
      <c r="AV1042" s="63" t="s">
        <v>42</v>
      </c>
      <c r="AW1042" s="9">
        <v>-10000</v>
      </c>
      <c r="AX1042" s="63" t="s">
        <v>42</v>
      </c>
      <c r="AY1042" s="63" t="s">
        <v>40</v>
      </c>
      <c r="AZ1042" s="63" t="s">
        <v>40</v>
      </c>
      <c r="BA1042" s="63">
        <v>-10000</v>
      </c>
      <c r="BB1042" s="63" t="s">
        <v>42</v>
      </c>
      <c r="BC1042" s="9" t="s">
        <v>40</v>
      </c>
      <c r="BD1042" s="9" t="s">
        <v>40</v>
      </c>
    </row>
    <row r="1043" spans="2:56">
      <c r="B1043" s="83" t="s">
        <v>199</v>
      </c>
      <c r="C1043" s="40" t="s">
        <v>147</v>
      </c>
      <c r="D1043" s="41" t="s">
        <v>46</v>
      </c>
      <c r="E1043" s="88"/>
      <c r="F1043" s="88">
        <v>5129</v>
      </c>
      <c r="G1043" s="89">
        <v>814</v>
      </c>
      <c r="H1043" s="64"/>
      <c r="I1043" s="45">
        <v>4350</v>
      </c>
      <c r="J1043" s="45">
        <v>814</v>
      </c>
      <c r="K1043" s="64">
        <v>0</v>
      </c>
      <c r="L1043" s="45">
        <v>0</v>
      </c>
      <c r="M1043" s="63">
        <v>0</v>
      </c>
      <c r="N1043" s="42" t="s">
        <v>44</v>
      </c>
      <c r="O1043" s="21" t="s">
        <v>39</v>
      </c>
      <c r="P1043" s="42">
        <f t="shared" si="32"/>
        <v>0</v>
      </c>
      <c r="Q1043" s="42" t="str">
        <f>IF(AND(ISNUMBER(E1043),ISNUMBER(H1043),ISBLANK(F1043)),E1043-H1043,"NA")</f>
        <v>NA</v>
      </c>
      <c r="R1043" s="21">
        <f>IF(AND(ISNUMBER(F1043),ISNUMBER(I1043),ISBLANK(E1043)),F1043-I1043,"NA")</f>
        <v>779</v>
      </c>
      <c r="S1043" s="16">
        <f>IF(AND(ISNUMBER(G1043),ISNUMBER(J1043),ISBLANK(E1043)),G1043-J1043,"NA")</f>
        <v>0</v>
      </c>
      <c r="T1043" s="45">
        <f>IF(AND(ISNUMBER(R1043),ISNUMBER(S1043),ISBLANK(E1043)),R1043+S1043,"NA")</f>
        <v>779</v>
      </c>
      <c r="U1043" s="21">
        <f t="shared" si="33"/>
        <v>0</v>
      </c>
      <c r="V1043" s="9">
        <f>MIN(IF(SUM(W1043,AD1043:AG1043,AI1043,AJ1043:AM1043,AP1043:AS1043,AC1043,AO1043,AU1043,AV1043:BC1043)=0,0,1)+IF(O1043="Smoothing ramp",1,0)+IF(SUM(W1043,X1043:AA1043)=0,0,1),1)</f>
        <v>1</v>
      </c>
      <c r="W1043" s="64" t="s">
        <v>40</v>
      </c>
      <c r="X1043" s="16" t="s">
        <v>40</v>
      </c>
      <c r="Y1043" s="21" t="s">
        <v>40</v>
      </c>
      <c r="Z1043" s="45" t="s">
        <v>40</v>
      </c>
      <c r="AA1043" s="16" t="s">
        <v>40</v>
      </c>
      <c r="AB1043" s="21" t="s">
        <v>40</v>
      </c>
      <c r="AC1043" s="16" t="s">
        <v>40</v>
      </c>
      <c r="AD1043" s="16" t="s">
        <v>40</v>
      </c>
      <c r="AE1043" s="21" t="s">
        <v>40</v>
      </c>
      <c r="AF1043" s="58" t="s">
        <v>40</v>
      </c>
      <c r="AG1043" s="16" t="s">
        <v>40</v>
      </c>
      <c r="AH1043" s="21" t="s">
        <v>40</v>
      </c>
      <c r="AI1043" s="42" t="s">
        <v>40</v>
      </c>
      <c r="AJ1043" s="16" t="s">
        <v>40</v>
      </c>
      <c r="AK1043" s="16" t="s">
        <v>40</v>
      </c>
      <c r="AL1043" s="16" t="s">
        <v>40</v>
      </c>
      <c r="AM1043" s="16" t="s">
        <v>40</v>
      </c>
      <c r="AN1043" s="16" t="s">
        <v>40</v>
      </c>
      <c r="AO1043" s="63" t="s">
        <v>40</v>
      </c>
      <c r="AP1043" s="63" t="s">
        <v>40</v>
      </c>
      <c r="AQ1043" s="9" t="s">
        <v>40</v>
      </c>
      <c r="AR1043" s="63" t="s">
        <v>40</v>
      </c>
      <c r="AS1043" s="9" t="s">
        <v>40</v>
      </c>
      <c r="AT1043" s="9" t="s">
        <v>40</v>
      </c>
      <c r="AU1043" s="63">
        <v>-10000</v>
      </c>
      <c r="AV1043" s="63" t="s">
        <v>42</v>
      </c>
      <c r="AW1043" s="9">
        <v>-10000</v>
      </c>
      <c r="AX1043" s="63" t="s">
        <v>42</v>
      </c>
      <c r="AY1043" s="63" t="s">
        <v>40</v>
      </c>
      <c r="AZ1043" s="63" t="s">
        <v>40</v>
      </c>
      <c r="BA1043" s="63">
        <v>-10000</v>
      </c>
      <c r="BB1043" s="63" t="s">
        <v>42</v>
      </c>
      <c r="BC1043" s="9" t="s">
        <v>40</v>
      </c>
      <c r="BD1043" s="9" t="s">
        <v>40</v>
      </c>
    </row>
    <row r="1044" spans="2:56">
      <c r="B1044" s="83" t="s">
        <v>199</v>
      </c>
      <c r="C1044" s="40" t="s">
        <v>147</v>
      </c>
      <c r="D1044" s="41" t="s">
        <v>47</v>
      </c>
      <c r="E1044" s="88"/>
      <c r="F1044" s="88">
        <v>5260</v>
      </c>
      <c r="G1044" s="89">
        <v>814</v>
      </c>
      <c r="H1044" s="64"/>
      <c r="I1044" s="45">
        <v>4866</v>
      </c>
      <c r="J1044" s="45">
        <v>814</v>
      </c>
      <c r="K1044" s="64">
        <v>0</v>
      </c>
      <c r="L1044" s="45">
        <v>0</v>
      </c>
      <c r="M1044" s="63">
        <v>0</v>
      </c>
      <c r="N1044" s="42" t="s">
        <v>44</v>
      </c>
      <c r="O1044" s="21" t="s">
        <v>39</v>
      </c>
      <c r="P1044" s="42">
        <f t="shared" si="32"/>
        <v>0</v>
      </c>
      <c r="Q1044" s="42" t="str">
        <f>IF(AND(ISNUMBER(E1044),ISNUMBER(H1044),ISBLANK(F1044)),E1044-H1044,"NA")</f>
        <v>NA</v>
      </c>
      <c r="R1044" s="21">
        <f>IF(AND(ISNUMBER(F1044),ISNUMBER(I1044),ISBLANK(E1044)),F1044-I1044,"NA")</f>
        <v>394</v>
      </c>
      <c r="S1044" s="16">
        <f>IF(AND(ISNUMBER(G1044),ISNUMBER(J1044),ISBLANK(E1044)),G1044-J1044,"NA")</f>
        <v>0</v>
      </c>
      <c r="T1044" s="45">
        <f>IF(AND(ISNUMBER(R1044),ISNUMBER(S1044),ISBLANK(E1044)),R1044+S1044,"NA")</f>
        <v>394</v>
      </c>
      <c r="U1044" s="21">
        <f t="shared" si="33"/>
        <v>0</v>
      </c>
      <c r="V1044" s="9">
        <f>MIN(IF(SUM(W1044,AD1044:AG1044,AI1044,AJ1044:AM1044,AP1044:AS1044,AC1044,AO1044,AU1044,AV1044:BC1044)=0,0,1)+IF(O1044="Smoothing ramp",1,0)+IF(SUM(W1044,X1044:AA1044)=0,0,1),1)</f>
        <v>1</v>
      </c>
      <c r="W1044" s="64" t="s">
        <v>40</v>
      </c>
      <c r="X1044" s="16" t="s">
        <v>40</v>
      </c>
      <c r="Y1044" s="21" t="s">
        <v>40</v>
      </c>
      <c r="Z1044" s="45" t="s">
        <v>40</v>
      </c>
      <c r="AA1044" s="16" t="s">
        <v>40</v>
      </c>
      <c r="AB1044" s="21" t="s">
        <v>40</v>
      </c>
      <c r="AC1044" s="16" t="s">
        <v>40</v>
      </c>
      <c r="AD1044" s="16" t="s">
        <v>40</v>
      </c>
      <c r="AE1044" s="21" t="s">
        <v>40</v>
      </c>
      <c r="AF1044" s="58" t="s">
        <v>40</v>
      </c>
      <c r="AG1044" s="16" t="s">
        <v>40</v>
      </c>
      <c r="AH1044" s="21" t="s">
        <v>40</v>
      </c>
      <c r="AI1044" s="42" t="s">
        <v>40</v>
      </c>
      <c r="AJ1044" s="16" t="s">
        <v>40</v>
      </c>
      <c r="AK1044" s="16" t="s">
        <v>40</v>
      </c>
      <c r="AL1044" s="16" t="s">
        <v>40</v>
      </c>
      <c r="AM1044" s="16" t="s">
        <v>40</v>
      </c>
      <c r="AN1044" s="16" t="s">
        <v>40</v>
      </c>
      <c r="AO1044" s="63" t="s">
        <v>40</v>
      </c>
      <c r="AP1044" s="63" t="s">
        <v>40</v>
      </c>
      <c r="AQ1044" s="9" t="s">
        <v>40</v>
      </c>
      <c r="AR1044" s="63" t="s">
        <v>40</v>
      </c>
      <c r="AS1044" s="9" t="s">
        <v>40</v>
      </c>
      <c r="AT1044" s="9" t="s">
        <v>40</v>
      </c>
      <c r="AU1044" s="63">
        <v>-10000</v>
      </c>
      <c r="AV1044" s="63" t="s">
        <v>42</v>
      </c>
      <c r="AW1044" s="9">
        <v>-10000</v>
      </c>
      <c r="AX1044" s="63" t="s">
        <v>42</v>
      </c>
      <c r="AY1044" s="63" t="s">
        <v>40</v>
      </c>
      <c r="AZ1044" s="63" t="s">
        <v>40</v>
      </c>
      <c r="BA1044" s="63">
        <v>-10000</v>
      </c>
      <c r="BB1044" s="63" t="s">
        <v>42</v>
      </c>
      <c r="BC1044" s="9" t="s">
        <v>40</v>
      </c>
      <c r="BD1044" s="9" t="s">
        <v>40</v>
      </c>
    </row>
    <row r="1045" spans="2:56">
      <c r="B1045" s="83" t="s">
        <v>199</v>
      </c>
      <c r="C1045" s="40" t="s">
        <v>147</v>
      </c>
      <c r="D1045" s="41" t="s">
        <v>48</v>
      </c>
      <c r="E1045" s="88"/>
      <c r="F1045" s="88">
        <v>6415</v>
      </c>
      <c r="G1045" s="89">
        <v>814</v>
      </c>
      <c r="H1045" s="64"/>
      <c r="I1045" s="45">
        <v>6415</v>
      </c>
      <c r="J1045" s="45">
        <v>814</v>
      </c>
      <c r="K1045" s="64">
        <v>0</v>
      </c>
      <c r="L1045" s="45">
        <v>0</v>
      </c>
      <c r="M1045" s="63">
        <v>0</v>
      </c>
      <c r="N1045" s="42" t="s">
        <v>44</v>
      </c>
      <c r="O1045" s="21" t="s">
        <v>44</v>
      </c>
      <c r="P1045" s="42">
        <f t="shared" si="32"/>
        <v>0</v>
      </c>
      <c r="Q1045" s="42" t="str">
        <f>IF(AND(ISNUMBER(E1045),ISNUMBER(H1045),ISBLANK(F1045)),E1045-H1045,"NA")</f>
        <v>NA</v>
      </c>
      <c r="R1045" s="21">
        <f>IF(AND(ISNUMBER(F1045),ISNUMBER(I1045),ISBLANK(E1045)),F1045-I1045,"NA")</f>
        <v>0</v>
      </c>
      <c r="S1045" s="16">
        <f>IF(AND(ISNUMBER(G1045),ISNUMBER(J1045),ISBLANK(E1045)),G1045-J1045,"NA")</f>
        <v>0</v>
      </c>
      <c r="T1045" s="45">
        <f>IF(AND(ISNUMBER(R1045),ISNUMBER(S1045),ISBLANK(E1045)),R1045+S1045,"NA")</f>
        <v>0</v>
      </c>
      <c r="U1045" s="21">
        <f t="shared" si="33"/>
        <v>0</v>
      </c>
      <c r="V1045" s="9">
        <f>MIN(IF(SUM(W1045,AD1045:AG1045,AI1045,AJ1045:AM1045,AP1045:AS1045,AC1045,AO1045,AU1045,AV1045:BC1045)=0,0,1)+IF(O1045="Smoothing ramp",1,0)+IF(SUM(W1045,X1045:AA1045)=0,0,1),1)</f>
        <v>0</v>
      </c>
      <c r="W1045" s="64" t="s">
        <v>40</v>
      </c>
      <c r="X1045" s="16" t="s">
        <v>40</v>
      </c>
      <c r="Y1045" s="21" t="s">
        <v>40</v>
      </c>
      <c r="Z1045" s="45" t="s">
        <v>40</v>
      </c>
      <c r="AA1045" s="16" t="s">
        <v>40</v>
      </c>
      <c r="AB1045" s="21" t="s">
        <v>40</v>
      </c>
      <c r="AC1045" s="16" t="s">
        <v>40</v>
      </c>
      <c r="AD1045" s="16" t="s">
        <v>40</v>
      </c>
      <c r="AE1045" s="21" t="s">
        <v>40</v>
      </c>
      <c r="AF1045" s="58" t="s">
        <v>40</v>
      </c>
      <c r="AG1045" s="16" t="s">
        <v>40</v>
      </c>
      <c r="AH1045" s="21" t="s">
        <v>40</v>
      </c>
      <c r="AI1045" s="42" t="s">
        <v>40</v>
      </c>
      <c r="AJ1045" s="16" t="s">
        <v>40</v>
      </c>
      <c r="AK1045" s="16" t="s">
        <v>40</v>
      </c>
      <c r="AL1045" s="16" t="s">
        <v>40</v>
      </c>
      <c r="AM1045" s="16" t="s">
        <v>40</v>
      </c>
      <c r="AN1045" s="16" t="s">
        <v>40</v>
      </c>
      <c r="AO1045" s="63" t="s">
        <v>40</v>
      </c>
      <c r="AP1045" s="63" t="s">
        <v>40</v>
      </c>
      <c r="AQ1045" s="9" t="s">
        <v>40</v>
      </c>
      <c r="AR1045" s="63" t="s">
        <v>40</v>
      </c>
      <c r="AS1045" s="9" t="s">
        <v>40</v>
      </c>
      <c r="AT1045" s="9" t="s">
        <v>40</v>
      </c>
      <c r="AU1045" s="63" t="s">
        <v>40</v>
      </c>
      <c r="AV1045" s="63" t="s">
        <v>40</v>
      </c>
      <c r="AW1045" s="9" t="s">
        <v>40</v>
      </c>
      <c r="AX1045" s="63" t="s">
        <v>40</v>
      </c>
      <c r="AY1045" s="63" t="s">
        <v>40</v>
      </c>
      <c r="AZ1045" s="63" t="s">
        <v>40</v>
      </c>
      <c r="BA1045" s="63" t="s">
        <v>40</v>
      </c>
      <c r="BB1045" s="63" t="s">
        <v>40</v>
      </c>
      <c r="BC1045" s="9" t="s">
        <v>40</v>
      </c>
      <c r="BD1045" s="9" t="s">
        <v>40</v>
      </c>
    </row>
    <row r="1046" spans="2:56">
      <c r="B1046" s="83" t="s">
        <v>199</v>
      </c>
      <c r="C1046" s="40" t="s">
        <v>147</v>
      </c>
      <c r="D1046" s="41" t="s">
        <v>49</v>
      </c>
      <c r="E1046" s="88">
        <v>9482</v>
      </c>
      <c r="F1046" s="88"/>
      <c r="G1046" s="89"/>
      <c r="H1046" s="64">
        <v>8398</v>
      </c>
      <c r="I1046" s="45"/>
      <c r="J1046" s="45"/>
      <c r="K1046" s="64">
        <v>-3088</v>
      </c>
      <c r="L1046" s="45">
        <v>-3088</v>
      </c>
      <c r="M1046" s="63">
        <v>-3032</v>
      </c>
      <c r="N1046" s="42" t="s">
        <v>50</v>
      </c>
      <c r="O1046" s="21" t="s">
        <v>44</v>
      </c>
      <c r="P1046" s="42">
        <f t="shared" si="32"/>
        <v>0</v>
      </c>
      <c r="Q1046" s="42">
        <f>IF(AND(ISNUMBER(E1046),ISNUMBER(H1046),ISBLANK(F1046)),E1046-H1046,"NA")</f>
        <v>1084</v>
      </c>
      <c r="R1046" s="21" t="str">
        <f>IF(AND(ISNUMBER(F1046),ISNUMBER(I1046),ISBLANK(E1046)),F1046-I1046,"NA")</f>
        <v>NA</v>
      </c>
      <c r="S1046" s="16" t="str">
        <f>IF(AND(ISNUMBER(G1046),ISNUMBER(J1046),ISBLANK(E1046)),G1046-J1046,"NA")</f>
        <v>NA</v>
      </c>
      <c r="T1046" s="45" t="str">
        <f>IF(AND(ISNUMBER(R1046),ISNUMBER(S1046),ISBLANK(E1046)),R1046+S1046,"NA")</f>
        <v>NA</v>
      </c>
      <c r="U1046" s="21">
        <f t="shared" si="33"/>
        <v>0</v>
      </c>
      <c r="V1046" s="9">
        <f>MIN(IF(SUM(W1046,AD1046:AG1046,AI1046,AJ1046:AM1046,AP1046:AS1046,AC1046,AO1046,AU1046,AV1046:BC1046)=0,0,1)+IF(O1046="Smoothing ramp",1,0)+IF(SUM(W1046,X1046:AA1046)=0,0,1),1)</f>
        <v>0</v>
      </c>
      <c r="W1046" s="64" t="s">
        <v>40</v>
      </c>
      <c r="X1046" s="16" t="s">
        <v>40</v>
      </c>
      <c r="Y1046" s="21" t="s">
        <v>40</v>
      </c>
      <c r="Z1046" s="45" t="s">
        <v>40</v>
      </c>
      <c r="AA1046" s="16" t="s">
        <v>40</v>
      </c>
      <c r="AB1046" s="21" t="s">
        <v>40</v>
      </c>
      <c r="AC1046" s="16" t="s">
        <v>40</v>
      </c>
      <c r="AD1046" s="16" t="s">
        <v>40</v>
      </c>
      <c r="AE1046" s="21" t="s">
        <v>40</v>
      </c>
      <c r="AF1046" s="58" t="s">
        <v>40</v>
      </c>
      <c r="AG1046" s="16" t="s">
        <v>40</v>
      </c>
      <c r="AH1046" s="21" t="s">
        <v>40</v>
      </c>
      <c r="AI1046" s="42" t="s">
        <v>40</v>
      </c>
      <c r="AJ1046" s="16" t="s">
        <v>40</v>
      </c>
      <c r="AK1046" s="16" t="s">
        <v>40</v>
      </c>
      <c r="AL1046" s="16" t="s">
        <v>40</v>
      </c>
      <c r="AM1046" s="16" t="s">
        <v>40</v>
      </c>
      <c r="AN1046" s="16" t="s">
        <v>40</v>
      </c>
      <c r="AO1046" s="63" t="s">
        <v>40</v>
      </c>
      <c r="AP1046" s="63" t="s">
        <v>40</v>
      </c>
      <c r="AQ1046" s="9" t="s">
        <v>40</v>
      </c>
      <c r="AR1046" s="63" t="s">
        <v>40</v>
      </c>
      <c r="AS1046" s="9" t="s">
        <v>40</v>
      </c>
      <c r="AT1046" s="9" t="s">
        <v>40</v>
      </c>
      <c r="AU1046" s="63" t="s">
        <v>40</v>
      </c>
      <c r="AV1046" s="63" t="s">
        <v>40</v>
      </c>
      <c r="AW1046" s="9" t="s">
        <v>40</v>
      </c>
      <c r="AX1046" s="63" t="s">
        <v>40</v>
      </c>
      <c r="AY1046" s="63" t="s">
        <v>40</v>
      </c>
      <c r="AZ1046" s="63" t="s">
        <v>40</v>
      </c>
      <c r="BA1046" s="63" t="s">
        <v>40</v>
      </c>
      <c r="BB1046" s="63" t="s">
        <v>40</v>
      </c>
      <c r="BC1046" s="9" t="s">
        <v>40</v>
      </c>
      <c r="BD1046" s="9" t="s">
        <v>40</v>
      </c>
    </row>
    <row r="1047" spans="2:56">
      <c r="B1047" s="83" t="s">
        <v>199</v>
      </c>
      <c r="C1047" s="40" t="s">
        <v>147</v>
      </c>
      <c r="D1047" s="41" t="s">
        <v>51</v>
      </c>
      <c r="E1047" s="88">
        <v>9482</v>
      </c>
      <c r="F1047" s="88"/>
      <c r="G1047" s="89"/>
      <c r="H1047" s="64">
        <v>9413</v>
      </c>
      <c r="I1047" s="45"/>
      <c r="J1047" s="45"/>
      <c r="K1047" s="64">
        <v>-3132</v>
      </c>
      <c r="L1047" s="45">
        <v>-3132</v>
      </c>
      <c r="M1047" s="63">
        <v>-3126</v>
      </c>
      <c r="N1047" s="42" t="s">
        <v>50</v>
      </c>
      <c r="O1047" s="21" t="s">
        <v>44</v>
      </c>
      <c r="P1047" s="42">
        <f t="shared" si="32"/>
        <v>0</v>
      </c>
      <c r="Q1047" s="42">
        <f>IF(AND(ISNUMBER(E1047),ISNUMBER(H1047),ISBLANK(F1047)),E1047-H1047,"NA")</f>
        <v>69</v>
      </c>
      <c r="R1047" s="21" t="str">
        <f>IF(AND(ISNUMBER(F1047),ISNUMBER(I1047),ISBLANK(E1047)),F1047-I1047,"NA")</f>
        <v>NA</v>
      </c>
      <c r="S1047" s="16" t="str">
        <f>IF(AND(ISNUMBER(G1047),ISNUMBER(J1047),ISBLANK(E1047)),G1047-J1047,"NA")</f>
        <v>NA</v>
      </c>
      <c r="T1047" s="45" t="str">
        <f>IF(AND(ISNUMBER(R1047),ISNUMBER(S1047),ISBLANK(E1047)),R1047+S1047,"NA")</f>
        <v>NA</v>
      </c>
      <c r="U1047" s="21">
        <f t="shared" si="33"/>
        <v>0</v>
      </c>
      <c r="V1047" s="9">
        <f>MIN(IF(SUM(W1047,AD1047:AG1047,AI1047,AJ1047:AM1047,AP1047:AS1047,AC1047,AO1047,AU1047,AV1047:BC1047)=0,0,1)+IF(O1047="Smoothing ramp",1,0)+IF(SUM(W1047,X1047:AA1047)=0,0,1),1)</f>
        <v>0</v>
      </c>
      <c r="W1047" s="64" t="s">
        <v>40</v>
      </c>
      <c r="X1047" s="16" t="s">
        <v>40</v>
      </c>
      <c r="Y1047" s="21" t="s">
        <v>40</v>
      </c>
      <c r="Z1047" s="45" t="s">
        <v>40</v>
      </c>
      <c r="AA1047" s="16" t="s">
        <v>40</v>
      </c>
      <c r="AB1047" s="21" t="s">
        <v>40</v>
      </c>
      <c r="AC1047" s="16" t="s">
        <v>40</v>
      </c>
      <c r="AD1047" s="16" t="s">
        <v>40</v>
      </c>
      <c r="AE1047" s="21" t="s">
        <v>40</v>
      </c>
      <c r="AF1047" s="58" t="s">
        <v>40</v>
      </c>
      <c r="AG1047" s="16" t="s">
        <v>40</v>
      </c>
      <c r="AH1047" s="21" t="s">
        <v>40</v>
      </c>
      <c r="AI1047" s="42" t="s">
        <v>40</v>
      </c>
      <c r="AJ1047" s="16" t="s">
        <v>40</v>
      </c>
      <c r="AK1047" s="16" t="s">
        <v>40</v>
      </c>
      <c r="AL1047" s="16" t="s">
        <v>40</v>
      </c>
      <c r="AM1047" s="16" t="s">
        <v>40</v>
      </c>
      <c r="AN1047" s="16" t="s">
        <v>40</v>
      </c>
      <c r="AO1047" s="63" t="s">
        <v>40</v>
      </c>
      <c r="AP1047" s="63" t="s">
        <v>40</v>
      </c>
      <c r="AQ1047" s="9" t="s">
        <v>40</v>
      </c>
      <c r="AR1047" s="63" t="s">
        <v>40</v>
      </c>
      <c r="AS1047" s="9" t="s">
        <v>40</v>
      </c>
      <c r="AT1047" s="9" t="s">
        <v>40</v>
      </c>
      <c r="AU1047" s="63" t="s">
        <v>40</v>
      </c>
      <c r="AV1047" s="63" t="s">
        <v>40</v>
      </c>
      <c r="AW1047" s="9" t="s">
        <v>40</v>
      </c>
      <c r="AX1047" s="63" t="s">
        <v>40</v>
      </c>
      <c r="AY1047" s="63" t="s">
        <v>40</v>
      </c>
      <c r="AZ1047" s="63" t="s">
        <v>40</v>
      </c>
      <c r="BA1047" s="63" t="s">
        <v>40</v>
      </c>
      <c r="BB1047" s="63" t="s">
        <v>40</v>
      </c>
      <c r="BC1047" s="9" t="s">
        <v>40</v>
      </c>
      <c r="BD1047" s="9" t="s">
        <v>40</v>
      </c>
    </row>
    <row r="1048" spans="2:56">
      <c r="B1048" s="83" t="s">
        <v>199</v>
      </c>
      <c r="C1048" s="40" t="s">
        <v>147</v>
      </c>
      <c r="D1048" s="41" t="s">
        <v>52</v>
      </c>
      <c r="E1048" s="88">
        <v>10199</v>
      </c>
      <c r="F1048" s="88"/>
      <c r="G1048" s="89"/>
      <c r="H1048" s="64">
        <v>10199</v>
      </c>
      <c r="I1048" s="45"/>
      <c r="J1048" s="45"/>
      <c r="K1048" s="64">
        <v>-3152</v>
      </c>
      <c r="L1048" s="45">
        <v>-3152</v>
      </c>
      <c r="M1048" s="63">
        <v>-3152</v>
      </c>
      <c r="N1048" s="42" t="s">
        <v>44</v>
      </c>
      <c r="O1048" s="21" t="s">
        <v>44</v>
      </c>
      <c r="P1048" s="42">
        <f t="shared" si="32"/>
        <v>0</v>
      </c>
      <c r="Q1048" s="42">
        <f>IF(AND(ISNUMBER(E1048),ISNUMBER(H1048),ISBLANK(F1048)),E1048-H1048,"NA")</f>
        <v>0</v>
      </c>
      <c r="R1048" s="21" t="str">
        <f>IF(AND(ISNUMBER(F1048),ISNUMBER(I1048),ISBLANK(E1048)),F1048-I1048,"NA")</f>
        <v>NA</v>
      </c>
      <c r="S1048" s="16" t="str">
        <f>IF(AND(ISNUMBER(G1048),ISNUMBER(J1048),ISBLANK(E1048)),G1048-J1048,"NA")</f>
        <v>NA</v>
      </c>
      <c r="T1048" s="45" t="str">
        <f>IF(AND(ISNUMBER(R1048),ISNUMBER(S1048),ISBLANK(E1048)),R1048+S1048,"NA")</f>
        <v>NA</v>
      </c>
      <c r="U1048" s="21">
        <f t="shared" si="33"/>
        <v>0</v>
      </c>
      <c r="V1048" s="9">
        <f>MIN(IF(SUM(W1048,AD1048:AG1048,AI1048,AJ1048:AM1048,AP1048:AS1048,AC1048,AO1048,AU1048,AV1048:BC1048)=0,0,1)+IF(O1048="Smoothing ramp",1,0)+IF(SUM(W1048,X1048:AA1048)=0,0,1),1)</f>
        <v>0</v>
      </c>
      <c r="W1048" s="64" t="s">
        <v>40</v>
      </c>
      <c r="X1048" s="16" t="s">
        <v>40</v>
      </c>
      <c r="Y1048" s="21" t="s">
        <v>40</v>
      </c>
      <c r="Z1048" s="45" t="s">
        <v>40</v>
      </c>
      <c r="AA1048" s="16" t="s">
        <v>40</v>
      </c>
      <c r="AB1048" s="21" t="s">
        <v>40</v>
      </c>
      <c r="AC1048" s="16" t="s">
        <v>40</v>
      </c>
      <c r="AD1048" s="16" t="s">
        <v>40</v>
      </c>
      <c r="AE1048" s="21" t="s">
        <v>40</v>
      </c>
      <c r="AF1048" s="58" t="s">
        <v>40</v>
      </c>
      <c r="AG1048" s="16" t="s">
        <v>40</v>
      </c>
      <c r="AH1048" s="21" t="s">
        <v>40</v>
      </c>
      <c r="AI1048" s="42" t="s">
        <v>40</v>
      </c>
      <c r="AJ1048" s="16" t="s">
        <v>40</v>
      </c>
      <c r="AK1048" s="16" t="s">
        <v>40</v>
      </c>
      <c r="AL1048" s="16" t="s">
        <v>40</v>
      </c>
      <c r="AM1048" s="16" t="s">
        <v>40</v>
      </c>
      <c r="AN1048" s="16" t="s">
        <v>40</v>
      </c>
      <c r="AO1048" s="63" t="s">
        <v>40</v>
      </c>
      <c r="AP1048" s="63" t="s">
        <v>40</v>
      </c>
      <c r="AQ1048" s="9" t="s">
        <v>40</v>
      </c>
      <c r="AR1048" s="63" t="s">
        <v>40</v>
      </c>
      <c r="AS1048" s="9" t="s">
        <v>40</v>
      </c>
      <c r="AT1048" s="9" t="s">
        <v>40</v>
      </c>
      <c r="AU1048" s="63" t="s">
        <v>40</v>
      </c>
      <c r="AV1048" s="63" t="s">
        <v>40</v>
      </c>
      <c r="AW1048" s="9" t="s">
        <v>40</v>
      </c>
      <c r="AX1048" s="63" t="s">
        <v>40</v>
      </c>
      <c r="AY1048" s="63" t="s">
        <v>40</v>
      </c>
      <c r="AZ1048" s="63" t="s">
        <v>40</v>
      </c>
      <c r="BA1048" s="63" t="s">
        <v>40</v>
      </c>
      <c r="BB1048" s="63" t="s">
        <v>40</v>
      </c>
      <c r="BC1048" s="9" t="s">
        <v>40</v>
      </c>
      <c r="BD1048" s="9" t="s">
        <v>40</v>
      </c>
    </row>
    <row r="1049" spans="2:56">
      <c r="B1049" s="83" t="s">
        <v>199</v>
      </c>
      <c r="C1049" s="40" t="s">
        <v>147</v>
      </c>
      <c r="D1049" s="41" t="s">
        <v>53</v>
      </c>
      <c r="E1049" s="88">
        <v>10178</v>
      </c>
      <c r="F1049" s="88"/>
      <c r="G1049" s="89"/>
      <c r="H1049" s="64">
        <v>10178</v>
      </c>
      <c r="I1049" s="45"/>
      <c r="J1049" s="45"/>
      <c r="K1049" s="64">
        <v>-4046</v>
      </c>
      <c r="L1049" s="45">
        <v>-4046</v>
      </c>
      <c r="M1049" s="63">
        <v>-4046</v>
      </c>
      <c r="N1049" s="42" t="s">
        <v>44</v>
      </c>
      <c r="O1049" s="21" t="s">
        <v>44</v>
      </c>
      <c r="P1049" s="42">
        <f t="shared" si="32"/>
        <v>0</v>
      </c>
      <c r="Q1049" s="42">
        <f>IF(AND(ISNUMBER(E1049),ISNUMBER(H1049),ISBLANK(F1049)),E1049-H1049,"NA")</f>
        <v>0</v>
      </c>
      <c r="R1049" s="21" t="str">
        <f>IF(AND(ISNUMBER(F1049),ISNUMBER(I1049),ISBLANK(E1049)),F1049-I1049,"NA")</f>
        <v>NA</v>
      </c>
      <c r="S1049" s="16" t="str">
        <f>IF(AND(ISNUMBER(G1049),ISNUMBER(J1049),ISBLANK(E1049)),G1049-J1049,"NA")</f>
        <v>NA</v>
      </c>
      <c r="T1049" s="45" t="str">
        <f>IF(AND(ISNUMBER(R1049),ISNUMBER(S1049),ISBLANK(E1049)),R1049+S1049,"NA")</f>
        <v>NA</v>
      </c>
      <c r="U1049" s="21">
        <f t="shared" si="33"/>
        <v>0</v>
      </c>
      <c r="V1049" s="9">
        <f>MIN(IF(SUM(W1049,AD1049:AG1049,AI1049,AJ1049:AM1049,AP1049:AS1049,AC1049,AO1049,AU1049,AV1049:BC1049)=0,0,1)+IF(O1049="Smoothing ramp",1,0)+IF(SUM(W1049,X1049:AA1049)=0,0,1),1)</f>
        <v>0</v>
      </c>
      <c r="W1049" s="64" t="s">
        <v>40</v>
      </c>
      <c r="X1049" s="16" t="s">
        <v>40</v>
      </c>
      <c r="Y1049" s="21" t="s">
        <v>40</v>
      </c>
      <c r="Z1049" s="45" t="s">
        <v>40</v>
      </c>
      <c r="AA1049" s="16" t="s">
        <v>40</v>
      </c>
      <c r="AB1049" s="21" t="s">
        <v>40</v>
      </c>
      <c r="AC1049" s="16" t="s">
        <v>40</v>
      </c>
      <c r="AD1049" s="16" t="s">
        <v>40</v>
      </c>
      <c r="AE1049" s="21" t="s">
        <v>40</v>
      </c>
      <c r="AF1049" s="58" t="s">
        <v>40</v>
      </c>
      <c r="AG1049" s="16" t="s">
        <v>40</v>
      </c>
      <c r="AH1049" s="21" t="s">
        <v>40</v>
      </c>
      <c r="AI1049" s="42" t="s">
        <v>40</v>
      </c>
      <c r="AJ1049" s="16" t="s">
        <v>40</v>
      </c>
      <c r="AK1049" s="16" t="s">
        <v>40</v>
      </c>
      <c r="AL1049" s="16" t="s">
        <v>40</v>
      </c>
      <c r="AM1049" s="16" t="s">
        <v>40</v>
      </c>
      <c r="AN1049" s="16" t="s">
        <v>40</v>
      </c>
      <c r="AO1049" s="63" t="s">
        <v>40</v>
      </c>
      <c r="AP1049" s="63" t="s">
        <v>40</v>
      </c>
      <c r="AQ1049" s="9" t="s">
        <v>40</v>
      </c>
      <c r="AR1049" s="63" t="s">
        <v>40</v>
      </c>
      <c r="AS1049" s="9" t="s">
        <v>40</v>
      </c>
      <c r="AT1049" s="9" t="s">
        <v>40</v>
      </c>
      <c r="AU1049" s="63" t="s">
        <v>40</v>
      </c>
      <c r="AV1049" s="63" t="s">
        <v>40</v>
      </c>
      <c r="AW1049" s="9" t="s">
        <v>40</v>
      </c>
      <c r="AX1049" s="63" t="s">
        <v>40</v>
      </c>
      <c r="AY1049" s="63" t="s">
        <v>40</v>
      </c>
      <c r="AZ1049" s="63" t="s">
        <v>40</v>
      </c>
      <c r="BA1049" s="63" t="s">
        <v>40</v>
      </c>
      <c r="BB1049" s="63" t="s">
        <v>40</v>
      </c>
      <c r="BC1049" s="9" t="s">
        <v>40</v>
      </c>
      <c r="BD1049" s="9" t="s">
        <v>40</v>
      </c>
    </row>
    <row r="1050" spans="2:56">
      <c r="B1050" s="83" t="s">
        <v>199</v>
      </c>
      <c r="C1050" s="40" t="s">
        <v>147</v>
      </c>
      <c r="D1050" s="41" t="s">
        <v>56</v>
      </c>
      <c r="E1050" s="88">
        <v>9474</v>
      </c>
      <c r="F1050" s="88"/>
      <c r="G1050" s="89"/>
      <c r="H1050" s="64">
        <v>9474</v>
      </c>
      <c r="I1050" s="45"/>
      <c r="J1050" s="45"/>
      <c r="K1050" s="64">
        <v>-4046</v>
      </c>
      <c r="L1050" s="45">
        <v>-4046</v>
      </c>
      <c r="M1050" s="63">
        <v>-4046</v>
      </c>
      <c r="N1050" s="42" t="s">
        <v>50</v>
      </c>
      <c r="O1050" s="21" t="s">
        <v>44</v>
      </c>
      <c r="P1050" s="42">
        <f t="shared" si="32"/>
        <v>0</v>
      </c>
      <c r="Q1050" s="42">
        <f>IF(AND(ISNUMBER(E1050),ISNUMBER(H1050),ISBLANK(F1050)),E1050-H1050,"NA")</f>
        <v>0</v>
      </c>
      <c r="R1050" s="21" t="str">
        <f>IF(AND(ISNUMBER(F1050),ISNUMBER(I1050),ISBLANK(E1050)),F1050-I1050,"NA")</f>
        <v>NA</v>
      </c>
      <c r="S1050" s="16" t="str">
        <f>IF(AND(ISNUMBER(G1050),ISNUMBER(J1050),ISBLANK(E1050)),G1050-J1050,"NA")</f>
        <v>NA</v>
      </c>
      <c r="T1050" s="45" t="str">
        <f>IF(AND(ISNUMBER(R1050),ISNUMBER(S1050),ISBLANK(E1050)),R1050+S1050,"NA")</f>
        <v>NA</v>
      </c>
      <c r="U1050" s="21">
        <f t="shared" si="33"/>
        <v>0</v>
      </c>
      <c r="V1050" s="9">
        <f>MIN(IF(SUM(W1050,AD1050:AG1050,AI1050,AJ1050:AM1050,AP1050:AS1050,AC1050,AO1050,AU1050,AV1050:BC1050)=0,0,1)+IF(O1050="Smoothing ramp",1,0)+IF(SUM(W1050,X1050:AA1050)=0,0,1),1)</f>
        <v>0</v>
      </c>
      <c r="W1050" s="64" t="s">
        <v>40</v>
      </c>
      <c r="X1050" s="16" t="s">
        <v>40</v>
      </c>
      <c r="Y1050" s="21" t="s">
        <v>40</v>
      </c>
      <c r="Z1050" s="45" t="s">
        <v>40</v>
      </c>
      <c r="AA1050" s="16" t="s">
        <v>40</v>
      </c>
      <c r="AB1050" s="21" t="s">
        <v>40</v>
      </c>
      <c r="AC1050" s="16" t="s">
        <v>40</v>
      </c>
      <c r="AD1050" s="16" t="s">
        <v>40</v>
      </c>
      <c r="AE1050" s="21" t="s">
        <v>40</v>
      </c>
      <c r="AF1050" s="58" t="s">
        <v>40</v>
      </c>
      <c r="AG1050" s="16" t="s">
        <v>40</v>
      </c>
      <c r="AH1050" s="21" t="s">
        <v>40</v>
      </c>
      <c r="AI1050" s="42" t="s">
        <v>40</v>
      </c>
      <c r="AJ1050" s="16" t="s">
        <v>40</v>
      </c>
      <c r="AK1050" s="16" t="s">
        <v>40</v>
      </c>
      <c r="AL1050" s="16" t="s">
        <v>40</v>
      </c>
      <c r="AM1050" s="16" t="s">
        <v>40</v>
      </c>
      <c r="AN1050" s="16" t="s">
        <v>40</v>
      </c>
      <c r="AO1050" s="63" t="s">
        <v>40</v>
      </c>
      <c r="AP1050" s="63" t="s">
        <v>40</v>
      </c>
      <c r="AQ1050" s="9" t="s">
        <v>40</v>
      </c>
      <c r="AR1050" s="63" t="s">
        <v>40</v>
      </c>
      <c r="AS1050" s="9" t="s">
        <v>40</v>
      </c>
      <c r="AT1050" s="9" t="s">
        <v>40</v>
      </c>
      <c r="AU1050" s="63" t="s">
        <v>40</v>
      </c>
      <c r="AV1050" s="63" t="s">
        <v>40</v>
      </c>
      <c r="AW1050" s="9" t="s">
        <v>40</v>
      </c>
      <c r="AX1050" s="63" t="s">
        <v>40</v>
      </c>
      <c r="AY1050" s="63" t="s">
        <v>40</v>
      </c>
      <c r="AZ1050" s="63" t="s">
        <v>40</v>
      </c>
      <c r="BA1050" s="63" t="s">
        <v>40</v>
      </c>
      <c r="BB1050" s="63" t="s">
        <v>40</v>
      </c>
      <c r="BC1050" s="9" t="s">
        <v>40</v>
      </c>
      <c r="BD1050" s="9" t="s">
        <v>40</v>
      </c>
    </row>
    <row r="1051" spans="2:56" ht="15" thickBot="1">
      <c r="B1051" s="84" t="s">
        <v>199</v>
      </c>
      <c r="C1051" s="47" t="s">
        <v>147</v>
      </c>
      <c r="D1051" s="48" t="s">
        <v>57</v>
      </c>
      <c r="E1051" s="133">
        <v>8792</v>
      </c>
      <c r="F1051" s="133"/>
      <c r="G1051" s="134"/>
      <c r="H1051" s="71">
        <v>8792</v>
      </c>
      <c r="I1051" s="69"/>
      <c r="J1051" s="69"/>
      <c r="K1051" s="71">
        <v>-3539</v>
      </c>
      <c r="L1051" s="69">
        <v>-3539</v>
      </c>
      <c r="M1051" s="70">
        <v>-3539</v>
      </c>
      <c r="N1051" s="50" t="s">
        <v>44</v>
      </c>
      <c r="O1051" s="22" t="s">
        <v>44</v>
      </c>
      <c r="P1051" s="50">
        <f t="shared" si="32"/>
        <v>0</v>
      </c>
      <c r="Q1051" s="50">
        <f>IF(AND(ISNUMBER(E1051),ISNUMBER(H1051),ISBLANK(F1051)),E1051-H1051,"NA")</f>
        <v>0</v>
      </c>
      <c r="R1051" s="22" t="str">
        <f>IF(AND(ISNUMBER(F1051),ISNUMBER(I1051),ISBLANK(E1051)),F1051-I1051,"NA")</f>
        <v>NA</v>
      </c>
      <c r="S1051" s="16" t="str">
        <f>IF(AND(ISNUMBER(G1051),ISNUMBER(J1051),ISBLANK(E1051)),G1051-J1051,"NA")</f>
        <v>NA</v>
      </c>
      <c r="T1051" s="45" t="str">
        <f>IF(AND(ISNUMBER(R1051),ISNUMBER(S1051),ISBLANK(E1051)),R1051+S1051,"NA")</f>
        <v>NA</v>
      </c>
      <c r="U1051" s="22">
        <f t="shared" si="33"/>
        <v>0</v>
      </c>
      <c r="V1051" s="9">
        <f>MIN(IF(SUM(W1051,AD1051:AG1051,AI1051,AJ1051:AM1051,AP1051:AS1051,AC1051,AO1051,AU1051,AV1051:BC1051)=0,0,1)+IF(O1051="Smoothing ramp",1,0)+IF(SUM(W1051,X1051:AA1051)=0,0,1),1)</f>
        <v>0</v>
      </c>
      <c r="W1051" s="71" t="s">
        <v>40</v>
      </c>
      <c r="X1051" s="49" t="s">
        <v>40</v>
      </c>
      <c r="Y1051" s="22" t="s">
        <v>40</v>
      </c>
      <c r="Z1051" s="69" t="s">
        <v>40</v>
      </c>
      <c r="AA1051" s="49" t="s">
        <v>40</v>
      </c>
      <c r="AB1051" s="22" t="s">
        <v>40</v>
      </c>
      <c r="AC1051" s="49" t="s">
        <v>40</v>
      </c>
      <c r="AD1051" s="49" t="s">
        <v>40</v>
      </c>
      <c r="AE1051" s="22" t="s">
        <v>40</v>
      </c>
      <c r="AF1051" s="78" t="s">
        <v>40</v>
      </c>
      <c r="AG1051" s="49" t="s">
        <v>40</v>
      </c>
      <c r="AH1051" s="22" t="s">
        <v>40</v>
      </c>
      <c r="AI1051" s="50" t="s">
        <v>40</v>
      </c>
      <c r="AJ1051" s="49" t="s">
        <v>40</v>
      </c>
      <c r="AK1051" s="49" t="s">
        <v>40</v>
      </c>
      <c r="AL1051" s="49" t="s">
        <v>40</v>
      </c>
      <c r="AM1051" s="49" t="s">
        <v>40</v>
      </c>
      <c r="AN1051" s="49" t="s">
        <v>40</v>
      </c>
      <c r="AO1051" s="70" t="s">
        <v>40</v>
      </c>
      <c r="AP1051" s="70" t="s">
        <v>40</v>
      </c>
      <c r="AQ1051" s="7" t="s">
        <v>40</v>
      </c>
      <c r="AR1051" s="70" t="s">
        <v>40</v>
      </c>
      <c r="AS1051" s="7" t="s">
        <v>40</v>
      </c>
      <c r="AT1051" s="7" t="s">
        <v>40</v>
      </c>
      <c r="AU1051" s="70" t="s">
        <v>40</v>
      </c>
      <c r="AV1051" s="70" t="s">
        <v>40</v>
      </c>
      <c r="AW1051" s="7" t="s">
        <v>40</v>
      </c>
      <c r="AX1051" s="70" t="s">
        <v>40</v>
      </c>
      <c r="AY1051" s="70" t="s">
        <v>40</v>
      </c>
      <c r="AZ1051" s="70" t="s">
        <v>40</v>
      </c>
      <c r="BA1051" s="70" t="s">
        <v>40</v>
      </c>
      <c r="BB1051" s="70" t="s">
        <v>40</v>
      </c>
      <c r="BC1051" s="7" t="s">
        <v>40</v>
      </c>
      <c r="BD1051" s="7" t="s">
        <v>40</v>
      </c>
    </row>
    <row r="1052" spans="2:56">
      <c r="B1052" s="82" t="s">
        <v>200</v>
      </c>
      <c r="C1052" s="52" t="s">
        <v>147</v>
      </c>
      <c r="D1052" s="53" t="s">
        <v>37</v>
      </c>
      <c r="E1052" s="135">
        <v>3499</v>
      </c>
      <c r="F1052" s="135"/>
      <c r="G1052" s="136"/>
      <c r="H1052" s="75">
        <v>3499</v>
      </c>
      <c r="I1052" s="65"/>
      <c r="J1052" s="65"/>
      <c r="K1052" s="75">
        <v>0</v>
      </c>
      <c r="L1052" s="65">
        <v>0</v>
      </c>
      <c r="M1052" s="74">
        <v>0</v>
      </c>
      <c r="N1052" s="44" t="s">
        <v>44</v>
      </c>
      <c r="O1052" s="20" t="s">
        <v>39</v>
      </c>
      <c r="P1052" s="44">
        <f t="shared" si="32"/>
        <v>0</v>
      </c>
      <c r="Q1052" s="44">
        <f>IF(AND(ISNUMBER(E1052),ISNUMBER(H1052),ISBLANK(F1052)),E1052-H1052,"NA")</f>
        <v>0</v>
      </c>
      <c r="R1052" s="20" t="str">
        <f>IF(AND(ISNUMBER(F1052),ISNUMBER(I1052),ISBLANK(E1052)),F1052-I1052,"NA")</f>
        <v>NA</v>
      </c>
      <c r="S1052" s="16" t="str">
        <f>IF(AND(ISNUMBER(G1052),ISNUMBER(J1052),ISBLANK(E1052)),G1052-J1052,"NA")</f>
        <v>NA</v>
      </c>
      <c r="T1052" s="45" t="str">
        <f>IF(AND(ISNUMBER(R1052),ISNUMBER(S1052),ISBLANK(E1052)),R1052+S1052,"NA")</f>
        <v>NA</v>
      </c>
      <c r="U1052" s="20">
        <f t="shared" si="33"/>
        <v>0</v>
      </c>
      <c r="V1052" s="9">
        <f>MIN(IF(SUM(W1052,AD1052:AG1052,AI1052,AJ1052:AM1052,AP1052:AS1052,AC1052,AO1052,AU1052,AV1052:BC1052)=0,0,1)+IF(O1052="Smoothing ramp",1,0)+IF(SUM(W1052,X1052:AA1052)=0,0,1),1)</f>
        <v>1</v>
      </c>
      <c r="W1052" s="44">
        <v>120</v>
      </c>
      <c r="X1052" s="43" t="s">
        <v>40</v>
      </c>
      <c r="Y1052" s="20" t="s">
        <v>41</v>
      </c>
      <c r="Z1052" s="65">
        <v>-120</v>
      </c>
      <c r="AA1052" s="43" t="s">
        <v>40</v>
      </c>
      <c r="AB1052" s="20" t="s">
        <v>41</v>
      </c>
      <c r="AC1052" s="43" t="s">
        <v>40</v>
      </c>
      <c r="AD1052" s="43" t="s">
        <v>40</v>
      </c>
      <c r="AE1052" s="20" t="s">
        <v>40</v>
      </c>
      <c r="AF1052" s="76" t="s">
        <v>40</v>
      </c>
      <c r="AG1052" s="43" t="s">
        <v>40</v>
      </c>
      <c r="AH1052" s="20" t="s">
        <v>40</v>
      </c>
      <c r="AI1052" s="43" t="s">
        <v>40</v>
      </c>
      <c r="AJ1052" s="43" t="s">
        <v>40</v>
      </c>
      <c r="AK1052" s="43" t="s">
        <v>40</v>
      </c>
      <c r="AL1052" s="44" t="s">
        <v>40</v>
      </c>
      <c r="AM1052" s="43" t="s">
        <v>40</v>
      </c>
      <c r="AN1052" s="43" t="s">
        <v>40</v>
      </c>
      <c r="AO1052" s="74" t="s">
        <v>40</v>
      </c>
      <c r="AP1052" s="74" t="s">
        <v>40</v>
      </c>
      <c r="AQ1052" s="6" t="s">
        <v>40</v>
      </c>
      <c r="AR1052" s="74" t="s">
        <v>40</v>
      </c>
      <c r="AS1052" s="6" t="s">
        <v>40</v>
      </c>
      <c r="AT1052" s="6" t="s">
        <v>40</v>
      </c>
      <c r="AU1052" s="74" t="s">
        <v>40</v>
      </c>
      <c r="AV1052" s="74" t="s">
        <v>40</v>
      </c>
      <c r="AW1052" s="6">
        <v>-10000</v>
      </c>
      <c r="AX1052" s="74" t="s">
        <v>42</v>
      </c>
      <c r="AY1052" s="74">
        <v>-10000</v>
      </c>
      <c r="AZ1052" s="74" t="s">
        <v>42</v>
      </c>
      <c r="BA1052" s="74">
        <v>-10000</v>
      </c>
      <c r="BB1052" s="74" t="s">
        <v>42</v>
      </c>
      <c r="BC1052" s="6" t="s">
        <v>40</v>
      </c>
      <c r="BD1052" s="6" t="s">
        <v>40</v>
      </c>
    </row>
    <row r="1053" spans="2:56">
      <c r="B1053" s="85" t="s">
        <v>200</v>
      </c>
      <c r="C1053" s="86" t="s">
        <v>147</v>
      </c>
      <c r="D1053" s="87" t="s">
        <v>43</v>
      </c>
      <c r="E1053" s="88">
        <v>2801</v>
      </c>
      <c r="F1053" s="88"/>
      <c r="G1053" s="89"/>
      <c r="H1053" s="90">
        <v>2799</v>
      </c>
      <c r="I1053" s="88"/>
      <c r="J1053" s="88"/>
      <c r="K1053" s="90">
        <v>0</v>
      </c>
      <c r="L1053" s="88">
        <v>0</v>
      </c>
      <c r="M1053" s="89">
        <v>0</v>
      </c>
      <c r="N1053" s="91" t="s">
        <v>44</v>
      </c>
      <c r="O1053" s="21" t="s">
        <v>39</v>
      </c>
      <c r="P1053" s="91">
        <f t="shared" si="32"/>
        <v>0</v>
      </c>
      <c r="Q1053" s="42">
        <f>IF(AND(ISNUMBER(E1053),ISNUMBER(H1053),ISBLANK(F1053)),E1053-H1053,"NA")</f>
        <v>2</v>
      </c>
      <c r="R1053" s="21" t="str">
        <f>IF(AND(ISNUMBER(F1053),ISNUMBER(I1053),ISBLANK(E1053)),F1053-I1053,"NA")</f>
        <v>NA</v>
      </c>
      <c r="S1053" s="92" t="str">
        <f>IF(AND(ISNUMBER(G1053),ISNUMBER(J1053),ISBLANK(E1053)),G1053-J1053,"NA")</f>
        <v>NA</v>
      </c>
      <c r="T1053" s="88" t="str">
        <f>IF(AND(ISNUMBER(R1053),ISNUMBER(S1053),ISBLANK(E1053)),R1053+S1053,"NA")</f>
        <v>NA</v>
      </c>
      <c r="U1053" s="93">
        <f t="shared" si="33"/>
        <v>0</v>
      </c>
      <c r="V1053" s="94">
        <f>MIN(IF(SUM(W1053,AD1053:AG1053,AI1053,AJ1053:AM1053,AP1053:AS1053,AC1053,AO1053,AU1053,AV1053:BC1053)=0,0,1)+IF(O1053="Smoothing ramp",1,0)+IF(SUM(W1053,X1053:AA1053)=0,0,1),1)</f>
        <v>1</v>
      </c>
      <c r="W1053" s="91">
        <v>120</v>
      </c>
      <c r="X1053" s="92" t="s">
        <v>40</v>
      </c>
      <c r="Y1053" s="93" t="s">
        <v>41</v>
      </c>
      <c r="Z1053" s="88">
        <v>213</v>
      </c>
      <c r="AA1053" s="92" t="s">
        <v>40</v>
      </c>
      <c r="AB1053" s="93" t="s">
        <v>41</v>
      </c>
      <c r="AC1053" s="92" t="s">
        <v>40</v>
      </c>
      <c r="AD1053" s="92" t="s">
        <v>40</v>
      </c>
      <c r="AE1053" s="93" t="s">
        <v>40</v>
      </c>
      <c r="AF1053" s="95" t="s">
        <v>40</v>
      </c>
      <c r="AG1053" s="92" t="s">
        <v>40</v>
      </c>
      <c r="AH1053" s="93" t="s">
        <v>40</v>
      </c>
      <c r="AI1053" s="92" t="s">
        <v>40</v>
      </c>
      <c r="AJ1053" s="92" t="s">
        <v>40</v>
      </c>
      <c r="AK1053" s="92" t="s">
        <v>40</v>
      </c>
      <c r="AL1053" s="91" t="s">
        <v>40</v>
      </c>
      <c r="AM1053" s="92" t="s">
        <v>40</v>
      </c>
      <c r="AN1053" s="92" t="s">
        <v>40</v>
      </c>
      <c r="AO1053" s="89" t="s">
        <v>40</v>
      </c>
      <c r="AP1053" s="89" t="s">
        <v>40</v>
      </c>
      <c r="AQ1053" s="94" t="s">
        <v>40</v>
      </c>
      <c r="AR1053" s="89" t="s">
        <v>40</v>
      </c>
      <c r="AS1053" s="94" t="s">
        <v>40</v>
      </c>
      <c r="AT1053" s="94" t="s">
        <v>40</v>
      </c>
      <c r="AU1053" s="89">
        <v>-10000</v>
      </c>
      <c r="AV1053" s="89" t="s">
        <v>42</v>
      </c>
      <c r="AW1053" s="94">
        <v>-10000</v>
      </c>
      <c r="AX1053" s="89" t="s">
        <v>42</v>
      </c>
      <c r="AY1053" s="89">
        <v>-10000</v>
      </c>
      <c r="AZ1053" s="89" t="s">
        <v>42</v>
      </c>
      <c r="BA1053" s="89">
        <v>-10000</v>
      </c>
      <c r="BB1053" s="89" t="s">
        <v>42</v>
      </c>
      <c r="BC1053" s="94" t="s">
        <v>40</v>
      </c>
      <c r="BD1053" s="94" t="s">
        <v>40</v>
      </c>
    </row>
    <row r="1054" spans="2:56">
      <c r="B1054" s="83" t="s">
        <v>200</v>
      </c>
      <c r="C1054" s="40" t="s">
        <v>147</v>
      </c>
      <c r="D1054" s="41" t="s">
        <v>45</v>
      </c>
      <c r="E1054" s="88">
        <v>3900</v>
      </c>
      <c r="F1054" s="88"/>
      <c r="G1054" s="89"/>
      <c r="H1054" s="64">
        <v>3900</v>
      </c>
      <c r="I1054" s="45"/>
      <c r="J1054" s="45"/>
      <c r="K1054" s="64">
        <v>0</v>
      </c>
      <c r="L1054" s="45">
        <v>0</v>
      </c>
      <c r="M1054" s="63">
        <v>0</v>
      </c>
      <c r="N1054" s="42" t="s">
        <v>44</v>
      </c>
      <c r="O1054" s="21" t="s">
        <v>39</v>
      </c>
      <c r="P1054" s="42">
        <f t="shared" si="32"/>
        <v>0</v>
      </c>
      <c r="Q1054" s="42">
        <f>IF(AND(ISNUMBER(E1054),ISNUMBER(H1054),ISBLANK(F1054)),E1054-H1054,"NA")</f>
        <v>0</v>
      </c>
      <c r="R1054" s="21" t="str">
        <f>IF(AND(ISNUMBER(F1054),ISNUMBER(I1054),ISBLANK(E1054)),F1054-I1054,"NA")</f>
        <v>NA</v>
      </c>
      <c r="S1054" s="16" t="str">
        <f>IF(AND(ISNUMBER(G1054),ISNUMBER(J1054),ISBLANK(E1054)),G1054-J1054,"NA")</f>
        <v>NA</v>
      </c>
      <c r="T1054" s="45" t="str">
        <f>IF(AND(ISNUMBER(R1054),ISNUMBER(S1054),ISBLANK(E1054)),R1054+S1054,"NA")</f>
        <v>NA</v>
      </c>
      <c r="U1054" s="21">
        <f t="shared" si="33"/>
        <v>0</v>
      </c>
      <c r="V1054" s="9">
        <f>MIN(IF(SUM(W1054,AD1054:AG1054,AI1054,AJ1054:AM1054,AP1054:AS1054,AC1054,AO1054,AU1054,AV1054:BC1054)=0,0,1)+IF(O1054="Smoothing ramp",1,0)+IF(SUM(W1054,X1054:AA1054)=0,0,1),1)</f>
        <v>1</v>
      </c>
      <c r="W1054" s="42">
        <v>120</v>
      </c>
      <c r="X1054" s="16" t="s">
        <v>40</v>
      </c>
      <c r="Y1054" s="21" t="s">
        <v>41</v>
      </c>
      <c r="Z1054" s="45">
        <v>285</v>
      </c>
      <c r="AA1054" s="16" t="s">
        <v>40</v>
      </c>
      <c r="AB1054" s="21" t="s">
        <v>41</v>
      </c>
      <c r="AC1054" s="16" t="s">
        <v>40</v>
      </c>
      <c r="AD1054" s="16" t="s">
        <v>40</v>
      </c>
      <c r="AE1054" s="21" t="s">
        <v>40</v>
      </c>
      <c r="AF1054" s="58" t="s">
        <v>40</v>
      </c>
      <c r="AG1054" s="16" t="s">
        <v>40</v>
      </c>
      <c r="AH1054" s="21" t="s">
        <v>40</v>
      </c>
      <c r="AI1054" s="16" t="s">
        <v>40</v>
      </c>
      <c r="AJ1054" s="16" t="s">
        <v>40</v>
      </c>
      <c r="AK1054" s="16" t="s">
        <v>40</v>
      </c>
      <c r="AL1054" s="42" t="s">
        <v>40</v>
      </c>
      <c r="AM1054" s="16" t="s">
        <v>40</v>
      </c>
      <c r="AN1054" s="16" t="s">
        <v>40</v>
      </c>
      <c r="AO1054" s="63" t="s">
        <v>40</v>
      </c>
      <c r="AP1054" s="63" t="s">
        <v>40</v>
      </c>
      <c r="AQ1054" s="9" t="s">
        <v>40</v>
      </c>
      <c r="AR1054" s="63" t="s">
        <v>40</v>
      </c>
      <c r="AS1054" s="9" t="s">
        <v>40</v>
      </c>
      <c r="AT1054" s="9" t="s">
        <v>40</v>
      </c>
      <c r="AU1054" s="63">
        <v>-10000</v>
      </c>
      <c r="AV1054" s="63" t="s">
        <v>42</v>
      </c>
      <c r="AW1054" s="9">
        <v>-10000</v>
      </c>
      <c r="AX1054" s="63" t="s">
        <v>42</v>
      </c>
      <c r="AY1054" s="63">
        <v>-10000</v>
      </c>
      <c r="AZ1054" s="63" t="s">
        <v>42</v>
      </c>
      <c r="BA1054" s="63">
        <v>-10000</v>
      </c>
      <c r="BB1054" s="63" t="s">
        <v>42</v>
      </c>
      <c r="BC1054" s="9" t="s">
        <v>40</v>
      </c>
      <c r="BD1054" s="9" t="s">
        <v>40</v>
      </c>
    </row>
    <row r="1055" spans="2:56">
      <c r="B1055" s="83" t="s">
        <v>200</v>
      </c>
      <c r="C1055" s="40" t="s">
        <v>147</v>
      </c>
      <c r="D1055" s="41" t="s">
        <v>46</v>
      </c>
      <c r="E1055" s="88">
        <v>4977</v>
      </c>
      <c r="F1055" s="88"/>
      <c r="G1055" s="89"/>
      <c r="H1055" s="64">
        <v>4879</v>
      </c>
      <c r="I1055" s="45"/>
      <c r="J1055" s="45"/>
      <c r="K1055" s="64">
        <v>0</v>
      </c>
      <c r="L1055" s="45">
        <v>0</v>
      </c>
      <c r="M1055" s="63">
        <v>0</v>
      </c>
      <c r="N1055" s="42" t="s">
        <v>44</v>
      </c>
      <c r="O1055" s="21" t="s">
        <v>39</v>
      </c>
      <c r="P1055" s="42">
        <f t="shared" si="32"/>
        <v>0</v>
      </c>
      <c r="Q1055" s="42">
        <f>IF(AND(ISNUMBER(E1055),ISNUMBER(H1055),ISBLANK(F1055)),E1055-H1055,"NA")</f>
        <v>98</v>
      </c>
      <c r="R1055" s="21" t="str">
        <f>IF(AND(ISNUMBER(F1055),ISNUMBER(I1055),ISBLANK(E1055)),F1055-I1055,"NA")</f>
        <v>NA</v>
      </c>
      <c r="S1055" s="16" t="str">
        <f>IF(AND(ISNUMBER(G1055),ISNUMBER(J1055),ISBLANK(E1055)),G1055-J1055,"NA")</f>
        <v>NA</v>
      </c>
      <c r="T1055" s="45" t="str">
        <f>IF(AND(ISNUMBER(R1055),ISNUMBER(S1055),ISBLANK(E1055)),R1055+S1055,"NA")</f>
        <v>NA</v>
      </c>
      <c r="U1055" s="21">
        <f t="shared" si="33"/>
        <v>0</v>
      </c>
      <c r="V1055" s="9">
        <f>MIN(IF(SUM(W1055,AD1055:AG1055,AI1055,AJ1055:AM1055,AP1055:AS1055,AC1055,AO1055,AU1055,AV1055:BC1055)=0,0,1)+IF(O1055="Smoothing ramp",1,0)+IF(SUM(W1055,X1055:AA1055)=0,0,1),1)</f>
        <v>1</v>
      </c>
      <c r="W1055" s="42">
        <v>120</v>
      </c>
      <c r="X1055" s="16" t="s">
        <v>40</v>
      </c>
      <c r="Y1055" s="21" t="s">
        <v>41</v>
      </c>
      <c r="Z1055" s="45">
        <v>-120</v>
      </c>
      <c r="AA1055" s="16" t="s">
        <v>40</v>
      </c>
      <c r="AB1055" s="21" t="s">
        <v>41</v>
      </c>
      <c r="AC1055" s="16" t="s">
        <v>40</v>
      </c>
      <c r="AD1055" s="16" t="s">
        <v>40</v>
      </c>
      <c r="AE1055" s="21" t="s">
        <v>40</v>
      </c>
      <c r="AF1055" s="58" t="s">
        <v>40</v>
      </c>
      <c r="AG1055" s="16" t="s">
        <v>40</v>
      </c>
      <c r="AH1055" s="21" t="s">
        <v>40</v>
      </c>
      <c r="AI1055" s="16" t="s">
        <v>40</v>
      </c>
      <c r="AJ1055" s="16" t="s">
        <v>40</v>
      </c>
      <c r="AK1055" s="16" t="s">
        <v>40</v>
      </c>
      <c r="AL1055" s="42" t="s">
        <v>40</v>
      </c>
      <c r="AM1055" s="16" t="s">
        <v>40</v>
      </c>
      <c r="AN1055" s="16" t="s">
        <v>40</v>
      </c>
      <c r="AO1055" s="63" t="s">
        <v>40</v>
      </c>
      <c r="AP1055" s="63" t="s">
        <v>40</v>
      </c>
      <c r="AQ1055" s="9" t="s">
        <v>40</v>
      </c>
      <c r="AR1055" s="63" t="s">
        <v>40</v>
      </c>
      <c r="AS1055" s="9" t="s">
        <v>40</v>
      </c>
      <c r="AT1055" s="9" t="s">
        <v>40</v>
      </c>
      <c r="AU1055" s="63">
        <v>-10000</v>
      </c>
      <c r="AV1055" s="63" t="s">
        <v>42</v>
      </c>
      <c r="AW1055" s="9">
        <v>-10000</v>
      </c>
      <c r="AX1055" s="63" t="s">
        <v>42</v>
      </c>
      <c r="AY1055" s="63">
        <v>-10000</v>
      </c>
      <c r="AZ1055" s="63" t="s">
        <v>42</v>
      </c>
      <c r="BA1055" s="63">
        <v>-10000</v>
      </c>
      <c r="BB1055" s="63" t="s">
        <v>42</v>
      </c>
      <c r="BC1055" s="9" t="s">
        <v>40</v>
      </c>
      <c r="BD1055" s="9" t="s">
        <v>40</v>
      </c>
    </row>
    <row r="1056" spans="2:56">
      <c r="B1056" s="83" t="s">
        <v>200</v>
      </c>
      <c r="C1056" s="40" t="s">
        <v>147</v>
      </c>
      <c r="D1056" s="41" t="s">
        <v>47</v>
      </c>
      <c r="E1056" s="88">
        <v>5386</v>
      </c>
      <c r="F1056" s="88"/>
      <c r="G1056" s="89"/>
      <c r="H1056" s="64">
        <v>5362</v>
      </c>
      <c r="I1056" s="45"/>
      <c r="J1056" s="45"/>
      <c r="K1056" s="64">
        <v>0</v>
      </c>
      <c r="L1056" s="45">
        <v>0</v>
      </c>
      <c r="M1056" s="63">
        <v>0</v>
      </c>
      <c r="N1056" s="42" t="s">
        <v>44</v>
      </c>
      <c r="O1056" s="21" t="s">
        <v>39</v>
      </c>
      <c r="P1056" s="42">
        <f t="shared" si="32"/>
        <v>0</v>
      </c>
      <c r="Q1056" s="42">
        <f>IF(AND(ISNUMBER(E1056),ISNUMBER(H1056),ISBLANK(F1056)),E1056-H1056,"NA")</f>
        <v>24</v>
      </c>
      <c r="R1056" s="21" t="str">
        <f>IF(AND(ISNUMBER(F1056),ISNUMBER(I1056),ISBLANK(E1056)),F1056-I1056,"NA")</f>
        <v>NA</v>
      </c>
      <c r="S1056" s="16" t="str">
        <f>IF(AND(ISNUMBER(G1056),ISNUMBER(J1056),ISBLANK(E1056)),G1056-J1056,"NA")</f>
        <v>NA</v>
      </c>
      <c r="T1056" s="45" t="str">
        <f>IF(AND(ISNUMBER(R1056),ISNUMBER(S1056),ISBLANK(E1056)),R1056+S1056,"NA")</f>
        <v>NA</v>
      </c>
      <c r="U1056" s="21">
        <f t="shared" si="33"/>
        <v>0</v>
      </c>
      <c r="V1056" s="9">
        <f>MIN(IF(SUM(W1056,AD1056:AG1056,AI1056,AJ1056:AM1056,AP1056:AS1056,AC1056,AO1056,AU1056,AV1056:BC1056)=0,0,1)+IF(O1056="Smoothing ramp",1,0)+IF(SUM(W1056,X1056:AA1056)=0,0,1),1)</f>
        <v>1</v>
      </c>
      <c r="W1056" s="64">
        <v>120</v>
      </c>
      <c r="X1056" s="16" t="s">
        <v>40</v>
      </c>
      <c r="Y1056" s="21" t="s">
        <v>41</v>
      </c>
      <c r="Z1056" s="45">
        <v>-120</v>
      </c>
      <c r="AA1056" s="16" t="s">
        <v>40</v>
      </c>
      <c r="AB1056" s="21" t="s">
        <v>41</v>
      </c>
      <c r="AC1056" s="16" t="s">
        <v>40</v>
      </c>
      <c r="AD1056" s="16" t="s">
        <v>40</v>
      </c>
      <c r="AE1056" s="21" t="s">
        <v>40</v>
      </c>
      <c r="AF1056" s="58" t="s">
        <v>40</v>
      </c>
      <c r="AG1056" s="16" t="s">
        <v>40</v>
      </c>
      <c r="AH1056" s="21" t="s">
        <v>40</v>
      </c>
      <c r="AI1056" s="16" t="s">
        <v>40</v>
      </c>
      <c r="AJ1056" s="16" t="s">
        <v>40</v>
      </c>
      <c r="AK1056" s="16" t="s">
        <v>40</v>
      </c>
      <c r="AL1056" s="42" t="s">
        <v>40</v>
      </c>
      <c r="AM1056" s="16" t="s">
        <v>40</v>
      </c>
      <c r="AN1056" s="16" t="s">
        <v>40</v>
      </c>
      <c r="AO1056" s="63" t="s">
        <v>40</v>
      </c>
      <c r="AP1056" s="63" t="s">
        <v>40</v>
      </c>
      <c r="AQ1056" s="9" t="s">
        <v>40</v>
      </c>
      <c r="AR1056" s="63" t="s">
        <v>40</v>
      </c>
      <c r="AS1056" s="9" t="s">
        <v>40</v>
      </c>
      <c r="AT1056" s="9" t="s">
        <v>40</v>
      </c>
      <c r="AU1056" s="63" t="s">
        <v>40</v>
      </c>
      <c r="AV1056" s="63" t="s">
        <v>40</v>
      </c>
      <c r="AW1056" s="9">
        <v>-10000</v>
      </c>
      <c r="AX1056" s="63" t="s">
        <v>42</v>
      </c>
      <c r="AY1056" s="63">
        <v>-10000</v>
      </c>
      <c r="AZ1056" s="63" t="s">
        <v>42</v>
      </c>
      <c r="BA1056" s="63">
        <v>-10000</v>
      </c>
      <c r="BB1056" s="63" t="s">
        <v>42</v>
      </c>
      <c r="BC1056" s="9" t="s">
        <v>40</v>
      </c>
      <c r="BD1056" s="9" t="s">
        <v>40</v>
      </c>
    </row>
    <row r="1057" spans="2:56">
      <c r="B1057" s="83" t="s">
        <v>200</v>
      </c>
      <c r="C1057" s="40" t="s">
        <v>147</v>
      </c>
      <c r="D1057" s="41" t="s">
        <v>48</v>
      </c>
      <c r="E1057" s="88">
        <v>5803</v>
      </c>
      <c r="F1057" s="88"/>
      <c r="G1057" s="89"/>
      <c r="H1057" s="64">
        <v>5803</v>
      </c>
      <c r="I1057" s="45"/>
      <c r="J1057" s="45"/>
      <c r="K1057" s="64">
        <v>0</v>
      </c>
      <c r="L1057" s="45">
        <v>0</v>
      </c>
      <c r="M1057" s="63">
        <v>0</v>
      </c>
      <c r="N1057" s="42" t="s">
        <v>44</v>
      </c>
      <c r="O1057" s="21" t="s">
        <v>44</v>
      </c>
      <c r="P1057" s="42">
        <f t="shared" si="32"/>
        <v>0</v>
      </c>
      <c r="Q1057" s="42">
        <f>IF(AND(ISNUMBER(E1057),ISNUMBER(H1057),ISBLANK(F1057)),E1057-H1057,"NA")</f>
        <v>0</v>
      </c>
      <c r="R1057" s="21" t="str">
        <f>IF(AND(ISNUMBER(F1057),ISNUMBER(I1057),ISBLANK(E1057)),F1057-I1057,"NA")</f>
        <v>NA</v>
      </c>
      <c r="S1057" s="16" t="str">
        <f>IF(AND(ISNUMBER(G1057),ISNUMBER(J1057),ISBLANK(E1057)),G1057-J1057,"NA")</f>
        <v>NA</v>
      </c>
      <c r="T1057" s="45" t="str">
        <f>IF(AND(ISNUMBER(R1057),ISNUMBER(S1057),ISBLANK(E1057)),R1057+S1057,"NA")</f>
        <v>NA</v>
      </c>
      <c r="U1057" s="21">
        <f t="shared" si="33"/>
        <v>0</v>
      </c>
      <c r="V1057" s="9">
        <f>MIN(IF(SUM(W1057,AD1057:AG1057,AI1057,AJ1057:AM1057,AP1057:AS1057,AC1057,AO1057,AU1057,AV1057:BC1057)=0,0,1)+IF(O1057="Smoothing ramp",1,0)+IF(SUM(W1057,X1057:AA1057)=0,0,1),1)</f>
        <v>1</v>
      </c>
      <c r="W1057" s="64">
        <v>120</v>
      </c>
      <c r="X1057" s="16" t="s">
        <v>40</v>
      </c>
      <c r="Y1057" s="21" t="s">
        <v>40</v>
      </c>
      <c r="Z1057" s="45">
        <v>285</v>
      </c>
      <c r="AA1057" s="16" t="s">
        <v>40</v>
      </c>
      <c r="AB1057" s="21" t="s">
        <v>40</v>
      </c>
      <c r="AC1057" s="16" t="s">
        <v>40</v>
      </c>
      <c r="AD1057" s="16" t="s">
        <v>40</v>
      </c>
      <c r="AE1057" s="21" t="s">
        <v>40</v>
      </c>
      <c r="AF1057" s="58" t="s">
        <v>40</v>
      </c>
      <c r="AG1057" s="16" t="s">
        <v>40</v>
      </c>
      <c r="AH1057" s="21" t="s">
        <v>40</v>
      </c>
      <c r="AI1057" s="16" t="s">
        <v>40</v>
      </c>
      <c r="AJ1057" s="16" t="s">
        <v>40</v>
      </c>
      <c r="AK1057" s="16" t="s">
        <v>40</v>
      </c>
      <c r="AL1057" s="42" t="s">
        <v>40</v>
      </c>
      <c r="AM1057" s="16" t="s">
        <v>40</v>
      </c>
      <c r="AN1057" s="16" t="s">
        <v>40</v>
      </c>
      <c r="AO1057" s="63" t="s">
        <v>40</v>
      </c>
      <c r="AP1057" s="63" t="s">
        <v>40</v>
      </c>
      <c r="AQ1057" s="9" t="s">
        <v>40</v>
      </c>
      <c r="AR1057" s="63" t="s">
        <v>40</v>
      </c>
      <c r="AS1057" s="9" t="s">
        <v>40</v>
      </c>
      <c r="AT1057" s="9" t="s">
        <v>40</v>
      </c>
      <c r="AU1057" s="63" t="s">
        <v>40</v>
      </c>
      <c r="AV1057" s="63" t="s">
        <v>40</v>
      </c>
      <c r="AW1057" s="9" t="s">
        <v>40</v>
      </c>
      <c r="AX1057" s="63" t="s">
        <v>40</v>
      </c>
      <c r="AY1057" s="63" t="s">
        <v>40</v>
      </c>
      <c r="AZ1057" s="63" t="s">
        <v>40</v>
      </c>
      <c r="BA1057" s="63" t="s">
        <v>40</v>
      </c>
      <c r="BB1057" s="63" t="s">
        <v>40</v>
      </c>
      <c r="BC1057" s="9" t="s">
        <v>40</v>
      </c>
      <c r="BD1057" s="9" t="s">
        <v>40</v>
      </c>
    </row>
    <row r="1058" spans="2:56">
      <c r="B1058" s="83" t="s">
        <v>200</v>
      </c>
      <c r="C1058" s="40" t="s">
        <v>147</v>
      </c>
      <c r="D1058" s="41" t="s">
        <v>49</v>
      </c>
      <c r="E1058" s="88">
        <v>8285</v>
      </c>
      <c r="F1058" s="88"/>
      <c r="G1058" s="89"/>
      <c r="H1058" s="64">
        <v>7486</v>
      </c>
      <c r="I1058" s="45"/>
      <c r="J1058" s="45"/>
      <c r="K1058" s="64">
        <v>0</v>
      </c>
      <c r="L1058" s="45">
        <v>0</v>
      </c>
      <c r="M1058" s="63">
        <v>0</v>
      </c>
      <c r="N1058" s="42" t="s">
        <v>38</v>
      </c>
      <c r="O1058" s="21" t="s">
        <v>44</v>
      </c>
      <c r="P1058" s="42">
        <f t="shared" si="32"/>
        <v>0</v>
      </c>
      <c r="Q1058" s="42">
        <f>IF(AND(ISNUMBER(E1058),ISNUMBER(H1058),ISBLANK(F1058)),E1058-H1058,"NA")</f>
        <v>799</v>
      </c>
      <c r="R1058" s="21" t="str">
        <f>IF(AND(ISNUMBER(F1058),ISNUMBER(I1058),ISBLANK(E1058)),F1058-I1058,"NA")</f>
        <v>NA</v>
      </c>
      <c r="S1058" s="16" t="str">
        <f>IF(AND(ISNUMBER(G1058),ISNUMBER(J1058),ISBLANK(E1058)),G1058-J1058,"NA")</f>
        <v>NA</v>
      </c>
      <c r="T1058" s="45" t="str">
        <f>IF(AND(ISNUMBER(R1058),ISNUMBER(S1058),ISBLANK(E1058)),R1058+S1058,"NA")</f>
        <v>NA</v>
      </c>
      <c r="U1058" s="21">
        <f t="shared" si="33"/>
        <v>0</v>
      </c>
      <c r="V1058" s="9">
        <f>MIN(IF(SUM(W1058,AD1058:AG1058,AI1058,AJ1058:AM1058,AP1058:AS1058,AC1058,AO1058,AU1058,AV1058:BC1058)=0,0,1)+IF(O1058="Smoothing ramp",1,0)+IF(SUM(W1058,X1058:AA1058)=0,0,1),1)</f>
        <v>1</v>
      </c>
      <c r="W1058" s="64">
        <v>120</v>
      </c>
      <c r="X1058" s="16" t="s">
        <v>40</v>
      </c>
      <c r="Y1058" s="21" t="s">
        <v>40</v>
      </c>
      <c r="Z1058" s="45">
        <v>285</v>
      </c>
      <c r="AA1058" s="16" t="s">
        <v>40</v>
      </c>
      <c r="AB1058" s="21" t="s">
        <v>40</v>
      </c>
      <c r="AC1058" s="16" t="s">
        <v>40</v>
      </c>
      <c r="AD1058" s="16" t="s">
        <v>40</v>
      </c>
      <c r="AE1058" s="21" t="s">
        <v>40</v>
      </c>
      <c r="AF1058" s="58" t="s">
        <v>40</v>
      </c>
      <c r="AG1058" s="16" t="s">
        <v>40</v>
      </c>
      <c r="AH1058" s="21" t="s">
        <v>40</v>
      </c>
      <c r="AI1058" s="16" t="s">
        <v>40</v>
      </c>
      <c r="AJ1058" s="16" t="s">
        <v>40</v>
      </c>
      <c r="AK1058" s="16" t="s">
        <v>40</v>
      </c>
      <c r="AL1058" s="42" t="s">
        <v>40</v>
      </c>
      <c r="AM1058" s="16" t="s">
        <v>40</v>
      </c>
      <c r="AN1058" s="16" t="s">
        <v>40</v>
      </c>
      <c r="AO1058" s="63" t="s">
        <v>40</v>
      </c>
      <c r="AP1058" s="63" t="s">
        <v>40</v>
      </c>
      <c r="AQ1058" s="9" t="s">
        <v>40</v>
      </c>
      <c r="AR1058" s="63" t="s">
        <v>40</v>
      </c>
      <c r="AS1058" s="9" t="s">
        <v>40</v>
      </c>
      <c r="AT1058" s="9" t="s">
        <v>40</v>
      </c>
      <c r="AU1058" s="63" t="s">
        <v>40</v>
      </c>
      <c r="AV1058" s="63" t="s">
        <v>40</v>
      </c>
      <c r="AW1058" s="9" t="s">
        <v>40</v>
      </c>
      <c r="AX1058" s="63" t="s">
        <v>40</v>
      </c>
      <c r="AY1058" s="63" t="s">
        <v>40</v>
      </c>
      <c r="AZ1058" s="63" t="s">
        <v>40</v>
      </c>
      <c r="BA1058" s="63" t="s">
        <v>40</v>
      </c>
      <c r="BB1058" s="63" t="s">
        <v>40</v>
      </c>
      <c r="BC1058" s="9" t="s">
        <v>40</v>
      </c>
      <c r="BD1058" s="9" t="s">
        <v>40</v>
      </c>
    </row>
    <row r="1059" spans="2:56">
      <c r="B1059" s="83" t="s">
        <v>200</v>
      </c>
      <c r="C1059" s="40" t="s">
        <v>147</v>
      </c>
      <c r="D1059" s="41" t="s">
        <v>51</v>
      </c>
      <c r="E1059" s="88">
        <v>8285</v>
      </c>
      <c r="F1059" s="88"/>
      <c r="G1059" s="89"/>
      <c r="H1059" s="64">
        <v>8283</v>
      </c>
      <c r="I1059" s="45"/>
      <c r="J1059" s="45"/>
      <c r="K1059" s="64">
        <v>0</v>
      </c>
      <c r="L1059" s="45">
        <v>0</v>
      </c>
      <c r="M1059" s="63">
        <v>0</v>
      </c>
      <c r="N1059" s="42" t="s">
        <v>38</v>
      </c>
      <c r="O1059" s="21" t="s">
        <v>44</v>
      </c>
      <c r="P1059" s="42">
        <f t="shared" si="32"/>
        <v>0</v>
      </c>
      <c r="Q1059" s="42">
        <f>IF(AND(ISNUMBER(E1059),ISNUMBER(H1059),ISBLANK(F1059)),E1059-H1059,"NA")</f>
        <v>2</v>
      </c>
      <c r="R1059" s="21" t="str">
        <f>IF(AND(ISNUMBER(F1059),ISNUMBER(I1059),ISBLANK(E1059)),F1059-I1059,"NA")</f>
        <v>NA</v>
      </c>
      <c r="S1059" s="16" t="str">
        <f>IF(AND(ISNUMBER(G1059),ISNUMBER(J1059),ISBLANK(E1059)),G1059-J1059,"NA")</f>
        <v>NA</v>
      </c>
      <c r="T1059" s="45" t="str">
        <f>IF(AND(ISNUMBER(R1059),ISNUMBER(S1059),ISBLANK(E1059)),R1059+S1059,"NA")</f>
        <v>NA</v>
      </c>
      <c r="U1059" s="21">
        <f t="shared" si="33"/>
        <v>0</v>
      </c>
      <c r="V1059" s="9">
        <f>MIN(IF(SUM(W1059,AD1059:AG1059,AI1059,AJ1059:AM1059,AP1059:AS1059,AC1059,AO1059,AU1059,AV1059:BC1059)=0,0,1)+IF(O1059="Smoothing ramp",1,0)+IF(SUM(W1059,X1059:AA1059)=0,0,1),1)</f>
        <v>1</v>
      </c>
      <c r="W1059" s="42">
        <v>120</v>
      </c>
      <c r="X1059" s="16" t="s">
        <v>40</v>
      </c>
      <c r="Y1059" s="21" t="s">
        <v>40</v>
      </c>
      <c r="Z1059" s="45">
        <v>285</v>
      </c>
      <c r="AA1059" s="16" t="s">
        <v>40</v>
      </c>
      <c r="AB1059" s="21" t="s">
        <v>40</v>
      </c>
      <c r="AC1059" s="16" t="s">
        <v>40</v>
      </c>
      <c r="AD1059" s="16" t="s">
        <v>40</v>
      </c>
      <c r="AE1059" s="21" t="s">
        <v>40</v>
      </c>
      <c r="AF1059" s="58" t="s">
        <v>40</v>
      </c>
      <c r="AG1059" s="16" t="s">
        <v>40</v>
      </c>
      <c r="AH1059" s="21" t="s">
        <v>40</v>
      </c>
      <c r="AI1059" s="16" t="s">
        <v>40</v>
      </c>
      <c r="AJ1059" s="16" t="s">
        <v>40</v>
      </c>
      <c r="AK1059" s="16" t="s">
        <v>40</v>
      </c>
      <c r="AL1059" s="42" t="s">
        <v>40</v>
      </c>
      <c r="AM1059" s="16" t="s">
        <v>40</v>
      </c>
      <c r="AN1059" s="16" t="s">
        <v>40</v>
      </c>
      <c r="AO1059" s="63" t="s">
        <v>40</v>
      </c>
      <c r="AP1059" s="63" t="s">
        <v>40</v>
      </c>
      <c r="AQ1059" s="9" t="s">
        <v>40</v>
      </c>
      <c r="AR1059" s="63" t="s">
        <v>40</v>
      </c>
      <c r="AS1059" s="9" t="s">
        <v>40</v>
      </c>
      <c r="AT1059" s="9" t="s">
        <v>40</v>
      </c>
      <c r="AU1059" s="63" t="s">
        <v>40</v>
      </c>
      <c r="AV1059" s="63" t="s">
        <v>40</v>
      </c>
      <c r="AW1059" s="9" t="s">
        <v>40</v>
      </c>
      <c r="AX1059" s="63" t="s">
        <v>40</v>
      </c>
      <c r="AY1059" s="63" t="s">
        <v>40</v>
      </c>
      <c r="AZ1059" s="63" t="s">
        <v>40</v>
      </c>
      <c r="BA1059" s="63" t="s">
        <v>40</v>
      </c>
      <c r="BB1059" s="63" t="s">
        <v>40</v>
      </c>
      <c r="BC1059" s="9" t="s">
        <v>40</v>
      </c>
      <c r="BD1059" s="9" t="s">
        <v>40</v>
      </c>
    </row>
    <row r="1060" spans="2:56">
      <c r="B1060" s="83" t="s">
        <v>200</v>
      </c>
      <c r="C1060" s="40" t="s">
        <v>147</v>
      </c>
      <c r="D1060" s="41" t="s">
        <v>52</v>
      </c>
      <c r="E1060" s="88">
        <v>8285</v>
      </c>
      <c r="F1060" s="88"/>
      <c r="G1060" s="89"/>
      <c r="H1060" s="64">
        <v>8283</v>
      </c>
      <c r="I1060" s="45"/>
      <c r="J1060" s="45"/>
      <c r="K1060" s="64">
        <v>0</v>
      </c>
      <c r="L1060" s="45">
        <v>0</v>
      </c>
      <c r="M1060" s="63">
        <v>0</v>
      </c>
      <c r="N1060" s="42" t="s">
        <v>38</v>
      </c>
      <c r="O1060" s="21" t="s">
        <v>44</v>
      </c>
      <c r="P1060" s="42">
        <f t="shared" si="32"/>
        <v>0</v>
      </c>
      <c r="Q1060" s="42">
        <f>IF(AND(ISNUMBER(E1060),ISNUMBER(H1060),ISBLANK(F1060)),E1060-H1060,"NA")</f>
        <v>2</v>
      </c>
      <c r="R1060" s="21" t="str">
        <f>IF(AND(ISNUMBER(F1060),ISNUMBER(I1060),ISBLANK(E1060)),F1060-I1060,"NA")</f>
        <v>NA</v>
      </c>
      <c r="S1060" s="16" t="str">
        <f>IF(AND(ISNUMBER(G1060),ISNUMBER(J1060),ISBLANK(E1060)),G1060-J1060,"NA")</f>
        <v>NA</v>
      </c>
      <c r="T1060" s="45" t="str">
        <f>IF(AND(ISNUMBER(R1060),ISNUMBER(S1060),ISBLANK(E1060)),R1060+S1060,"NA")</f>
        <v>NA</v>
      </c>
      <c r="U1060" s="21">
        <f t="shared" si="33"/>
        <v>0</v>
      </c>
      <c r="V1060" s="9">
        <f>MIN(IF(SUM(W1060,AD1060:AG1060,AI1060,AJ1060:AM1060,AP1060:AS1060,AC1060,AO1060,AU1060,AV1060:BC1060)=0,0,1)+IF(O1060="Smoothing ramp",1,0)+IF(SUM(W1060,X1060:AA1060)=0,0,1),1)</f>
        <v>1</v>
      </c>
      <c r="W1060" s="42">
        <v>120</v>
      </c>
      <c r="X1060" s="16" t="s">
        <v>40</v>
      </c>
      <c r="Y1060" s="21" t="s">
        <v>40</v>
      </c>
      <c r="Z1060" s="45">
        <v>285</v>
      </c>
      <c r="AA1060" s="16" t="s">
        <v>40</v>
      </c>
      <c r="AB1060" s="21" t="s">
        <v>40</v>
      </c>
      <c r="AC1060" s="16" t="s">
        <v>40</v>
      </c>
      <c r="AD1060" s="16" t="s">
        <v>40</v>
      </c>
      <c r="AE1060" s="21" t="s">
        <v>40</v>
      </c>
      <c r="AF1060" s="58" t="s">
        <v>40</v>
      </c>
      <c r="AG1060" s="16" t="s">
        <v>40</v>
      </c>
      <c r="AH1060" s="21" t="s">
        <v>40</v>
      </c>
      <c r="AI1060" s="16" t="s">
        <v>40</v>
      </c>
      <c r="AJ1060" s="16" t="s">
        <v>40</v>
      </c>
      <c r="AK1060" s="16" t="s">
        <v>40</v>
      </c>
      <c r="AL1060" s="42" t="s">
        <v>40</v>
      </c>
      <c r="AM1060" s="16" t="s">
        <v>40</v>
      </c>
      <c r="AN1060" s="16" t="s">
        <v>40</v>
      </c>
      <c r="AO1060" s="63" t="s">
        <v>40</v>
      </c>
      <c r="AP1060" s="63" t="s">
        <v>40</v>
      </c>
      <c r="AQ1060" s="9" t="s">
        <v>40</v>
      </c>
      <c r="AR1060" s="63" t="s">
        <v>40</v>
      </c>
      <c r="AS1060" s="9" t="s">
        <v>40</v>
      </c>
      <c r="AT1060" s="9" t="s">
        <v>40</v>
      </c>
      <c r="AU1060" s="63" t="s">
        <v>40</v>
      </c>
      <c r="AV1060" s="63" t="s">
        <v>40</v>
      </c>
      <c r="AW1060" s="9" t="s">
        <v>40</v>
      </c>
      <c r="AX1060" s="63" t="s">
        <v>40</v>
      </c>
      <c r="AY1060" s="63" t="s">
        <v>40</v>
      </c>
      <c r="AZ1060" s="63" t="s">
        <v>40</v>
      </c>
      <c r="BA1060" s="63" t="s">
        <v>40</v>
      </c>
      <c r="BB1060" s="63" t="s">
        <v>40</v>
      </c>
      <c r="BC1060" s="9" t="s">
        <v>40</v>
      </c>
      <c r="BD1060" s="9" t="s">
        <v>40</v>
      </c>
    </row>
    <row r="1061" spans="2:56">
      <c r="B1061" s="83" t="s">
        <v>200</v>
      </c>
      <c r="C1061" s="40" t="s">
        <v>147</v>
      </c>
      <c r="D1061" s="41" t="s">
        <v>53</v>
      </c>
      <c r="E1061" s="88">
        <v>8555</v>
      </c>
      <c r="F1061" s="88"/>
      <c r="G1061" s="89"/>
      <c r="H1061" s="64">
        <v>8553</v>
      </c>
      <c r="I1061" s="45"/>
      <c r="J1061" s="45"/>
      <c r="K1061" s="64">
        <v>0</v>
      </c>
      <c r="L1061" s="45">
        <v>0</v>
      </c>
      <c r="M1061" s="63">
        <v>0</v>
      </c>
      <c r="N1061" s="42" t="s">
        <v>38</v>
      </c>
      <c r="O1061" s="21" t="s">
        <v>44</v>
      </c>
      <c r="P1061" s="42">
        <f t="shared" si="32"/>
        <v>0</v>
      </c>
      <c r="Q1061" s="42">
        <f>IF(AND(ISNUMBER(E1061),ISNUMBER(H1061),ISBLANK(F1061)),E1061-H1061,"NA")</f>
        <v>2</v>
      </c>
      <c r="R1061" s="21" t="str">
        <f>IF(AND(ISNUMBER(F1061),ISNUMBER(I1061),ISBLANK(E1061)),F1061-I1061,"NA")</f>
        <v>NA</v>
      </c>
      <c r="S1061" s="16" t="str">
        <f>IF(AND(ISNUMBER(G1061),ISNUMBER(J1061),ISBLANK(E1061)),G1061-J1061,"NA")</f>
        <v>NA</v>
      </c>
      <c r="T1061" s="45" t="str">
        <f>IF(AND(ISNUMBER(R1061),ISNUMBER(S1061),ISBLANK(E1061)),R1061+S1061,"NA")</f>
        <v>NA</v>
      </c>
      <c r="U1061" s="21">
        <f t="shared" si="33"/>
        <v>0</v>
      </c>
      <c r="V1061" s="9">
        <f>MIN(IF(SUM(W1061,AD1061:AG1061,AI1061,AJ1061:AM1061,AP1061:AS1061,AC1061,AO1061,AU1061,AV1061:BC1061)=0,0,1)+IF(O1061="Smoothing ramp",1,0)+IF(SUM(W1061,X1061:AA1061)=0,0,1),1)</f>
        <v>1</v>
      </c>
      <c r="W1061" s="64">
        <v>120</v>
      </c>
      <c r="X1061" s="16" t="s">
        <v>40</v>
      </c>
      <c r="Y1061" s="21" t="s">
        <v>40</v>
      </c>
      <c r="Z1061" s="45">
        <v>285</v>
      </c>
      <c r="AA1061" s="16" t="s">
        <v>40</v>
      </c>
      <c r="AB1061" s="21" t="s">
        <v>40</v>
      </c>
      <c r="AC1061" s="16" t="s">
        <v>40</v>
      </c>
      <c r="AD1061" s="16" t="s">
        <v>40</v>
      </c>
      <c r="AE1061" s="21" t="s">
        <v>40</v>
      </c>
      <c r="AF1061" s="58" t="s">
        <v>40</v>
      </c>
      <c r="AG1061" s="16" t="s">
        <v>40</v>
      </c>
      <c r="AH1061" s="21" t="s">
        <v>40</v>
      </c>
      <c r="AI1061" s="16" t="s">
        <v>40</v>
      </c>
      <c r="AJ1061" s="16" t="s">
        <v>40</v>
      </c>
      <c r="AK1061" s="16" t="s">
        <v>40</v>
      </c>
      <c r="AL1061" s="42" t="s">
        <v>40</v>
      </c>
      <c r="AM1061" s="16" t="s">
        <v>40</v>
      </c>
      <c r="AN1061" s="16" t="s">
        <v>40</v>
      </c>
      <c r="AO1061" s="63" t="s">
        <v>40</v>
      </c>
      <c r="AP1061" s="63" t="s">
        <v>40</v>
      </c>
      <c r="AQ1061" s="9" t="s">
        <v>40</v>
      </c>
      <c r="AR1061" s="63" t="s">
        <v>40</v>
      </c>
      <c r="AS1061" s="9" t="s">
        <v>40</v>
      </c>
      <c r="AT1061" s="9" t="s">
        <v>40</v>
      </c>
      <c r="AU1061" s="63" t="s">
        <v>40</v>
      </c>
      <c r="AV1061" s="63" t="s">
        <v>40</v>
      </c>
      <c r="AW1061" s="9" t="s">
        <v>40</v>
      </c>
      <c r="AX1061" s="63" t="s">
        <v>40</v>
      </c>
      <c r="AY1061" s="63" t="s">
        <v>40</v>
      </c>
      <c r="AZ1061" s="63" t="s">
        <v>40</v>
      </c>
      <c r="BA1061" s="63" t="s">
        <v>40</v>
      </c>
      <c r="BB1061" s="63" t="s">
        <v>40</v>
      </c>
      <c r="BC1061" s="9" t="s">
        <v>40</v>
      </c>
      <c r="BD1061" s="9" t="s">
        <v>40</v>
      </c>
    </row>
    <row r="1062" spans="2:56">
      <c r="B1062" s="83" t="s">
        <v>200</v>
      </c>
      <c r="C1062" s="40" t="s">
        <v>147</v>
      </c>
      <c r="D1062" s="41" t="s">
        <v>56</v>
      </c>
      <c r="E1062" s="88">
        <v>8555</v>
      </c>
      <c r="F1062" s="88"/>
      <c r="G1062" s="89"/>
      <c r="H1062" s="64">
        <v>8553</v>
      </c>
      <c r="I1062" s="45"/>
      <c r="J1062" s="45"/>
      <c r="K1062" s="64">
        <v>0</v>
      </c>
      <c r="L1062" s="45">
        <v>0</v>
      </c>
      <c r="M1062" s="63">
        <v>0</v>
      </c>
      <c r="N1062" s="42" t="s">
        <v>38</v>
      </c>
      <c r="O1062" s="21" t="s">
        <v>44</v>
      </c>
      <c r="P1062" s="42">
        <f t="shared" si="32"/>
        <v>0</v>
      </c>
      <c r="Q1062" s="42">
        <f>IF(AND(ISNUMBER(E1062),ISNUMBER(H1062),ISBLANK(F1062)),E1062-H1062,"NA")</f>
        <v>2</v>
      </c>
      <c r="R1062" s="21" t="str">
        <f>IF(AND(ISNUMBER(F1062),ISNUMBER(I1062),ISBLANK(E1062)),F1062-I1062,"NA")</f>
        <v>NA</v>
      </c>
      <c r="S1062" s="16" t="str">
        <f>IF(AND(ISNUMBER(G1062),ISNUMBER(J1062),ISBLANK(E1062)),G1062-J1062,"NA")</f>
        <v>NA</v>
      </c>
      <c r="T1062" s="45" t="str">
        <f>IF(AND(ISNUMBER(R1062),ISNUMBER(S1062),ISBLANK(E1062)),R1062+S1062,"NA")</f>
        <v>NA</v>
      </c>
      <c r="U1062" s="21">
        <f t="shared" si="33"/>
        <v>0</v>
      </c>
      <c r="V1062" s="9">
        <f>MIN(IF(SUM(W1062,AD1062:AG1062,AI1062,AJ1062:AM1062,AP1062:AS1062,AC1062,AO1062,AU1062,AV1062:BC1062)=0,0,1)+IF(O1062="Smoothing ramp",1,0)+IF(SUM(W1062,X1062:AA1062)=0,0,1),1)</f>
        <v>1</v>
      </c>
      <c r="W1062" s="64">
        <v>120</v>
      </c>
      <c r="X1062" s="16" t="s">
        <v>40</v>
      </c>
      <c r="Y1062" s="21" t="s">
        <v>40</v>
      </c>
      <c r="Z1062" s="45">
        <v>285</v>
      </c>
      <c r="AA1062" s="16" t="s">
        <v>40</v>
      </c>
      <c r="AB1062" s="21" t="s">
        <v>40</v>
      </c>
      <c r="AC1062" s="16" t="s">
        <v>40</v>
      </c>
      <c r="AD1062" s="16" t="s">
        <v>40</v>
      </c>
      <c r="AE1062" s="21" t="s">
        <v>40</v>
      </c>
      <c r="AF1062" s="58" t="s">
        <v>40</v>
      </c>
      <c r="AG1062" s="16" t="s">
        <v>40</v>
      </c>
      <c r="AH1062" s="21" t="s">
        <v>40</v>
      </c>
      <c r="AI1062" s="16" t="s">
        <v>40</v>
      </c>
      <c r="AJ1062" s="16" t="s">
        <v>40</v>
      </c>
      <c r="AK1062" s="16" t="s">
        <v>40</v>
      </c>
      <c r="AL1062" s="42" t="s">
        <v>40</v>
      </c>
      <c r="AM1062" s="16" t="s">
        <v>40</v>
      </c>
      <c r="AN1062" s="16" t="s">
        <v>40</v>
      </c>
      <c r="AO1062" s="63" t="s">
        <v>40</v>
      </c>
      <c r="AP1062" s="63" t="s">
        <v>40</v>
      </c>
      <c r="AQ1062" s="9" t="s">
        <v>40</v>
      </c>
      <c r="AR1062" s="63" t="s">
        <v>40</v>
      </c>
      <c r="AS1062" s="9" t="s">
        <v>40</v>
      </c>
      <c r="AT1062" s="9" t="s">
        <v>40</v>
      </c>
      <c r="AU1062" s="63" t="s">
        <v>40</v>
      </c>
      <c r="AV1062" s="63" t="s">
        <v>40</v>
      </c>
      <c r="AW1062" s="9" t="s">
        <v>40</v>
      </c>
      <c r="AX1062" s="63" t="s">
        <v>40</v>
      </c>
      <c r="AY1062" s="63" t="s">
        <v>40</v>
      </c>
      <c r="AZ1062" s="63" t="s">
        <v>40</v>
      </c>
      <c r="BA1062" s="63" t="s">
        <v>40</v>
      </c>
      <c r="BB1062" s="63" t="s">
        <v>40</v>
      </c>
      <c r="BC1062" s="9" t="s">
        <v>40</v>
      </c>
      <c r="BD1062" s="9" t="s">
        <v>40</v>
      </c>
    </row>
    <row r="1063" spans="2:56" ht="15" thickBot="1">
      <c r="B1063" s="83" t="s">
        <v>200</v>
      </c>
      <c r="C1063" s="40" t="s">
        <v>147</v>
      </c>
      <c r="D1063" s="41" t="s">
        <v>57</v>
      </c>
      <c r="E1063" s="88">
        <v>8555</v>
      </c>
      <c r="F1063" s="88"/>
      <c r="G1063" s="89"/>
      <c r="H1063" s="64">
        <v>8553</v>
      </c>
      <c r="I1063" s="45"/>
      <c r="J1063" s="45"/>
      <c r="K1063" s="64">
        <v>0</v>
      </c>
      <c r="L1063" s="45">
        <v>0</v>
      </c>
      <c r="M1063" s="63">
        <v>0</v>
      </c>
      <c r="N1063" s="42" t="s">
        <v>38</v>
      </c>
      <c r="O1063" s="21" t="s">
        <v>44</v>
      </c>
      <c r="P1063" s="42">
        <f t="shared" si="32"/>
        <v>0</v>
      </c>
      <c r="Q1063" s="50">
        <f>IF(AND(ISNUMBER(E1063),ISNUMBER(H1063),ISBLANK(F1063)),E1063-H1063,"NA")</f>
        <v>2</v>
      </c>
      <c r="R1063" s="22" t="str">
        <f>IF(AND(ISNUMBER(F1063),ISNUMBER(I1063),ISBLANK(E1063)),F1063-I1063,"NA")</f>
        <v>NA</v>
      </c>
      <c r="S1063" s="16" t="str">
        <f>IF(AND(ISNUMBER(G1063),ISNUMBER(J1063),ISBLANK(E1063)),G1063-J1063,"NA")</f>
        <v>NA</v>
      </c>
      <c r="T1063" s="45" t="str">
        <f>IF(AND(ISNUMBER(R1063),ISNUMBER(S1063),ISBLANK(E1063)),R1063+S1063,"NA")</f>
        <v>NA</v>
      </c>
      <c r="U1063" s="21">
        <f t="shared" si="33"/>
        <v>0</v>
      </c>
      <c r="V1063" s="9">
        <f>MIN(IF(SUM(W1063,AD1063:AG1063,AI1063,AJ1063:AM1063,AP1063:AS1063,AC1063,AO1063,AU1063,AV1063:BC1063)=0,0,1)+IF(O1063="Smoothing ramp",1,0)+IF(SUM(W1063,X1063:AA1063)=0,0,1),1)</f>
        <v>1</v>
      </c>
      <c r="W1063" s="64">
        <v>120</v>
      </c>
      <c r="X1063" s="16" t="s">
        <v>40</v>
      </c>
      <c r="Y1063" s="21" t="s">
        <v>40</v>
      </c>
      <c r="Z1063" s="45">
        <v>285</v>
      </c>
      <c r="AA1063" s="16" t="s">
        <v>40</v>
      </c>
      <c r="AB1063" s="21" t="s">
        <v>40</v>
      </c>
      <c r="AC1063" s="16" t="s">
        <v>40</v>
      </c>
      <c r="AD1063" s="16" t="s">
        <v>40</v>
      </c>
      <c r="AE1063" s="21" t="s">
        <v>40</v>
      </c>
      <c r="AF1063" s="58" t="s">
        <v>40</v>
      </c>
      <c r="AG1063" s="16" t="s">
        <v>40</v>
      </c>
      <c r="AH1063" s="21" t="s">
        <v>40</v>
      </c>
      <c r="AI1063" s="16" t="s">
        <v>40</v>
      </c>
      <c r="AJ1063" s="16" t="s">
        <v>40</v>
      </c>
      <c r="AK1063" s="16" t="s">
        <v>40</v>
      </c>
      <c r="AL1063" s="42" t="s">
        <v>40</v>
      </c>
      <c r="AM1063" s="16" t="s">
        <v>40</v>
      </c>
      <c r="AN1063" s="16" t="s">
        <v>40</v>
      </c>
      <c r="AO1063" s="63" t="s">
        <v>40</v>
      </c>
      <c r="AP1063" s="63" t="s">
        <v>40</v>
      </c>
      <c r="AQ1063" s="9" t="s">
        <v>40</v>
      </c>
      <c r="AR1063" s="63" t="s">
        <v>40</v>
      </c>
      <c r="AS1063" s="9" t="s">
        <v>40</v>
      </c>
      <c r="AT1063" s="9" t="s">
        <v>40</v>
      </c>
      <c r="AU1063" s="63" t="s">
        <v>40</v>
      </c>
      <c r="AV1063" s="63" t="s">
        <v>40</v>
      </c>
      <c r="AW1063" s="9" t="s">
        <v>40</v>
      </c>
      <c r="AX1063" s="63" t="s">
        <v>40</v>
      </c>
      <c r="AY1063" s="63" t="s">
        <v>40</v>
      </c>
      <c r="AZ1063" s="63" t="s">
        <v>40</v>
      </c>
      <c r="BA1063" s="63" t="s">
        <v>40</v>
      </c>
      <c r="BB1063" s="63" t="s">
        <v>40</v>
      </c>
      <c r="BC1063" s="9" t="s">
        <v>40</v>
      </c>
      <c r="BD1063" s="9" t="s">
        <v>40</v>
      </c>
    </row>
    <row r="1064" spans="2:56">
      <c r="B1064" s="82" t="s">
        <v>201</v>
      </c>
      <c r="C1064" s="52" t="s">
        <v>147</v>
      </c>
      <c r="D1064" s="53" t="s">
        <v>37</v>
      </c>
      <c r="E1064" s="135">
        <v>6939</v>
      </c>
      <c r="F1064" s="135"/>
      <c r="G1064" s="136"/>
      <c r="H1064" s="75">
        <v>6937</v>
      </c>
      <c r="I1064" s="65"/>
      <c r="J1064" s="65"/>
      <c r="K1064" s="75">
        <v>0</v>
      </c>
      <c r="L1064" s="65">
        <v>0</v>
      </c>
      <c r="M1064" s="74">
        <v>248</v>
      </c>
      <c r="N1064" s="44" t="s">
        <v>38</v>
      </c>
      <c r="O1064" s="20" t="s">
        <v>38</v>
      </c>
      <c r="P1064" s="44">
        <f t="shared" si="32"/>
        <v>0</v>
      </c>
      <c r="Q1064" s="44">
        <f>IF(AND(ISNUMBER(E1064),ISNUMBER(H1064),ISBLANK(F1064)),E1064-H1064,"NA")</f>
        <v>2</v>
      </c>
      <c r="R1064" s="20" t="str">
        <f>IF(AND(ISNUMBER(F1064),ISNUMBER(I1064),ISBLANK(E1064)),F1064-I1064,"NA")</f>
        <v>NA</v>
      </c>
      <c r="S1064" s="16" t="str">
        <f>IF(AND(ISNUMBER(G1064),ISNUMBER(J1064),ISBLANK(E1064)),G1064-J1064,"NA")</f>
        <v>NA</v>
      </c>
      <c r="T1064" s="45" t="str">
        <f>IF(AND(ISNUMBER(R1064),ISNUMBER(S1064),ISBLANK(E1064)),R1064+S1064,"NA")</f>
        <v>NA</v>
      </c>
      <c r="U1064" s="20">
        <f t="shared" si="33"/>
        <v>248</v>
      </c>
      <c r="V1064" s="9">
        <f>MIN(IF(SUM(W1064,AD1064:AG1064,AI1064,AJ1064:AM1064,AP1064:AS1064,AC1064,AO1064,AU1064,AV1064:BC1064)=0,0,1)+IF(O1064="Smoothing ramp",1,0)+IF(SUM(W1064,X1064:AA1064)=0,0,1),1)</f>
        <v>0</v>
      </c>
      <c r="W1064" s="75" t="s">
        <v>40</v>
      </c>
      <c r="X1064" s="43" t="s">
        <v>40</v>
      </c>
      <c r="Y1064" s="20" t="s">
        <v>40</v>
      </c>
      <c r="Z1064" s="65" t="s">
        <v>40</v>
      </c>
      <c r="AA1064" s="43" t="s">
        <v>40</v>
      </c>
      <c r="AB1064" s="20" t="s">
        <v>40</v>
      </c>
      <c r="AC1064" s="43" t="s">
        <v>40</v>
      </c>
      <c r="AD1064" s="43" t="s">
        <v>40</v>
      </c>
      <c r="AE1064" s="20" t="s">
        <v>40</v>
      </c>
      <c r="AF1064" s="76" t="s">
        <v>40</v>
      </c>
      <c r="AG1064" s="43" t="s">
        <v>40</v>
      </c>
      <c r="AH1064" s="20" t="s">
        <v>40</v>
      </c>
      <c r="AI1064" s="44" t="s">
        <v>40</v>
      </c>
      <c r="AJ1064" s="43" t="s">
        <v>40</v>
      </c>
      <c r="AK1064" s="43" t="s">
        <v>40</v>
      </c>
      <c r="AL1064" s="43" t="s">
        <v>40</v>
      </c>
      <c r="AM1064" s="43" t="s">
        <v>40</v>
      </c>
      <c r="AN1064" s="43" t="s">
        <v>40</v>
      </c>
      <c r="AO1064" s="74" t="s">
        <v>40</v>
      </c>
      <c r="AP1064" s="74" t="s">
        <v>40</v>
      </c>
      <c r="AQ1064" s="6" t="s">
        <v>40</v>
      </c>
      <c r="AR1064" s="74" t="s">
        <v>40</v>
      </c>
      <c r="AS1064" s="6" t="s">
        <v>40</v>
      </c>
      <c r="AT1064" s="6" t="s">
        <v>40</v>
      </c>
      <c r="AU1064" s="74" t="s">
        <v>40</v>
      </c>
      <c r="AV1064" s="74" t="s">
        <v>40</v>
      </c>
      <c r="AW1064" s="6" t="s">
        <v>40</v>
      </c>
      <c r="AX1064" s="74" t="s">
        <v>40</v>
      </c>
      <c r="AY1064" s="74" t="s">
        <v>40</v>
      </c>
      <c r="AZ1064" s="74" t="s">
        <v>40</v>
      </c>
      <c r="BA1064" s="74" t="s">
        <v>40</v>
      </c>
      <c r="BB1064" s="74" t="s">
        <v>40</v>
      </c>
      <c r="BC1064" s="6" t="s">
        <v>40</v>
      </c>
      <c r="BD1064" s="6" t="s">
        <v>40</v>
      </c>
    </row>
    <row r="1065" spans="2:56">
      <c r="B1065" s="83" t="s">
        <v>201</v>
      </c>
      <c r="C1065" s="40" t="s">
        <v>147</v>
      </c>
      <c r="D1065" s="41" t="s">
        <v>43</v>
      </c>
      <c r="E1065" s="88">
        <v>6939</v>
      </c>
      <c r="F1065" s="88"/>
      <c r="G1065" s="89"/>
      <c r="H1065" s="64">
        <v>6937</v>
      </c>
      <c r="I1065" s="45"/>
      <c r="J1065" s="45"/>
      <c r="K1065" s="64">
        <v>0</v>
      </c>
      <c r="L1065" s="45">
        <v>0</v>
      </c>
      <c r="M1065" s="63">
        <v>248</v>
      </c>
      <c r="N1065" s="42" t="s">
        <v>38</v>
      </c>
      <c r="O1065" s="21" t="s">
        <v>38</v>
      </c>
      <c r="P1065" s="42">
        <f t="shared" si="32"/>
        <v>0</v>
      </c>
      <c r="Q1065" s="42">
        <f>IF(AND(ISNUMBER(E1065),ISNUMBER(H1065),ISBLANK(F1065)),E1065-H1065,"NA")</f>
        <v>2</v>
      </c>
      <c r="R1065" s="21" t="str">
        <f>IF(AND(ISNUMBER(F1065),ISNUMBER(I1065),ISBLANK(E1065)),F1065-I1065,"NA")</f>
        <v>NA</v>
      </c>
      <c r="S1065" s="16" t="str">
        <f>IF(AND(ISNUMBER(G1065),ISNUMBER(J1065),ISBLANK(E1065)),G1065-J1065,"NA")</f>
        <v>NA</v>
      </c>
      <c r="T1065" s="45" t="str">
        <f>IF(AND(ISNUMBER(R1065),ISNUMBER(S1065),ISBLANK(E1065)),R1065+S1065,"NA")</f>
        <v>NA</v>
      </c>
      <c r="U1065" s="21">
        <f t="shared" si="33"/>
        <v>248</v>
      </c>
      <c r="V1065" s="9">
        <f>MIN(IF(SUM(W1065,AD1065:AG1065,AI1065,AJ1065:AM1065,AP1065:AS1065,AC1065,AO1065,AU1065,AV1065:BC1065)=0,0,1)+IF(O1065="Smoothing ramp",1,0)+IF(SUM(W1065,X1065:AA1065)=0,0,1),1)</f>
        <v>0</v>
      </c>
      <c r="W1065" s="64" t="s">
        <v>40</v>
      </c>
      <c r="X1065" s="16" t="s">
        <v>40</v>
      </c>
      <c r="Y1065" s="21" t="s">
        <v>40</v>
      </c>
      <c r="Z1065" s="45" t="s">
        <v>40</v>
      </c>
      <c r="AA1065" s="16" t="s">
        <v>40</v>
      </c>
      <c r="AB1065" s="21" t="s">
        <v>40</v>
      </c>
      <c r="AC1065" s="16" t="s">
        <v>40</v>
      </c>
      <c r="AD1065" s="16" t="s">
        <v>40</v>
      </c>
      <c r="AE1065" s="21" t="s">
        <v>40</v>
      </c>
      <c r="AF1065" s="58" t="s">
        <v>40</v>
      </c>
      <c r="AG1065" s="16" t="s">
        <v>40</v>
      </c>
      <c r="AH1065" s="21" t="s">
        <v>40</v>
      </c>
      <c r="AI1065" s="42" t="s">
        <v>40</v>
      </c>
      <c r="AJ1065" s="16" t="s">
        <v>40</v>
      </c>
      <c r="AK1065" s="16" t="s">
        <v>40</v>
      </c>
      <c r="AL1065" s="16" t="s">
        <v>40</v>
      </c>
      <c r="AM1065" s="16" t="s">
        <v>40</v>
      </c>
      <c r="AN1065" s="16" t="s">
        <v>40</v>
      </c>
      <c r="AO1065" s="63" t="s">
        <v>40</v>
      </c>
      <c r="AP1065" s="63" t="s">
        <v>40</v>
      </c>
      <c r="AQ1065" s="9" t="s">
        <v>40</v>
      </c>
      <c r="AR1065" s="63" t="s">
        <v>40</v>
      </c>
      <c r="AS1065" s="9" t="s">
        <v>40</v>
      </c>
      <c r="AT1065" s="9" t="s">
        <v>40</v>
      </c>
      <c r="AU1065" s="63" t="s">
        <v>40</v>
      </c>
      <c r="AV1065" s="63" t="s">
        <v>40</v>
      </c>
      <c r="AW1065" s="9" t="s">
        <v>40</v>
      </c>
      <c r="AX1065" s="63" t="s">
        <v>40</v>
      </c>
      <c r="AY1065" s="63" t="s">
        <v>40</v>
      </c>
      <c r="AZ1065" s="63" t="s">
        <v>40</v>
      </c>
      <c r="BA1065" s="63" t="s">
        <v>40</v>
      </c>
      <c r="BB1065" s="63" t="s">
        <v>40</v>
      </c>
      <c r="BC1065" s="9" t="s">
        <v>40</v>
      </c>
      <c r="BD1065" s="9" t="s">
        <v>40</v>
      </c>
    </row>
    <row r="1066" spans="2:56">
      <c r="B1066" s="83" t="s">
        <v>201</v>
      </c>
      <c r="C1066" s="40" t="s">
        <v>147</v>
      </c>
      <c r="D1066" s="41" t="s">
        <v>45</v>
      </c>
      <c r="E1066" s="88">
        <v>6939</v>
      </c>
      <c r="F1066" s="88"/>
      <c r="G1066" s="89"/>
      <c r="H1066" s="64">
        <v>6937</v>
      </c>
      <c r="I1066" s="45"/>
      <c r="J1066" s="45"/>
      <c r="K1066" s="64">
        <v>0</v>
      </c>
      <c r="L1066" s="45">
        <v>0</v>
      </c>
      <c r="M1066" s="63">
        <v>248</v>
      </c>
      <c r="N1066" s="42" t="s">
        <v>38</v>
      </c>
      <c r="O1066" s="21" t="s">
        <v>38</v>
      </c>
      <c r="P1066" s="42">
        <f t="shared" si="32"/>
        <v>0</v>
      </c>
      <c r="Q1066" s="42">
        <f>IF(AND(ISNUMBER(E1066),ISNUMBER(H1066),ISBLANK(F1066)),E1066-H1066,"NA")</f>
        <v>2</v>
      </c>
      <c r="R1066" s="21" t="str">
        <f>IF(AND(ISNUMBER(F1066),ISNUMBER(I1066),ISBLANK(E1066)),F1066-I1066,"NA")</f>
        <v>NA</v>
      </c>
      <c r="S1066" s="16" t="str">
        <f>IF(AND(ISNUMBER(G1066),ISNUMBER(J1066),ISBLANK(E1066)),G1066-J1066,"NA")</f>
        <v>NA</v>
      </c>
      <c r="T1066" s="45" t="str">
        <f>IF(AND(ISNUMBER(R1066),ISNUMBER(S1066),ISBLANK(E1066)),R1066+S1066,"NA")</f>
        <v>NA</v>
      </c>
      <c r="U1066" s="21">
        <f t="shared" si="33"/>
        <v>248</v>
      </c>
      <c r="V1066" s="9">
        <f>MIN(IF(SUM(W1066,AD1066:AG1066,AI1066,AJ1066:AM1066,AP1066:AS1066,AC1066,AO1066,AU1066,AV1066:BC1066)=0,0,1)+IF(O1066="Smoothing ramp",1,0)+IF(SUM(W1066,X1066:AA1066)=0,0,1),1)</f>
        <v>0</v>
      </c>
      <c r="W1066" s="64" t="s">
        <v>40</v>
      </c>
      <c r="X1066" s="16" t="s">
        <v>40</v>
      </c>
      <c r="Y1066" s="21" t="s">
        <v>40</v>
      </c>
      <c r="Z1066" s="45" t="s">
        <v>40</v>
      </c>
      <c r="AA1066" s="16" t="s">
        <v>40</v>
      </c>
      <c r="AB1066" s="21" t="s">
        <v>40</v>
      </c>
      <c r="AC1066" s="16" t="s">
        <v>40</v>
      </c>
      <c r="AD1066" s="16" t="s">
        <v>40</v>
      </c>
      <c r="AE1066" s="21" t="s">
        <v>40</v>
      </c>
      <c r="AF1066" s="58" t="s">
        <v>40</v>
      </c>
      <c r="AG1066" s="16" t="s">
        <v>40</v>
      </c>
      <c r="AH1066" s="21" t="s">
        <v>40</v>
      </c>
      <c r="AI1066" s="42" t="s">
        <v>40</v>
      </c>
      <c r="AJ1066" s="16" t="s">
        <v>40</v>
      </c>
      <c r="AK1066" s="16" t="s">
        <v>40</v>
      </c>
      <c r="AL1066" s="16" t="s">
        <v>40</v>
      </c>
      <c r="AM1066" s="16" t="s">
        <v>40</v>
      </c>
      <c r="AN1066" s="16" t="s">
        <v>40</v>
      </c>
      <c r="AO1066" s="63" t="s">
        <v>40</v>
      </c>
      <c r="AP1066" s="63" t="s">
        <v>40</v>
      </c>
      <c r="AQ1066" s="9" t="s">
        <v>40</v>
      </c>
      <c r="AR1066" s="63" t="s">
        <v>40</v>
      </c>
      <c r="AS1066" s="9" t="s">
        <v>40</v>
      </c>
      <c r="AT1066" s="9" t="s">
        <v>40</v>
      </c>
      <c r="AU1066" s="63" t="s">
        <v>40</v>
      </c>
      <c r="AV1066" s="63" t="s">
        <v>40</v>
      </c>
      <c r="AW1066" s="9" t="s">
        <v>40</v>
      </c>
      <c r="AX1066" s="63" t="s">
        <v>40</v>
      </c>
      <c r="AY1066" s="63" t="s">
        <v>40</v>
      </c>
      <c r="AZ1066" s="63" t="s">
        <v>40</v>
      </c>
      <c r="BA1066" s="63" t="s">
        <v>40</v>
      </c>
      <c r="BB1066" s="63" t="s">
        <v>40</v>
      </c>
      <c r="BC1066" s="9" t="s">
        <v>40</v>
      </c>
      <c r="BD1066" s="9" t="s">
        <v>40</v>
      </c>
    </row>
    <row r="1067" spans="2:56">
      <c r="B1067" s="83" t="s">
        <v>201</v>
      </c>
      <c r="C1067" s="40" t="s">
        <v>147</v>
      </c>
      <c r="D1067" s="41" t="s">
        <v>46</v>
      </c>
      <c r="E1067" s="88"/>
      <c r="F1067" s="88">
        <v>7601</v>
      </c>
      <c r="G1067" s="89">
        <v>704</v>
      </c>
      <c r="H1067" s="64"/>
      <c r="I1067" s="45">
        <v>7599</v>
      </c>
      <c r="J1067" s="45">
        <v>704</v>
      </c>
      <c r="K1067" s="64">
        <v>0</v>
      </c>
      <c r="L1067" s="45">
        <v>0</v>
      </c>
      <c r="M1067" s="63">
        <v>248</v>
      </c>
      <c r="N1067" s="42" t="s">
        <v>38</v>
      </c>
      <c r="O1067" s="21" t="s">
        <v>38</v>
      </c>
      <c r="P1067" s="42">
        <f t="shared" si="32"/>
        <v>0</v>
      </c>
      <c r="Q1067" s="42" t="str">
        <f>IF(AND(ISNUMBER(E1067),ISNUMBER(H1067),ISBLANK(F1067)),E1067-H1067,"NA")</f>
        <v>NA</v>
      </c>
      <c r="R1067" s="21">
        <f>IF(AND(ISNUMBER(F1067),ISNUMBER(I1067),ISBLANK(E1067)),F1067-I1067,"NA")</f>
        <v>2</v>
      </c>
      <c r="S1067" s="16">
        <f>IF(AND(ISNUMBER(G1067),ISNUMBER(J1067),ISBLANK(E1067)),G1067-J1067,"NA")</f>
        <v>0</v>
      </c>
      <c r="T1067" s="45">
        <f>IF(AND(ISNUMBER(R1067),ISNUMBER(S1067),ISBLANK(E1067)),R1067+S1067,"NA")</f>
        <v>2</v>
      </c>
      <c r="U1067" s="21">
        <f t="shared" si="33"/>
        <v>248</v>
      </c>
      <c r="V1067" s="9">
        <f>MIN(IF(SUM(W1067,AD1067:AG1067,AI1067,AJ1067:AM1067,AP1067:AS1067,AC1067,AO1067,AU1067,AV1067:BC1067)=0,0,1)+IF(O1067="Smoothing ramp",1,0)+IF(SUM(W1067,X1067:AA1067)=0,0,1),1)</f>
        <v>0</v>
      </c>
      <c r="W1067" s="64" t="s">
        <v>40</v>
      </c>
      <c r="X1067" s="16" t="s">
        <v>40</v>
      </c>
      <c r="Y1067" s="21" t="s">
        <v>40</v>
      </c>
      <c r="Z1067" s="45" t="s">
        <v>40</v>
      </c>
      <c r="AA1067" s="16" t="s">
        <v>40</v>
      </c>
      <c r="AB1067" s="21" t="s">
        <v>40</v>
      </c>
      <c r="AC1067" s="16" t="s">
        <v>40</v>
      </c>
      <c r="AD1067" s="16" t="s">
        <v>40</v>
      </c>
      <c r="AE1067" s="21" t="s">
        <v>40</v>
      </c>
      <c r="AF1067" s="58" t="s">
        <v>40</v>
      </c>
      <c r="AG1067" s="16" t="s">
        <v>40</v>
      </c>
      <c r="AH1067" s="21" t="s">
        <v>40</v>
      </c>
      <c r="AI1067" s="42" t="s">
        <v>40</v>
      </c>
      <c r="AJ1067" s="16" t="s">
        <v>40</v>
      </c>
      <c r="AK1067" s="16" t="s">
        <v>40</v>
      </c>
      <c r="AL1067" s="16" t="s">
        <v>40</v>
      </c>
      <c r="AM1067" s="16" t="s">
        <v>40</v>
      </c>
      <c r="AN1067" s="16" t="s">
        <v>40</v>
      </c>
      <c r="AO1067" s="63" t="s">
        <v>40</v>
      </c>
      <c r="AP1067" s="63" t="s">
        <v>40</v>
      </c>
      <c r="AQ1067" s="9" t="s">
        <v>40</v>
      </c>
      <c r="AR1067" s="63" t="s">
        <v>40</v>
      </c>
      <c r="AS1067" s="9" t="s">
        <v>40</v>
      </c>
      <c r="AT1067" s="9" t="s">
        <v>40</v>
      </c>
      <c r="AU1067" s="63" t="s">
        <v>40</v>
      </c>
      <c r="AV1067" s="63" t="s">
        <v>40</v>
      </c>
      <c r="AW1067" s="9" t="s">
        <v>40</v>
      </c>
      <c r="AX1067" s="63" t="s">
        <v>40</v>
      </c>
      <c r="AY1067" s="63" t="s">
        <v>40</v>
      </c>
      <c r="AZ1067" s="63" t="s">
        <v>40</v>
      </c>
      <c r="BA1067" s="63" t="s">
        <v>40</v>
      </c>
      <c r="BB1067" s="63" t="s">
        <v>40</v>
      </c>
      <c r="BC1067" s="9" t="s">
        <v>40</v>
      </c>
      <c r="BD1067" s="9" t="s">
        <v>40</v>
      </c>
    </row>
    <row r="1068" spans="2:56">
      <c r="B1068" s="83" t="s">
        <v>201</v>
      </c>
      <c r="C1068" s="40" t="s">
        <v>147</v>
      </c>
      <c r="D1068" s="41" t="s">
        <v>47</v>
      </c>
      <c r="E1068" s="88"/>
      <c r="F1068" s="88">
        <v>7601</v>
      </c>
      <c r="G1068" s="89">
        <v>704</v>
      </c>
      <c r="H1068" s="64"/>
      <c r="I1068" s="45">
        <v>7599</v>
      </c>
      <c r="J1068" s="45">
        <v>704</v>
      </c>
      <c r="K1068" s="64">
        <v>0</v>
      </c>
      <c r="L1068" s="45">
        <v>0</v>
      </c>
      <c r="M1068" s="63">
        <v>248</v>
      </c>
      <c r="N1068" s="42" t="s">
        <v>38</v>
      </c>
      <c r="O1068" s="21" t="s">
        <v>38</v>
      </c>
      <c r="P1068" s="42">
        <f t="shared" si="32"/>
        <v>0</v>
      </c>
      <c r="Q1068" s="42" t="str">
        <f>IF(AND(ISNUMBER(E1068),ISNUMBER(H1068),ISBLANK(F1068)),E1068-H1068,"NA")</f>
        <v>NA</v>
      </c>
      <c r="R1068" s="21">
        <f>IF(AND(ISNUMBER(F1068),ISNUMBER(I1068),ISBLANK(E1068)),F1068-I1068,"NA")</f>
        <v>2</v>
      </c>
      <c r="S1068" s="16">
        <f>IF(AND(ISNUMBER(G1068),ISNUMBER(J1068),ISBLANK(E1068)),G1068-J1068,"NA")</f>
        <v>0</v>
      </c>
      <c r="T1068" s="45">
        <f>IF(AND(ISNUMBER(R1068),ISNUMBER(S1068),ISBLANK(E1068)),R1068+S1068,"NA")</f>
        <v>2</v>
      </c>
      <c r="U1068" s="21">
        <f t="shared" si="33"/>
        <v>248</v>
      </c>
      <c r="V1068" s="9">
        <f>MIN(IF(SUM(W1068,AD1068:AG1068,AI1068,AJ1068:AM1068,AP1068:AS1068,AC1068,AO1068,AU1068,AV1068:BC1068)=0,0,1)+IF(O1068="Smoothing ramp",1,0)+IF(SUM(W1068,X1068:AA1068)=0,0,1),1)</f>
        <v>0</v>
      </c>
      <c r="W1068" s="64" t="s">
        <v>40</v>
      </c>
      <c r="X1068" s="16" t="s">
        <v>40</v>
      </c>
      <c r="Y1068" s="21" t="s">
        <v>40</v>
      </c>
      <c r="Z1068" s="45" t="s">
        <v>40</v>
      </c>
      <c r="AA1068" s="16" t="s">
        <v>40</v>
      </c>
      <c r="AB1068" s="21" t="s">
        <v>40</v>
      </c>
      <c r="AC1068" s="16" t="s">
        <v>40</v>
      </c>
      <c r="AD1068" s="16" t="s">
        <v>40</v>
      </c>
      <c r="AE1068" s="21" t="s">
        <v>40</v>
      </c>
      <c r="AF1068" s="58" t="s">
        <v>40</v>
      </c>
      <c r="AG1068" s="16" t="s">
        <v>40</v>
      </c>
      <c r="AH1068" s="21" t="s">
        <v>40</v>
      </c>
      <c r="AI1068" s="42" t="s">
        <v>40</v>
      </c>
      <c r="AJ1068" s="16" t="s">
        <v>40</v>
      </c>
      <c r="AK1068" s="16" t="s">
        <v>40</v>
      </c>
      <c r="AL1068" s="16" t="s">
        <v>40</v>
      </c>
      <c r="AM1068" s="16" t="s">
        <v>40</v>
      </c>
      <c r="AN1068" s="16" t="s">
        <v>40</v>
      </c>
      <c r="AO1068" s="63" t="s">
        <v>40</v>
      </c>
      <c r="AP1068" s="63" t="s">
        <v>40</v>
      </c>
      <c r="AQ1068" s="9" t="s">
        <v>40</v>
      </c>
      <c r="AR1068" s="63" t="s">
        <v>40</v>
      </c>
      <c r="AS1068" s="9" t="s">
        <v>40</v>
      </c>
      <c r="AT1068" s="9" t="s">
        <v>40</v>
      </c>
      <c r="AU1068" s="63" t="s">
        <v>40</v>
      </c>
      <c r="AV1068" s="63" t="s">
        <v>40</v>
      </c>
      <c r="AW1068" s="9" t="s">
        <v>40</v>
      </c>
      <c r="AX1068" s="63" t="s">
        <v>40</v>
      </c>
      <c r="AY1068" s="63" t="s">
        <v>40</v>
      </c>
      <c r="AZ1068" s="63" t="s">
        <v>40</v>
      </c>
      <c r="BA1068" s="63" t="s">
        <v>40</v>
      </c>
      <c r="BB1068" s="63" t="s">
        <v>40</v>
      </c>
      <c r="BC1068" s="9" t="s">
        <v>40</v>
      </c>
      <c r="BD1068" s="9" t="s">
        <v>40</v>
      </c>
    </row>
    <row r="1069" spans="2:56">
      <c r="B1069" s="83" t="s">
        <v>201</v>
      </c>
      <c r="C1069" s="40" t="s">
        <v>147</v>
      </c>
      <c r="D1069" s="41" t="s">
        <v>48</v>
      </c>
      <c r="E1069" s="88"/>
      <c r="F1069" s="88">
        <v>7801</v>
      </c>
      <c r="G1069" s="89">
        <v>704</v>
      </c>
      <c r="H1069" s="64"/>
      <c r="I1069" s="45">
        <v>7799</v>
      </c>
      <c r="J1069" s="45">
        <v>704</v>
      </c>
      <c r="K1069" s="64">
        <v>0</v>
      </c>
      <c r="L1069" s="45">
        <v>0</v>
      </c>
      <c r="M1069" s="63">
        <v>248</v>
      </c>
      <c r="N1069" s="42" t="s">
        <v>38</v>
      </c>
      <c r="O1069" s="21" t="s">
        <v>38</v>
      </c>
      <c r="P1069" s="42">
        <f t="shared" si="32"/>
        <v>0</v>
      </c>
      <c r="Q1069" s="42" t="str">
        <f>IF(AND(ISNUMBER(E1069),ISNUMBER(H1069),ISBLANK(F1069)),E1069-H1069,"NA")</f>
        <v>NA</v>
      </c>
      <c r="R1069" s="21">
        <f>IF(AND(ISNUMBER(F1069),ISNUMBER(I1069),ISBLANK(E1069)),F1069-I1069,"NA")</f>
        <v>2</v>
      </c>
      <c r="S1069" s="16">
        <f>IF(AND(ISNUMBER(G1069),ISNUMBER(J1069),ISBLANK(E1069)),G1069-J1069,"NA")</f>
        <v>0</v>
      </c>
      <c r="T1069" s="45">
        <f>IF(AND(ISNUMBER(R1069),ISNUMBER(S1069),ISBLANK(E1069)),R1069+S1069,"NA")</f>
        <v>2</v>
      </c>
      <c r="U1069" s="21">
        <f t="shared" si="33"/>
        <v>248</v>
      </c>
      <c r="V1069" s="9">
        <f>MIN(IF(SUM(W1069,AD1069:AG1069,AI1069,AJ1069:AM1069,AP1069:AS1069,AC1069,AO1069,AU1069,AV1069:BC1069)=0,0,1)+IF(O1069="Smoothing ramp",1,0)+IF(SUM(W1069,X1069:AA1069)=0,0,1),1)</f>
        <v>0</v>
      </c>
      <c r="W1069" s="64" t="s">
        <v>40</v>
      </c>
      <c r="X1069" s="16" t="s">
        <v>40</v>
      </c>
      <c r="Y1069" s="21" t="s">
        <v>40</v>
      </c>
      <c r="Z1069" s="45" t="s">
        <v>40</v>
      </c>
      <c r="AA1069" s="16" t="s">
        <v>40</v>
      </c>
      <c r="AB1069" s="21" t="s">
        <v>40</v>
      </c>
      <c r="AC1069" s="16" t="s">
        <v>40</v>
      </c>
      <c r="AD1069" s="16" t="s">
        <v>40</v>
      </c>
      <c r="AE1069" s="21" t="s">
        <v>40</v>
      </c>
      <c r="AF1069" s="58" t="s">
        <v>40</v>
      </c>
      <c r="AG1069" s="16" t="s">
        <v>40</v>
      </c>
      <c r="AH1069" s="21" t="s">
        <v>40</v>
      </c>
      <c r="AI1069" s="42" t="s">
        <v>40</v>
      </c>
      <c r="AJ1069" s="16" t="s">
        <v>40</v>
      </c>
      <c r="AK1069" s="16" t="s">
        <v>40</v>
      </c>
      <c r="AL1069" s="16" t="s">
        <v>40</v>
      </c>
      <c r="AM1069" s="16" t="s">
        <v>40</v>
      </c>
      <c r="AN1069" s="16" t="s">
        <v>40</v>
      </c>
      <c r="AO1069" s="63" t="s">
        <v>40</v>
      </c>
      <c r="AP1069" s="63" t="s">
        <v>40</v>
      </c>
      <c r="AQ1069" s="9" t="s">
        <v>40</v>
      </c>
      <c r="AR1069" s="63" t="s">
        <v>40</v>
      </c>
      <c r="AS1069" s="9" t="s">
        <v>40</v>
      </c>
      <c r="AT1069" s="9" t="s">
        <v>40</v>
      </c>
      <c r="AU1069" s="63" t="s">
        <v>40</v>
      </c>
      <c r="AV1069" s="63" t="s">
        <v>40</v>
      </c>
      <c r="AW1069" s="9" t="s">
        <v>40</v>
      </c>
      <c r="AX1069" s="63" t="s">
        <v>40</v>
      </c>
      <c r="AY1069" s="63" t="s">
        <v>40</v>
      </c>
      <c r="AZ1069" s="63" t="s">
        <v>40</v>
      </c>
      <c r="BA1069" s="63" t="s">
        <v>40</v>
      </c>
      <c r="BB1069" s="63" t="s">
        <v>40</v>
      </c>
      <c r="BC1069" s="9" t="s">
        <v>40</v>
      </c>
      <c r="BD1069" s="9" t="s">
        <v>40</v>
      </c>
    </row>
    <row r="1070" spans="2:56">
      <c r="B1070" s="83" t="s">
        <v>201</v>
      </c>
      <c r="C1070" s="40" t="s">
        <v>147</v>
      </c>
      <c r="D1070" s="41" t="s">
        <v>49</v>
      </c>
      <c r="E1070" s="88">
        <v>8843</v>
      </c>
      <c r="F1070" s="88"/>
      <c r="G1070" s="89"/>
      <c r="H1070" s="64">
        <v>8842</v>
      </c>
      <c r="I1070" s="45"/>
      <c r="J1070" s="45"/>
      <c r="K1070" s="64">
        <v>3943</v>
      </c>
      <c r="L1070" s="45">
        <v>335</v>
      </c>
      <c r="M1070" s="63">
        <v>248</v>
      </c>
      <c r="N1070" s="42" t="s">
        <v>69</v>
      </c>
      <c r="O1070" s="21" t="s">
        <v>69</v>
      </c>
      <c r="P1070" s="42">
        <f t="shared" si="32"/>
        <v>3608</v>
      </c>
      <c r="Q1070" s="42">
        <f>IF(AND(ISNUMBER(E1070),ISNUMBER(H1070),ISBLANK(F1070)),E1070-H1070,"NA")</f>
        <v>1</v>
      </c>
      <c r="R1070" s="21" t="str">
        <f>IF(AND(ISNUMBER(F1070),ISNUMBER(I1070),ISBLANK(E1070)),F1070-I1070,"NA")</f>
        <v>NA</v>
      </c>
      <c r="S1070" s="16" t="str">
        <f>IF(AND(ISNUMBER(G1070),ISNUMBER(J1070),ISBLANK(E1070)),G1070-J1070,"NA")</f>
        <v>NA</v>
      </c>
      <c r="T1070" s="45" t="str">
        <f>IF(AND(ISNUMBER(R1070),ISNUMBER(S1070),ISBLANK(E1070)),R1070+S1070,"NA")</f>
        <v>NA</v>
      </c>
      <c r="U1070" s="21">
        <f t="shared" si="33"/>
        <v>-3360</v>
      </c>
      <c r="V1070" s="9">
        <f>MIN(IF(SUM(W1070,AD1070:AG1070,AI1070,AJ1070:AM1070,AP1070:AS1070,AC1070,AO1070,AU1070,AV1070:BC1070)=0,0,1)+IF(O1070="Smoothing ramp",1,0)+IF(SUM(W1070,X1070:AA1070)=0,0,1),1)</f>
        <v>1</v>
      </c>
      <c r="W1070" s="64" t="s">
        <v>40</v>
      </c>
      <c r="X1070" s="16" t="s">
        <v>40</v>
      </c>
      <c r="Y1070" s="21" t="s">
        <v>40</v>
      </c>
      <c r="Z1070" s="45" t="s">
        <v>40</v>
      </c>
      <c r="AA1070" s="16" t="s">
        <v>40</v>
      </c>
      <c r="AB1070" s="21" t="s">
        <v>40</v>
      </c>
      <c r="AC1070" s="16" t="s">
        <v>40</v>
      </c>
      <c r="AD1070" s="16" t="s">
        <v>40</v>
      </c>
      <c r="AE1070" s="21" t="s">
        <v>40</v>
      </c>
      <c r="AF1070" s="58" t="s">
        <v>40</v>
      </c>
      <c r="AG1070" s="16" t="s">
        <v>40</v>
      </c>
      <c r="AH1070" s="21" t="s">
        <v>40</v>
      </c>
      <c r="AI1070" s="42" t="s">
        <v>40</v>
      </c>
      <c r="AJ1070" s="16">
        <v>8547</v>
      </c>
      <c r="AK1070" s="16" t="s">
        <v>202</v>
      </c>
      <c r="AL1070" s="16" t="s">
        <v>40</v>
      </c>
      <c r="AM1070" s="16" t="s">
        <v>40</v>
      </c>
      <c r="AN1070" s="16" t="s">
        <v>40</v>
      </c>
      <c r="AO1070" s="63" t="s">
        <v>40</v>
      </c>
      <c r="AP1070" s="63" t="s">
        <v>40</v>
      </c>
      <c r="AQ1070" s="9" t="s">
        <v>40</v>
      </c>
      <c r="AR1070" s="63" t="s">
        <v>40</v>
      </c>
      <c r="AS1070" s="9" t="s">
        <v>40</v>
      </c>
      <c r="AT1070" s="9" t="s">
        <v>40</v>
      </c>
      <c r="AU1070" s="63" t="s">
        <v>40</v>
      </c>
      <c r="AV1070" s="63" t="s">
        <v>40</v>
      </c>
      <c r="AW1070" s="9" t="s">
        <v>40</v>
      </c>
      <c r="AX1070" s="63" t="s">
        <v>40</v>
      </c>
      <c r="AY1070" s="63" t="s">
        <v>40</v>
      </c>
      <c r="AZ1070" s="63" t="s">
        <v>40</v>
      </c>
      <c r="BA1070" s="63" t="s">
        <v>40</v>
      </c>
      <c r="BB1070" s="63" t="s">
        <v>40</v>
      </c>
      <c r="BC1070" s="9" t="s">
        <v>40</v>
      </c>
      <c r="BD1070" s="9" t="s">
        <v>40</v>
      </c>
    </row>
    <row r="1071" spans="2:56">
      <c r="B1071" s="83" t="s">
        <v>201</v>
      </c>
      <c r="C1071" s="40" t="s">
        <v>147</v>
      </c>
      <c r="D1071" s="41" t="s">
        <v>51</v>
      </c>
      <c r="E1071" s="88">
        <v>8795</v>
      </c>
      <c r="F1071" s="88"/>
      <c r="G1071" s="89"/>
      <c r="H1071" s="64">
        <v>8793</v>
      </c>
      <c r="I1071" s="45"/>
      <c r="J1071" s="45"/>
      <c r="K1071" s="64">
        <v>3972</v>
      </c>
      <c r="L1071" s="45">
        <v>335</v>
      </c>
      <c r="M1071" s="63">
        <v>248</v>
      </c>
      <c r="N1071" s="42" t="s">
        <v>69</v>
      </c>
      <c r="O1071" s="21" t="s">
        <v>69</v>
      </c>
      <c r="P1071" s="42">
        <f t="shared" si="32"/>
        <v>3637</v>
      </c>
      <c r="Q1071" s="42">
        <f>IF(AND(ISNUMBER(E1071),ISNUMBER(H1071),ISBLANK(F1071)),E1071-H1071,"NA")</f>
        <v>2</v>
      </c>
      <c r="R1071" s="21" t="str">
        <f>IF(AND(ISNUMBER(F1071),ISNUMBER(I1071),ISBLANK(E1071)),F1071-I1071,"NA")</f>
        <v>NA</v>
      </c>
      <c r="S1071" s="16" t="str">
        <f>IF(AND(ISNUMBER(G1071),ISNUMBER(J1071),ISBLANK(E1071)),G1071-J1071,"NA")</f>
        <v>NA</v>
      </c>
      <c r="T1071" s="45" t="str">
        <f>IF(AND(ISNUMBER(R1071),ISNUMBER(S1071),ISBLANK(E1071)),R1071+S1071,"NA")</f>
        <v>NA</v>
      </c>
      <c r="U1071" s="21">
        <f t="shared" si="33"/>
        <v>-3389</v>
      </c>
      <c r="V1071" s="9">
        <f>MIN(IF(SUM(W1071,AD1071:AG1071,AI1071,AJ1071:AM1071,AP1071:AS1071,AC1071,AO1071,AU1071,AV1071:BC1071)=0,0,1)+IF(O1071="Smoothing ramp",1,0)+IF(SUM(W1071,X1071:AA1071)=0,0,1),1)</f>
        <v>1</v>
      </c>
      <c r="W1071" s="64" t="s">
        <v>40</v>
      </c>
      <c r="X1071" s="16" t="s">
        <v>40</v>
      </c>
      <c r="Y1071" s="21" t="s">
        <v>40</v>
      </c>
      <c r="Z1071" s="45" t="s">
        <v>40</v>
      </c>
      <c r="AA1071" s="16" t="s">
        <v>40</v>
      </c>
      <c r="AB1071" s="21" t="s">
        <v>40</v>
      </c>
      <c r="AC1071" s="16" t="s">
        <v>40</v>
      </c>
      <c r="AD1071" s="16" t="s">
        <v>40</v>
      </c>
      <c r="AE1071" s="21" t="s">
        <v>40</v>
      </c>
      <c r="AF1071" s="58" t="s">
        <v>40</v>
      </c>
      <c r="AG1071" s="16" t="s">
        <v>40</v>
      </c>
      <c r="AH1071" s="21" t="s">
        <v>40</v>
      </c>
      <c r="AI1071" s="42" t="s">
        <v>40</v>
      </c>
      <c r="AJ1071" s="16">
        <v>8494</v>
      </c>
      <c r="AK1071" s="16" t="s">
        <v>203</v>
      </c>
      <c r="AL1071" s="16" t="s">
        <v>40</v>
      </c>
      <c r="AM1071" s="16" t="s">
        <v>40</v>
      </c>
      <c r="AN1071" s="16" t="s">
        <v>40</v>
      </c>
      <c r="AO1071" s="63" t="s">
        <v>40</v>
      </c>
      <c r="AP1071" s="63" t="s">
        <v>40</v>
      </c>
      <c r="AQ1071" s="9" t="s">
        <v>40</v>
      </c>
      <c r="AR1071" s="63" t="s">
        <v>40</v>
      </c>
      <c r="AS1071" s="9" t="s">
        <v>40</v>
      </c>
      <c r="AT1071" s="9" t="s">
        <v>40</v>
      </c>
      <c r="AU1071" s="63" t="s">
        <v>40</v>
      </c>
      <c r="AV1071" s="63" t="s">
        <v>40</v>
      </c>
      <c r="AW1071" s="9" t="s">
        <v>40</v>
      </c>
      <c r="AX1071" s="63" t="s">
        <v>40</v>
      </c>
      <c r="AY1071" s="63" t="s">
        <v>40</v>
      </c>
      <c r="AZ1071" s="63" t="s">
        <v>40</v>
      </c>
      <c r="BA1071" s="63" t="s">
        <v>40</v>
      </c>
      <c r="BB1071" s="63" t="s">
        <v>40</v>
      </c>
      <c r="BC1071" s="9" t="s">
        <v>40</v>
      </c>
      <c r="BD1071" s="9" t="s">
        <v>40</v>
      </c>
    </row>
    <row r="1072" spans="2:56">
      <c r="B1072" s="83" t="s">
        <v>201</v>
      </c>
      <c r="C1072" s="40" t="s">
        <v>147</v>
      </c>
      <c r="D1072" s="41" t="s">
        <v>52</v>
      </c>
      <c r="E1072" s="88">
        <v>8843</v>
      </c>
      <c r="F1072" s="88"/>
      <c r="G1072" s="89"/>
      <c r="H1072" s="64">
        <v>8842</v>
      </c>
      <c r="I1072" s="45"/>
      <c r="J1072" s="45"/>
      <c r="K1072" s="64">
        <v>3943</v>
      </c>
      <c r="L1072" s="45">
        <v>335</v>
      </c>
      <c r="M1072" s="63">
        <v>248</v>
      </c>
      <c r="N1072" s="42" t="s">
        <v>69</v>
      </c>
      <c r="O1072" s="21" t="s">
        <v>69</v>
      </c>
      <c r="P1072" s="42">
        <f t="shared" si="32"/>
        <v>3608</v>
      </c>
      <c r="Q1072" s="42">
        <f>IF(AND(ISNUMBER(E1072),ISNUMBER(H1072),ISBLANK(F1072)),E1072-H1072,"NA")</f>
        <v>1</v>
      </c>
      <c r="R1072" s="21" t="str">
        <f>IF(AND(ISNUMBER(F1072),ISNUMBER(I1072),ISBLANK(E1072)),F1072-I1072,"NA")</f>
        <v>NA</v>
      </c>
      <c r="S1072" s="16" t="str">
        <f>IF(AND(ISNUMBER(G1072),ISNUMBER(J1072),ISBLANK(E1072)),G1072-J1072,"NA")</f>
        <v>NA</v>
      </c>
      <c r="T1072" s="45" t="str">
        <f>IF(AND(ISNUMBER(R1072),ISNUMBER(S1072),ISBLANK(E1072)),R1072+S1072,"NA")</f>
        <v>NA</v>
      </c>
      <c r="U1072" s="21">
        <f t="shared" si="33"/>
        <v>-3360</v>
      </c>
      <c r="V1072" s="9">
        <f>MIN(IF(SUM(W1072,AD1072:AG1072,AI1072,AJ1072:AM1072,AP1072:AS1072,AC1072,AO1072,AU1072,AV1072:BC1072)=0,0,1)+IF(O1072="Smoothing ramp",1,0)+IF(SUM(W1072,X1072:AA1072)=0,0,1),1)</f>
        <v>1</v>
      </c>
      <c r="W1072" s="64" t="s">
        <v>40</v>
      </c>
      <c r="X1072" s="16" t="s">
        <v>40</v>
      </c>
      <c r="Y1072" s="21" t="s">
        <v>40</v>
      </c>
      <c r="Z1072" s="45" t="s">
        <v>40</v>
      </c>
      <c r="AA1072" s="16" t="s">
        <v>40</v>
      </c>
      <c r="AB1072" s="21" t="s">
        <v>40</v>
      </c>
      <c r="AC1072" s="16" t="s">
        <v>40</v>
      </c>
      <c r="AD1072" s="16" t="s">
        <v>40</v>
      </c>
      <c r="AE1072" s="21" t="s">
        <v>40</v>
      </c>
      <c r="AF1072" s="58" t="s">
        <v>40</v>
      </c>
      <c r="AG1072" s="16" t="s">
        <v>40</v>
      </c>
      <c r="AH1072" s="21" t="s">
        <v>40</v>
      </c>
      <c r="AI1072" s="42" t="s">
        <v>40</v>
      </c>
      <c r="AJ1072" s="16">
        <v>8547</v>
      </c>
      <c r="AK1072" s="16" t="s">
        <v>202</v>
      </c>
      <c r="AL1072" s="16" t="s">
        <v>40</v>
      </c>
      <c r="AM1072" s="16" t="s">
        <v>40</v>
      </c>
      <c r="AN1072" s="16" t="s">
        <v>40</v>
      </c>
      <c r="AO1072" s="63" t="s">
        <v>40</v>
      </c>
      <c r="AP1072" s="63" t="s">
        <v>40</v>
      </c>
      <c r="AQ1072" s="9" t="s">
        <v>40</v>
      </c>
      <c r="AR1072" s="63" t="s">
        <v>40</v>
      </c>
      <c r="AS1072" s="9" t="s">
        <v>40</v>
      </c>
      <c r="AT1072" s="9" t="s">
        <v>40</v>
      </c>
      <c r="AU1072" s="63" t="s">
        <v>40</v>
      </c>
      <c r="AV1072" s="63" t="s">
        <v>40</v>
      </c>
      <c r="AW1072" s="9" t="s">
        <v>40</v>
      </c>
      <c r="AX1072" s="63" t="s">
        <v>40</v>
      </c>
      <c r="AY1072" s="63" t="s">
        <v>40</v>
      </c>
      <c r="AZ1072" s="63" t="s">
        <v>40</v>
      </c>
      <c r="BA1072" s="63" t="s">
        <v>40</v>
      </c>
      <c r="BB1072" s="63" t="s">
        <v>40</v>
      </c>
      <c r="BC1072" s="9" t="s">
        <v>40</v>
      </c>
      <c r="BD1072" s="9" t="s">
        <v>40</v>
      </c>
    </row>
    <row r="1073" spans="2:56">
      <c r="B1073" s="83" t="s">
        <v>201</v>
      </c>
      <c r="C1073" s="40" t="s">
        <v>147</v>
      </c>
      <c r="D1073" s="41" t="s">
        <v>53</v>
      </c>
      <c r="E1073" s="88">
        <v>8508</v>
      </c>
      <c r="F1073" s="88"/>
      <c r="G1073" s="89"/>
      <c r="H1073" s="64">
        <v>8508</v>
      </c>
      <c r="I1073" s="45"/>
      <c r="J1073" s="45"/>
      <c r="K1073" s="64">
        <v>0</v>
      </c>
      <c r="L1073" s="45">
        <v>0</v>
      </c>
      <c r="M1073" s="63">
        <v>248</v>
      </c>
      <c r="N1073" s="42" t="s">
        <v>44</v>
      </c>
      <c r="O1073" s="21" t="s">
        <v>44</v>
      </c>
      <c r="P1073" s="42">
        <f t="shared" ref="P1073:P1087" si="34">IFERROR(K1073-L1073,0)</f>
        <v>0</v>
      </c>
      <c r="Q1073" s="42">
        <f>IF(AND(ISNUMBER(E1073),ISNUMBER(H1073),ISBLANK(F1073)),E1073-H1073,"NA")</f>
        <v>0</v>
      </c>
      <c r="R1073" s="21" t="str">
        <f>IF(AND(ISNUMBER(F1073),ISNUMBER(I1073),ISBLANK(E1073)),F1073-I1073,"NA")</f>
        <v>NA</v>
      </c>
      <c r="S1073" s="16" t="str">
        <f>IF(AND(ISNUMBER(G1073),ISNUMBER(J1073),ISBLANK(E1073)),G1073-J1073,"NA")</f>
        <v>NA</v>
      </c>
      <c r="T1073" s="45" t="str">
        <f>IF(AND(ISNUMBER(R1073),ISNUMBER(S1073),ISBLANK(E1073)),R1073+S1073,"NA")</f>
        <v>NA</v>
      </c>
      <c r="U1073" s="21">
        <f t="shared" si="33"/>
        <v>248</v>
      </c>
      <c r="V1073" s="9">
        <f>MIN(IF(SUM(W1073,AD1073:AG1073,AI1073,AJ1073:AM1073,AP1073:AS1073,AC1073,AO1073,AU1073,AV1073:BC1073)=0,0,1)+IF(O1073="Smoothing ramp",1,0)+IF(SUM(W1073,X1073:AA1073)=0,0,1),1)</f>
        <v>0</v>
      </c>
      <c r="W1073" s="64" t="s">
        <v>40</v>
      </c>
      <c r="X1073" s="16" t="s">
        <v>40</v>
      </c>
      <c r="Y1073" s="21" t="s">
        <v>40</v>
      </c>
      <c r="Z1073" s="45" t="s">
        <v>40</v>
      </c>
      <c r="AA1073" s="16" t="s">
        <v>40</v>
      </c>
      <c r="AB1073" s="21" t="s">
        <v>40</v>
      </c>
      <c r="AC1073" s="16" t="s">
        <v>40</v>
      </c>
      <c r="AD1073" s="16" t="s">
        <v>40</v>
      </c>
      <c r="AE1073" s="21" t="s">
        <v>40</v>
      </c>
      <c r="AF1073" s="58" t="s">
        <v>40</v>
      </c>
      <c r="AG1073" s="16" t="s">
        <v>40</v>
      </c>
      <c r="AH1073" s="21" t="s">
        <v>40</v>
      </c>
      <c r="AI1073" s="42" t="s">
        <v>40</v>
      </c>
      <c r="AJ1073" s="16" t="s">
        <v>40</v>
      </c>
      <c r="AK1073" s="16" t="s">
        <v>40</v>
      </c>
      <c r="AL1073" s="16" t="s">
        <v>40</v>
      </c>
      <c r="AM1073" s="16" t="s">
        <v>40</v>
      </c>
      <c r="AN1073" s="16" t="s">
        <v>40</v>
      </c>
      <c r="AO1073" s="63" t="s">
        <v>40</v>
      </c>
      <c r="AP1073" s="63" t="s">
        <v>40</v>
      </c>
      <c r="AQ1073" s="9" t="s">
        <v>40</v>
      </c>
      <c r="AR1073" s="63" t="s">
        <v>40</v>
      </c>
      <c r="AS1073" s="9" t="s">
        <v>40</v>
      </c>
      <c r="AT1073" s="9" t="s">
        <v>40</v>
      </c>
      <c r="AU1073" s="63" t="s">
        <v>40</v>
      </c>
      <c r="AV1073" s="63" t="s">
        <v>40</v>
      </c>
      <c r="AW1073" s="9" t="s">
        <v>40</v>
      </c>
      <c r="AX1073" s="63" t="s">
        <v>40</v>
      </c>
      <c r="AY1073" s="63" t="s">
        <v>40</v>
      </c>
      <c r="AZ1073" s="63" t="s">
        <v>40</v>
      </c>
      <c r="BA1073" s="63" t="s">
        <v>40</v>
      </c>
      <c r="BB1073" s="63" t="s">
        <v>40</v>
      </c>
      <c r="BC1073" s="9" t="s">
        <v>40</v>
      </c>
      <c r="BD1073" s="9" t="s">
        <v>40</v>
      </c>
    </row>
    <row r="1074" spans="2:56">
      <c r="B1074" s="83" t="s">
        <v>201</v>
      </c>
      <c r="C1074" s="40" t="s">
        <v>147</v>
      </c>
      <c r="D1074" s="41" t="s">
        <v>56</v>
      </c>
      <c r="E1074" s="88">
        <v>8358</v>
      </c>
      <c r="F1074" s="88"/>
      <c r="G1074" s="89"/>
      <c r="H1074" s="64">
        <v>8358</v>
      </c>
      <c r="I1074" s="45"/>
      <c r="J1074" s="45"/>
      <c r="K1074" s="64">
        <v>0</v>
      </c>
      <c r="L1074" s="45">
        <v>0</v>
      </c>
      <c r="M1074" s="63">
        <v>248</v>
      </c>
      <c r="N1074" s="42" t="s">
        <v>44</v>
      </c>
      <c r="O1074" s="21" t="s">
        <v>44</v>
      </c>
      <c r="P1074" s="42">
        <f t="shared" si="34"/>
        <v>0</v>
      </c>
      <c r="Q1074" s="42">
        <f>IF(AND(ISNUMBER(E1074),ISNUMBER(H1074),ISBLANK(F1074)),E1074-H1074,"NA")</f>
        <v>0</v>
      </c>
      <c r="R1074" s="21" t="str">
        <f>IF(AND(ISNUMBER(F1074),ISNUMBER(I1074),ISBLANK(E1074)),F1074-I1074,"NA")</f>
        <v>NA</v>
      </c>
      <c r="S1074" s="16" t="str">
        <f>IF(AND(ISNUMBER(G1074),ISNUMBER(J1074),ISBLANK(E1074)),G1074-J1074,"NA")</f>
        <v>NA</v>
      </c>
      <c r="T1074" s="45" t="str">
        <f>IF(AND(ISNUMBER(R1074),ISNUMBER(S1074),ISBLANK(E1074)),R1074+S1074,"NA")</f>
        <v>NA</v>
      </c>
      <c r="U1074" s="21">
        <f t="shared" si="33"/>
        <v>248</v>
      </c>
      <c r="V1074" s="9">
        <f>MIN(IF(SUM(W1074,AD1074:AG1074,AI1074,AJ1074:AM1074,AP1074:AS1074,AC1074,AO1074,AU1074,AV1074:BC1074)=0,0,1)+IF(O1074="Smoothing ramp",1,0)+IF(SUM(W1074,X1074:AA1074)=0,0,1),1)</f>
        <v>0</v>
      </c>
      <c r="W1074" s="64" t="s">
        <v>40</v>
      </c>
      <c r="X1074" s="16" t="s">
        <v>40</v>
      </c>
      <c r="Y1074" s="21" t="s">
        <v>40</v>
      </c>
      <c r="Z1074" s="45" t="s">
        <v>40</v>
      </c>
      <c r="AA1074" s="16" t="s">
        <v>40</v>
      </c>
      <c r="AB1074" s="21" t="s">
        <v>40</v>
      </c>
      <c r="AC1074" s="16" t="s">
        <v>40</v>
      </c>
      <c r="AD1074" s="16" t="s">
        <v>40</v>
      </c>
      <c r="AE1074" s="21" t="s">
        <v>40</v>
      </c>
      <c r="AF1074" s="58" t="s">
        <v>40</v>
      </c>
      <c r="AG1074" s="16" t="s">
        <v>40</v>
      </c>
      <c r="AH1074" s="21" t="s">
        <v>40</v>
      </c>
      <c r="AI1074" s="42" t="s">
        <v>40</v>
      </c>
      <c r="AJ1074" s="16" t="s">
        <v>40</v>
      </c>
      <c r="AK1074" s="16" t="s">
        <v>40</v>
      </c>
      <c r="AL1074" s="16" t="s">
        <v>40</v>
      </c>
      <c r="AM1074" s="16" t="s">
        <v>40</v>
      </c>
      <c r="AN1074" s="16" t="s">
        <v>40</v>
      </c>
      <c r="AO1074" s="63" t="s">
        <v>40</v>
      </c>
      <c r="AP1074" s="63" t="s">
        <v>40</v>
      </c>
      <c r="AQ1074" s="9" t="s">
        <v>40</v>
      </c>
      <c r="AR1074" s="63" t="s">
        <v>40</v>
      </c>
      <c r="AS1074" s="9" t="s">
        <v>40</v>
      </c>
      <c r="AT1074" s="9" t="s">
        <v>40</v>
      </c>
      <c r="AU1074" s="63" t="s">
        <v>40</v>
      </c>
      <c r="AV1074" s="63" t="s">
        <v>40</v>
      </c>
      <c r="AW1074" s="9" t="s">
        <v>40</v>
      </c>
      <c r="AX1074" s="63" t="s">
        <v>40</v>
      </c>
      <c r="AY1074" s="63" t="s">
        <v>40</v>
      </c>
      <c r="AZ1074" s="63" t="s">
        <v>40</v>
      </c>
      <c r="BA1074" s="63" t="s">
        <v>40</v>
      </c>
      <c r="BB1074" s="63" t="s">
        <v>40</v>
      </c>
      <c r="BC1074" s="9" t="s">
        <v>40</v>
      </c>
      <c r="BD1074" s="9" t="s">
        <v>40</v>
      </c>
    </row>
    <row r="1075" spans="2:56" ht="15" thickBot="1">
      <c r="B1075" s="83" t="s">
        <v>201</v>
      </c>
      <c r="C1075" s="47" t="s">
        <v>147</v>
      </c>
      <c r="D1075" s="48" t="s">
        <v>57</v>
      </c>
      <c r="E1075" s="133">
        <v>7748</v>
      </c>
      <c r="F1075" s="133"/>
      <c r="G1075" s="134"/>
      <c r="H1075" s="71">
        <v>7748</v>
      </c>
      <c r="I1075" s="69"/>
      <c r="J1075" s="69"/>
      <c r="K1075" s="71">
        <v>0</v>
      </c>
      <c r="L1075" s="69">
        <v>0</v>
      </c>
      <c r="M1075" s="70">
        <v>248</v>
      </c>
      <c r="N1075" s="50" t="s">
        <v>44</v>
      </c>
      <c r="O1075" s="22" t="s">
        <v>44</v>
      </c>
      <c r="P1075" s="50">
        <f t="shared" si="34"/>
        <v>0</v>
      </c>
      <c r="Q1075" s="50">
        <f>IF(AND(ISNUMBER(E1075),ISNUMBER(H1075),ISBLANK(F1075)),E1075-H1075,"NA")</f>
        <v>0</v>
      </c>
      <c r="R1075" s="22" t="str">
        <f>IF(AND(ISNUMBER(F1075),ISNUMBER(I1075),ISBLANK(E1075)),F1075-I1075,"NA")</f>
        <v>NA</v>
      </c>
      <c r="S1075" s="16" t="str">
        <f>IF(AND(ISNUMBER(G1075),ISNUMBER(J1075),ISBLANK(E1075)),G1075-J1075,"NA")</f>
        <v>NA</v>
      </c>
      <c r="T1075" s="45" t="str">
        <f>IF(AND(ISNUMBER(R1075),ISNUMBER(S1075),ISBLANK(E1075)),R1075+S1075,"NA")</f>
        <v>NA</v>
      </c>
      <c r="U1075" s="22">
        <f t="shared" si="33"/>
        <v>248</v>
      </c>
      <c r="V1075" s="9">
        <f>MIN(IF(SUM(W1075,AD1075:AG1075,AI1075,AJ1075:AM1075,AP1075:AS1075,AC1075,AO1075,AU1075,AV1075:BC1075)=0,0,1)+IF(O1075="Smoothing ramp",1,0)+IF(SUM(W1075,X1075:AA1075)=0,0,1),1)</f>
        <v>0</v>
      </c>
      <c r="W1075" s="71" t="s">
        <v>40</v>
      </c>
      <c r="X1075" s="49" t="s">
        <v>40</v>
      </c>
      <c r="Y1075" s="22" t="s">
        <v>40</v>
      </c>
      <c r="Z1075" s="69" t="s">
        <v>40</v>
      </c>
      <c r="AA1075" s="49" t="s">
        <v>40</v>
      </c>
      <c r="AB1075" s="22" t="s">
        <v>40</v>
      </c>
      <c r="AC1075" s="49" t="s">
        <v>40</v>
      </c>
      <c r="AD1075" s="49" t="s">
        <v>40</v>
      </c>
      <c r="AE1075" s="22" t="s">
        <v>40</v>
      </c>
      <c r="AF1075" s="78" t="s">
        <v>40</v>
      </c>
      <c r="AG1075" s="49" t="s">
        <v>40</v>
      </c>
      <c r="AH1075" s="22" t="s">
        <v>40</v>
      </c>
      <c r="AI1075" s="50" t="s">
        <v>40</v>
      </c>
      <c r="AJ1075" s="49" t="s">
        <v>40</v>
      </c>
      <c r="AK1075" s="49" t="s">
        <v>40</v>
      </c>
      <c r="AL1075" s="49" t="s">
        <v>40</v>
      </c>
      <c r="AM1075" s="49" t="s">
        <v>40</v>
      </c>
      <c r="AN1075" s="49" t="s">
        <v>40</v>
      </c>
      <c r="AO1075" s="70" t="s">
        <v>40</v>
      </c>
      <c r="AP1075" s="70" t="s">
        <v>40</v>
      </c>
      <c r="AQ1075" s="7" t="s">
        <v>40</v>
      </c>
      <c r="AR1075" s="70" t="s">
        <v>40</v>
      </c>
      <c r="AS1075" s="7" t="s">
        <v>40</v>
      </c>
      <c r="AT1075" s="7" t="s">
        <v>40</v>
      </c>
      <c r="AU1075" s="70" t="s">
        <v>40</v>
      </c>
      <c r="AV1075" s="70" t="s">
        <v>40</v>
      </c>
      <c r="AW1075" s="7" t="s">
        <v>40</v>
      </c>
      <c r="AX1075" s="70" t="s">
        <v>40</v>
      </c>
      <c r="AY1075" s="70" t="s">
        <v>40</v>
      </c>
      <c r="AZ1075" s="70" t="s">
        <v>40</v>
      </c>
      <c r="BA1075" s="70" t="s">
        <v>40</v>
      </c>
      <c r="BB1075" s="70" t="s">
        <v>40</v>
      </c>
      <c r="BC1075" s="7" t="s">
        <v>40</v>
      </c>
      <c r="BD1075" s="7" t="s">
        <v>40</v>
      </c>
    </row>
    <row r="1076" spans="2:56">
      <c r="B1076" s="82" t="s">
        <v>204</v>
      </c>
      <c r="C1076" s="52" t="s">
        <v>147</v>
      </c>
      <c r="D1076" s="53" t="s">
        <v>37</v>
      </c>
      <c r="E1076" s="135">
        <v>6712</v>
      </c>
      <c r="F1076" s="135"/>
      <c r="G1076" s="136"/>
      <c r="H1076" s="75">
        <v>6709</v>
      </c>
      <c r="I1076" s="65"/>
      <c r="J1076" s="65"/>
      <c r="K1076" s="75">
        <v>-18</v>
      </c>
      <c r="L1076" s="65">
        <v>-77</v>
      </c>
      <c r="M1076" s="74">
        <v>248</v>
      </c>
      <c r="N1076" s="44" t="s">
        <v>50</v>
      </c>
      <c r="O1076" s="20" t="s">
        <v>39</v>
      </c>
      <c r="P1076" s="44">
        <f t="shared" si="34"/>
        <v>59</v>
      </c>
      <c r="Q1076" s="44">
        <f>IF(AND(ISNUMBER(E1076),ISNUMBER(H1076),ISBLANK(F1076)),E1076-H1076,"NA")</f>
        <v>3</v>
      </c>
      <c r="R1076" s="20" t="str">
        <f>IF(AND(ISNUMBER(F1076),ISNUMBER(I1076),ISBLANK(E1076)),F1076-I1076,"NA")</f>
        <v>NA</v>
      </c>
      <c r="S1076" s="16" t="str">
        <f>IF(AND(ISNUMBER(G1076),ISNUMBER(J1076),ISBLANK(E1076)),G1076-J1076,"NA")</f>
        <v>NA</v>
      </c>
      <c r="T1076" s="45" t="str">
        <f>IF(AND(ISNUMBER(R1076),ISNUMBER(S1076),ISBLANK(E1076)),R1076+S1076,"NA")</f>
        <v>NA</v>
      </c>
      <c r="U1076" s="20">
        <f t="shared" si="33"/>
        <v>189</v>
      </c>
      <c r="V1076" s="9">
        <f>MIN(IF(SUM(W1076,AD1076:AG1076,AI1076,AJ1076:AM1076,AP1076:AS1076,AC1076,AO1076,AU1076,AV1076:BC1076)=0,0,1)+IF(O1076="Smoothing ramp",1,0)+IF(SUM(W1076,X1076:AA1076)=0,0,1),1)</f>
        <v>1</v>
      </c>
      <c r="W1076" s="75">
        <v>-235</v>
      </c>
      <c r="X1076" s="43" t="s">
        <v>40</v>
      </c>
      <c r="Y1076" s="20" t="s">
        <v>41</v>
      </c>
      <c r="Z1076" s="65">
        <v>245</v>
      </c>
      <c r="AA1076" s="43" t="s">
        <v>40</v>
      </c>
      <c r="AB1076" s="20" t="s">
        <v>41</v>
      </c>
      <c r="AC1076" s="43" t="s">
        <v>40</v>
      </c>
      <c r="AD1076" s="43" t="s">
        <v>40</v>
      </c>
      <c r="AE1076" s="20" t="s">
        <v>40</v>
      </c>
      <c r="AF1076" s="76" t="s">
        <v>40</v>
      </c>
      <c r="AG1076" s="43" t="s">
        <v>40</v>
      </c>
      <c r="AH1076" s="20" t="s">
        <v>40</v>
      </c>
      <c r="AI1076" s="44" t="s">
        <v>40</v>
      </c>
      <c r="AJ1076" s="43" t="s">
        <v>40</v>
      </c>
      <c r="AK1076" s="43" t="s">
        <v>40</v>
      </c>
      <c r="AL1076" s="44" t="s">
        <v>40</v>
      </c>
      <c r="AM1076" s="43" t="s">
        <v>40</v>
      </c>
      <c r="AN1076" s="43" t="s">
        <v>40</v>
      </c>
      <c r="AO1076" s="74" t="s">
        <v>40</v>
      </c>
      <c r="AP1076" s="74" t="s">
        <v>40</v>
      </c>
      <c r="AQ1076" s="6" t="s">
        <v>40</v>
      </c>
      <c r="AR1076" s="74" t="s">
        <v>40</v>
      </c>
      <c r="AS1076" s="6" t="s">
        <v>40</v>
      </c>
      <c r="AT1076" s="6" t="s">
        <v>40</v>
      </c>
      <c r="AU1076" s="74">
        <v>-10000</v>
      </c>
      <c r="AV1076" s="74" t="s">
        <v>42</v>
      </c>
      <c r="AW1076" s="6" t="s">
        <v>40</v>
      </c>
      <c r="AX1076" s="74" t="s">
        <v>40</v>
      </c>
      <c r="AY1076" s="74" t="s">
        <v>40</v>
      </c>
      <c r="AZ1076" s="74" t="s">
        <v>40</v>
      </c>
      <c r="BA1076" s="74" t="s">
        <v>40</v>
      </c>
      <c r="BB1076" s="74" t="s">
        <v>40</v>
      </c>
      <c r="BC1076" s="6" t="s">
        <v>40</v>
      </c>
      <c r="BD1076" s="6" t="s">
        <v>40</v>
      </c>
    </row>
    <row r="1077" spans="2:56">
      <c r="B1077" s="83" t="s">
        <v>204</v>
      </c>
      <c r="C1077" s="40" t="s">
        <v>147</v>
      </c>
      <c r="D1077" s="41" t="s">
        <v>43</v>
      </c>
      <c r="E1077" s="88">
        <v>6712</v>
      </c>
      <c r="F1077" s="88"/>
      <c r="G1077" s="89"/>
      <c r="H1077" s="64">
        <v>6709</v>
      </c>
      <c r="I1077" s="45"/>
      <c r="J1077" s="45"/>
      <c r="K1077" s="64">
        <v>-18</v>
      </c>
      <c r="L1077" s="45">
        <v>-77</v>
      </c>
      <c r="M1077" s="63">
        <v>248</v>
      </c>
      <c r="N1077" s="42" t="s">
        <v>50</v>
      </c>
      <c r="O1077" s="21" t="s">
        <v>39</v>
      </c>
      <c r="P1077" s="42">
        <f t="shared" si="34"/>
        <v>59</v>
      </c>
      <c r="Q1077" s="42">
        <f>IF(AND(ISNUMBER(E1077),ISNUMBER(H1077),ISBLANK(F1077)),E1077-H1077,"NA")</f>
        <v>3</v>
      </c>
      <c r="R1077" s="21" t="str">
        <f>IF(AND(ISNUMBER(F1077),ISNUMBER(I1077),ISBLANK(E1077)),F1077-I1077,"NA")</f>
        <v>NA</v>
      </c>
      <c r="S1077" s="16" t="str">
        <f>IF(AND(ISNUMBER(G1077),ISNUMBER(J1077),ISBLANK(E1077)),G1077-J1077,"NA")</f>
        <v>NA</v>
      </c>
      <c r="T1077" s="45" t="str">
        <f>IF(AND(ISNUMBER(R1077),ISNUMBER(S1077),ISBLANK(E1077)),R1077+S1077,"NA")</f>
        <v>NA</v>
      </c>
      <c r="U1077" s="21">
        <f t="shared" si="33"/>
        <v>189</v>
      </c>
      <c r="V1077" s="9">
        <f>MIN(IF(SUM(W1077,AD1077:AG1077,AI1077,AJ1077:AM1077,AP1077:AS1077,AC1077,AO1077,AU1077,AV1077:BC1077)=0,0,1)+IF(O1077="Smoothing ramp",1,0)+IF(SUM(W1077,X1077:AA1077)=0,0,1),1)</f>
        <v>1</v>
      </c>
      <c r="W1077" s="64">
        <v>-235</v>
      </c>
      <c r="X1077" s="16" t="s">
        <v>40</v>
      </c>
      <c r="Y1077" s="21" t="s">
        <v>41</v>
      </c>
      <c r="Z1077" s="45">
        <v>245</v>
      </c>
      <c r="AA1077" s="16" t="s">
        <v>40</v>
      </c>
      <c r="AB1077" s="21" t="s">
        <v>41</v>
      </c>
      <c r="AC1077" s="16" t="s">
        <v>40</v>
      </c>
      <c r="AD1077" s="16" t="s">
        <v>40</v>
      </c>
      <c r="AE1077" s="21" t="s">
        <v>40</v>
      </c>
      <c r="AF1077" s="58" t="s">
        <v>40</v>
      </c>
      <c r="AG1077" s="16" t="s">
        <v>40</v>
      </c>
      <c r="AH1077" s="21" t="s">
        <v>40</v>
      </c>
      <c r="AI1077" s="42" t="s">
        <v>40</v>
      </c>
      <c r="AJ1077" s="16" t="s">
        <v>40</v>
      </c>
      <c r="AK1077" s="16" t="s">
        <v>40</v>
      </c>
      <c r="AL1077" s="42" t="s">
        <v>40</v>
      </c>
      <c r="AM1077" s="16" t="s">
        <v>40</v>
      </c>
      <c r="AN1077" s="16" t="s">
        <v>40</v>
      </c>
      <c r="AO1077" s="63" t="s">
        <v>40</v>
      </c>
      <c r="AP1077" s="63" t="s">
        <v>40</v>
      </c>
      <c r="AQ1077" s="9" t="s">
        <v>40</v>
      </c>
      <c r="AR1077" s="63" t="s">
        <v>40</v>
      </c>
      <c r="AS1077" s="9" t="s">
        <v>40</v>
      </c>
      <c r="AT1077" s="9" t="s">
        <v>40</v>
      </c>
      <c r="AU1077" s="63">
        <v>-10000</v>
      </c>
      <c r="AV1077" s="63" t="s">
        <v>42</v>
      </c>
      <c r="AW1077" s="9" t="s">
        <v>40</v>
      </c>
      <c r="AX1077" s="63" t="s">
        <v>40</v>
      </c>
      <c r="AY1077" s="63" t="s">
        <v>40</v>
      </c>
      <c r="AZ1077" s="63" t="s">
        <v>40</v>
      </c>
      <c r="BA1077" s="63" t="s">
        <v>40</v>
      </c>
      <c r="BB1077" s="63" t="s">
        <v>40</v>
      </c>
      <c r="BC1077" s="9" t="s">
        <v>40</v>
      </c>
      <c r="BD1077" s="9" t="s">
        <v>40</v>
      </c>
    </row>
    <row r="1078" spans="2:56">
      <c r="B1078" s="83" t="s">
        <v>204</v>
      </c>
      <c r="C1078" s="40" t="s">
        <v>147</v>
      </c>
      <c r="D1078" s="41" t="s">
        <v>45</v>
      </c>
      <c r="E1078" s="88">
        <v>6712</v>
      </c>
      <c r="F1078" s="88"/>
      <c r="G1078" s="89"/>
      <c r="H1078" s="64">
        <v>6709</v>
      </c>
      <c r="I1078" s="45"/>
      <c r="J1078" s="45"/>
      <c r="K1078" s="64">
        <v>-18</v>
      </c>
      <c r="L1078" s="45">
        <v>-77</v>
      </c>
      <c r="M1078" s="63">
        <v>248</v>
      </c>
      <c r="N1078" s="42" t="s">
        <v>50</v>
      </c>
      <c r="O1078" s="21" t="s">
        <v>39</v>
      </c>
      <c r="P1078" s="42">
        <f t="shared" si="34"/>
        <v>59</v>
      </c>
      <c r="Q1078" s="42">
        <f>IF(AND(ISNUMBER(E1078),ISNUMBER(H1078),ISBLANK(F1078)),E1078-H1078,"NA")</f>
        <v>3</v>
      </c>
      <c r="R1078" s="21" t="str">
        <f>IF(AND(ISNUMBER(F1078),ISNUMBER(I1078),ISBLANK(E1078)),F1078-I1078,"NA")</f>
        <v>NA</v>
      </c>
      <c r="S1078" s="16" t="str">
        <f>IF(AND(ISNUMBER(G1078),ISNUMBER(J1078),ISBLANK(E1078)),G1078-J1078,"NA")</f>
        <v>NA</v>
      </c>
      <c r="T1078" s="45" t="str">
        <f>IF(AND(ISNUMBER(R1078),ISNUMBER(S1078),ISBLANK(E1078)),R1078+S1078,"NA")</f>
        <v>NA</v>
      </c>
      <c r="U1078" s="21">
        <f t="shared" si="33"/>
        <v>189</v>
      </c>
      <c r="V1078" s="9">
        <f>MIN(IF(SUM(W1078,AD1078:AG1078,AI1078,AJ1078:AM1078,AP1078:AS1078,AC1078,AO1078,AU1078,AV1078:BC1078)=0,0,1)+IF(O1078="Smoothing ramp",1,0)+IF(SUM(W1078,X1078:AA1078)=0,0,1),1)</f>
        <v>1</v>
      </c>
      <c r="W1078" s="64">
        <v>-235</v>
      </c>
      <c r="X1078" s="16" t="s">
        <v>40</v>
      </c>
      <c r="Y1078" s="21" t="s">
        <v>41</v>
      </c>
      <c r="Z1078" s="45">
        <v>245</v>
      </c>
      <c r="AA1078" s="16" t="s">
        <v>40</v>
      </c>
      <c r="AB1078" s="21" t="s">
        <v>41</v>
      </c>
      <c r="AC1078" s="16" t="s">
        <v>40</v>
      </c>
      <c r="AD1078" s="16" t="s">
        <v>40</v>
      </c>
      <c r="AE1078" s="21" t="s">
        <v>40</v>
      </c>
      <c r="AF1078" s="58" t="s">
        <v>40</v>
      </c>
      <c r="AG1078" s="16" t="s">
        <v>40</v>
      </c>
      <c r="AH1078" s="21" t="s">
        <v>40</v>
      </c>
      <c r="AI1078" s="42" t="s">
        <v>40</v>
      </c>
      <c r="AJ1078" s="16" t="s">
        <v>40</v>
      </c>
      <c r="AK1078" s="16" t="s">
        <v>40</v>
      </c>
      <c r="AL1078" s="42" t="s">
        <v>40</v>
      </c>
      <c r="AM1078" s="16" t="s">
        <v>40</v>
      </c>
      <c r="AN1078" s="16" t="s">
        <v>40</v>
      </c>
      <c r="AO1078" s="63" t="s">
        <v>40</v>
      </c>
      <c r="AP1078" s="63" t="s">
        <v>40</v>
      </c>
      <c r="AQ1078" s="9" t="s">
        <v>40</v>
      </c>
      <c r="AR1078" s="63" t="s">
        <v>40</v>
      </c>
      <c r="AS1078" s="9" t="s">
        <v>40</v>
      </c>
      <c r="AT1078" s="9" t="s">
        <v>40</v>
      </c>
      <c r="AU1078" s="63">
        <v>-10000</v>
      </c>
      <c r="AV1078" s="63" t="s">
        <v>42</v>
      </c>
      <c r="AW1078" s="9" t="s">
        <v>40</v>
      </c>
      <c r="AX1078" s="63" t="s">
        <v>40</v>
      </c>
      <c r="AY1078" s="63" t="s">
        <v>40</v>
      </c>
      <c r="AZ1078" s="63" t="s">
        <v>40</v>
      </c>
      <c r="BA1078" s="63" t="s">
        <v>40</v>
      </c>
      <c r="BB1078" s="63" t="s">
        <v>40</v>
      </c>
      <c r="BC1078" s="9" t="s">
        <v>40</v>
      </c>
      <c r="BD1078" s="9" t="s">
        <v>40</v>
      </c>
    </row>
    <row r="1079" spans="2:56">
      <c r="B1079" s="83" t="s">
        <v>204</v>
      </c>
      <c r="C1079" s="40" t="s">
        <v>147</v>
      </c>
      <c r="D1079" s="41" t="s">
        <v>46</v>
      </c>
      <c r="E1079" s="88">
        <v>6614</v>
      </c>
      <c r="F1079" s="88"/>
      <c r="G1079" s="89"/>
      <c r="H1079" s="64">
        <v>6614</v>
      </c>
      <c r="I1079" s="45"/>
      <c r="J1079" s="45"/>
      <c r="K1079" s="64">
        <v>-4254</v>
      </c>
      <c r="L1079" s="45">
        <v>-4254</v>
      </c>
      <c r="M1079" s="63">
        <v>248</v>
      </c>
      <c r="N1079" s="42" t="s">
        <v>44</v>
      </c>
      <c r="O1079" s="21" t="s">
        <v>39</v>
      </c>
      <c r="P1079" s="42">
        <f t="shared" si="34"/>
        <v>0</v>
      </c>
      <c r="Q1079" s="42">
        <f>IF(AND(ISNUMBER(E1079),ISNUMBER(H1079),ISBLANK(F1079)),E1079-H1079,"NA")</f>
        <v>0</v>
      </c>
      <c r="R1079" s="21" t="str">
        <f>IF(AND(ISNUMBER(F1079),ISNUMBER(I1079),ISBLANK(E1079)),F1079-I1079,"NA")</f>
        <v>NA</v>
      </c>
      <c r="S1079" s="16" t="str">
        <f>IF(AND(ISNUMBER(G1079),ISNUMBER(J1079),ISBLANK(E1079)),G1079-J1079,"NA")</f>
        <v>NA</v>
      </c>
      <c r="T1079" s="45" t="str">
        <f>IF(AND(ISNUMBER(R1079),ISNUMBER(S1079),ISBLANK(E1079)),R1079+S1079,"NA")</f>
        <v>NA</v>
      </c>
      <c r="U1079" s="21">
        <f t="shared" si="33"/>
        <v>248</v>
      </c>
      <c r="V1079" s="9">
        <f>MIN(IF(SUM(W1079,AD1079:AG1079,AI1079,AJ1079:AM1079,AP1079:AS1079,AC1079,AO1079,AU1079,AV1079:BC1079)=0,0,1)+IF(O1079="Smoothing ramp",1,0)+IF(SUM(W1079,X1079:AA1079)=0,0,1),1)</f>
        <v>1</v>
      </c>
      <c r="W1079" s="64">
        <v>-243</v>
      </c>
      <c r="X1079" s="16" t="s">
        <v>40</v>
      </c>
      <c r="Y1079" s="21" t="s">
        <v>41</v>
      </c>
      <c r="Z1079" s="45">
        <v>243</v>
      </c>
      <c r="AA1079" s="16" t="s">
        <v>40</v>
      </c>
      <c r="AB1079" s="21" t="s">
        <v>41</v>
      </c>
      <c r="AC1079" s="16" t="s">
        <v>40</v>
      </c>
      <c r="AD1079" s="16" t="s">
        <v>40</v>
      </c>
      <c r="AE1079" s="21" t="s">
        <v>40</v>
      </c>
      <c r="AF1079" s="58" t="s">
        <v>40</v>
      </c>
      <c r="AG1079" s="16" t="s">
        <v>40</v>
      </c>
      <c r="AH1079" s="21" t="s">
        <v>40</v>
      </c>
      <c r="AI1079" s="42" t="s">
        <v>40</v>
      </c>
      <c r="AJ1079" s="16" t="s">
        <v>40</v>
      </c>
      <c r="AK1079" s="16" t="s">
        <v>40</v>
      </c>
      <c r="AL1079" s="42" t="s">
        <v>40</v>
      </c>
      <c r="AM1079" s="16" t="s">
        <v>40</v>
      </c>
      <c r="AN1079" s="16" t="s">
        <v>40</v>
      </c>
      <c r="AO1079" s="63" t="s">
        <v>40</v>
      </c>
      <c r="AP1079" s="63" t="s">
        <v>40</v>
      </c>
      <c r="AQ1079" s="9" t="s">
        <v>40</v>
      </c>
      <c r="AR1079" s="63" t="s">
        <v>40</v>
      </c>
      <c r="AS1079" s="9" t="s">
        <v>40</v>
      </c>
      <c r="AT1079" s="9" t="s">
        <v>40</v>
      </c>
      <c r="AU1079" s="63">
        <v>-10000</v>
      </c>
      <c r="AV1079" s="63" t="s">
        <v>42</v>
      </c>
      <c r="AW1079" s="9" t="s">
        <v>40</v>
      </c>
      <c r="AX1079" s="63" t="s">
        <v>40</v>
      </c>
      <c r="AY1079" s="63" t="s">
        <v>40</v>
      </c>
      <c r="AZ1079" s="63" t="s">
        <v>40</v>
      </c>
      <c r="BA1079" s="63" t="s">
        <v>40</v>
      </c>
      <c r="BB1079" s="63" t="s">
        <v>40</v>
      </c>
      <c r="BC1079" s="9" t="s">
        <v>40</v>
      </c>
      <c r="BD1079" s="9" t="s">
        <v>40</v>
      </c>
    </row>
    <row r="1080" spans="2:56">
      <c r="B1080" s="83" t="s">
        <v>204</v>
      </c>
      <c r="C1080" s="40" t="s">
        <v>147</v>
      </c>
      <c r="D1080" s="41" t="s">
        <v>47</v>
      </c>
      <c r="E1080" s="88">
        <v>6637</v>
      </c>
      <c r="F1080" s="88"/>
      <c r="G1080" s="89"/>
      <c r="H1080" s="64">
        <v>6637</v>
      </c>
      <c r="I1080" s="45"/>
      <c r="J1080" s="45"/>
      <c r="K1080" s="64">
        <v>-4268</v>
      </c>
      <c r="L1080" s="45">
        <v>-4268</v>
      </c>
      <c r="M1080" s="63">
        <v>248</v>
      </c>
      <c r="N1080" s="42" t="s">
        <v>44</v>
      </c>
      <c r="O1080" s="21" t="s">
        <v>39</v>
      </c>
      <c r="P1080" s="42">
        <f t="shared" si="34"/>
        <v>0</v>
      </c>
      <c r="Q1080" s="42">
        <f>IF(AND(ISNUMBER(E1080),ISNUMBER(H1080),ISBLANK(F1080)),E1080-H1080,"NA")</f>
        <v>0</v>
      </c>
      <c r="R1080" s="21" t="str">
        <f>IF(AND(ISNUMBER(F1080),ISNUMBER(I1080),ISBLANK(E1080)),F1080-I1080,"NA")</f>
        <v>NA</v>
      </c>
      <c r="S1080" s="16" t="str">
        <f>IF(AND(ISNUMBER(G1080),ISNUMBER(J1080),ISBLANK(E1080)),G1080-J1080,"NA")</f>
        <v>NA</v>
      </c>
      <c r="T1080" s="45" t="str">
        <f>IF(AND(ISNUMBER(R1080),ISNUMBER(S1080),ISBLANK(E1080)),R1080+S1080,"NA")</f>
        <v>NA</v>
      </c>
      <c r="U1080" s="21">
        <f t="shared" si="33"/>
        <v>248</v>
      </c>
      <c r="V1080" s="9">
        <f>MIN(IF(SUM(W1080,AD1080:AG1080,AI1080,AJ1080:AM1080,AP1080:AS1080,AC1080,AO1080,AU1080,AV1080:BC1080)=0,0,1)+IF(O1080="Smoothing ramp",1,0)+IF(SUM(W1080,X1080:AA1080)=0,0,1),1)</f>
        <v>1</v>
      </c>
      <c r="W1080" s="64">
        <v>-243</v>
      </c>
      <c r="X1080" s="16" t="s">
        <v>40</v>
      </c>
      <c r="Y1080" s="21" t="s">
        <v>41</v>
      </c>
      <c r="Z1080" s="45">
        <v>243</v>
      </c>
      <c r="AA1080" s="16" t="s">
        <v>40</v>
      </c>
      <c r="AB1080" s="21" t="s">
        <v>41</v>
      </c>
      <c r="AC1080" s="16" t="s">
        <v>40</v>
      </c>
      <c r="AD1080" s="16" t="s">
        <v>40</v>
      </c>
      <c r="AE1080" s="21" t="s">
        <v>40</v>
      </c>
      <c r="AF1080" s="58" t="s">
        <v>40</v>
      </c>
      <c r="AG1080" s="16" t="s">
        <v>40</v>
      </c>
      <c r="AH1080" s="21" t="s">
        <v>40</v>
      </c>
      <c r="AI1080" s="42" t="s">
        <v>40</v>
      </c>
      <c r="AJ1080" s="16" t="s">
        <v>40</v>
      </c>
      <c r="AK1080" s="16" t="s">
        <v>40</v>
      </c>
      <c r="AL1080" s="42" t="s">
        <v>40</v>
      </c>
      <c r="AM1080" s="16" t="s">
        <v>40</v>
      </c>
      <c r="AN1080" s="16" t="s">
        <v>40</v>
      </c>
      <c r="AO1080" s="63" t="s">
        <v>40</v>
      </c>
      <c r="AP1080" s="63" t="s">
        <v>40</v>
      </c>
      <c r="AQ1080" s="9" t="s">
        <v>40</v>
      </c>
      <c r="AR1080" s="63" t="s">
        <v>40</v>
      </c>
      <c r="AS1080" s="9" t="s">
        <v>40</v>
      </c>
      <c r="AT1080" s="9" t="s">
        <v>40</v>
      </c>
      <c r="AU1080" s="63">
        <v>-10000</v>
      </c>
      <c r="AV1080" s="63" t="s">
        <v>42</v>
      </c>
      <c r="AW1080" s="9" t="s">
        <v>40</v>
      </c>
      <c r="AX1080" s="63" t="s">
        <v>40</v>
      </c>
      <c r="AY1080" s="63" t="s">
        <v>40</v>
      </c>
      <c r="AZ1080" s="63" t="s">
        <v>40</v>
      </c>
      <c r="BA1080" s="63" t="s">
        <v>40</v>
      </c>
      <c r="BB1080" s="63" t="s">
        <v>40</v>
      </c>
      <c r="BC1080" s="9" t="s">
        <v>40</v>
      </c>
      <c r="BD1080" s="9" t="s">
        <v>40</v>
      </c>
    </row>
    <row r="1081" spans="2:56">
      <c r="B1081" s="83" t="s">
        <v>204</v>
      </c>
      <c r="C1081" s="40" t="s">
        <v>147</v>
      </c>
      <c r="D1081" s="41" t="s">
        <v>48</v>
      </c>
      <c r="E1081" s="88">
        <v>6837</v>
      </c>
      <c r="F1081" s="88"/>
      <c r="G1081" s="89"/>
      <c r="H1081" s="64">
        <v>6837</v>
      </c>
      <c r="I1081" s="45"/>
      <c r="J1081" s="45"/>
      <c r="K1081" s="64">
        <v>-4452</v>
      </c>
      <c r="L1081" s="45">
        <v>-4452</v>
      </c>
      <c r="M1081" s="63">
        <v>248</v>
      </c>
      <c r="N1081" s="42" t="s">
        <v>44</v>
      </c>
      <c r="O1081" s="21" t="s">
        <v>44</v>
      </c>
      <c r="P1081" s="42">
        <f t="shared" si="34"/>
        <v>0</v>
      </c>
      <c r="Q1081" s="42">
        <f>IF(AND(ISNUMBER(E1081),ISNUMBER(H1081),ISBLANK(F1081)),E1081-H1081,"NA")</f>
        <v>0</v>
      </c>
      <c r="R1081" s="21" t="str">
        <f>IF(AND(ISNUMBER(F1081),ISNUMBER(I1081),ISBLANK(E1081)),F1081-I1081,"NA")</f>
        <v>NA</v>
      </c>
      <c r="S1081" s="16" t="str">
        <f>IF(AND(ISNUMBER(G1081),ISNUMBER(J1081),ISBLANK(E1081)),G1081-J1081,"NA")</f>
        <v>NA</v>
      </c>
      <c r="T1081" s="45" t="str">
        <f>IF(AND(ISNUMBER(R1081),ISNUMBER(S1081),ISBLANK(E1081)),R1081+S1081,"NA")</f>
        <v>NA</v>
      </c>
      <c r="U1081" s="21">
        <f t="shared" si="33"/>
        <v>248</v>
      </c>
      <c r="V1081" s="9">
        <f>MIN(IF(SUM(W1081,AD1081:AG1081,AI1081,AJ1081:AM1081,AP1081:AS1081,AC1081,AO1081,AU1081,AV1081:BC1081)=0,0,1)+IF(O1081="Smoothing ramp",1,0)+IF(SUM(W1081,X1081:AA1081)=0,0,1),1)</f>
        <v>1</v>
      </c>
      <c r="W1081" s="64">
        <v>104</v>
      </c>
      <c r="X1081" s="16" t="s">
        <v>40</v>
      </c>
      <c r="Y1081" s="21" t="s">
        <v>40</v>
      </c>
      <c r="Z1081" s="45">
        <v>244</v>
      </c>
      <c r="AA1081" s="16" t="s">
        <v>40</v>
      </c>
      <c r="AB1081" s="21" t="s">
        <v>40</v>
      </c>
      <c r="AC1081" s="16" t="s">
        <v>40</v>
      </c>
      <c r="AD1081" s="16" t="s">
        <v>40</v>
      </c>
      <c r="AE1081" s="21" t="s">
        <v>40</v>
      </c>
      <c r="AF1081" s="58" t="s">
        <v>40</v>
      </c>
      <c r="AG1081" s="16" t="s">
        <v>40</v>
      </c>
      <c r="AH1081" s="21" t="s">
        <v>40</v>
      </c>
      <c r="AI1081" s="42" t="s">
        <v>40</v>
      </c>
      <c r="AJ1081" s="16" t="s">
        <v>40</v>
      </c>
      <c r="AK1081" s="16" t="s">
        <v>40</v>
      </c>
      <c r="AL1081" s="42" t="s">
        <v>40</v>
      </c>
      <c r="AM1081" s="16" t="s">
        <v>40</v>
      </c>
      <c r="AN1081" s="16" t="s">
        <v>40</v>
      </c>
      <c r="AO1081" s="63" t="s">
        <v>40</v>
      </c>
      <c r="AP1081" s="63" t="s">
        <v>40</v>
      </c>
      <c r="AQ1081" s="9" t="s">
        <v>40</v>
      </c>
      <c r="AR1081" s="63" t="s">
        <v>40</v>
      </c>
      <c r="AS1081" s="9" t="s">
        <v>40</v>
      </c>
      <c r="AT1081" s="9" t="s">
        <v>40</v>
      </c>
      <c r="AU1081" s="63" t="s">
        <v>40</v>
      </c>
      <c r="AV1081" s="63" t="s">
        <v>40</v>
      </c>
      <c r="AW1081" s="9" t="s">
        <v>40</v>
      </c>
      <c r="AX1081" s="63" t="s">
        <v>40</v>
      </c>
      <c r="AY1081" s="63" t="s">
        <v>40</v>
      </c>
      <c r="AZ1081" s="63" t="s">
        <v>40</v>
      </c>
      <c r="BA1081" s="63" t="s">
        <v>40</v>
      </c>
      <c r="BB1081" s="63" t="s">
        <v>40</v>
      </c>
      <c r="BC1081" s="9" t="s">
        <v>40</v>
      </c>
      <c r="BD1081" s="9" t="s">
        <v>40</v>
      </c>
    </row>
    <row r="1082" spans="2:56">
      <c r="B1082" s="83" t="s">
        <v>204</v>
      </c>
      <c r="C1082" s="40" t="s">
        <v>147</v>
      </c>
      <c r="D1082" s="41" t="s">
        <v>49</v>
      </c>
      <c r="E1082" s="88"/>
      <c r="F1082" s="88">
        <v>8421</v>
      </c>
      <c r="G1082" s="89">
        <v>113</v>
      </c>
      <c r="H1082" s="64"/>
      <c r="I1082" s="45">
        <v>8055</v>
      </c>
      <c r="J1082" s="45">
        <v>113</v>
      </c>
      <c r="K1082" s="64">
        <v>3284</v>
      </c>
      <c r="L1082" s="45">
        <v>350</v>
      </c>
      <c r="M1082" s="63">
        <v>248</v>
      </c>
      <c r="N1082" s="42" t="s">
        <v>69</v>
      </c>
      <c r="O1082" s="21" t="s">
        <v>44</v>
      </c>
      <c r="P1082" s="42">
        <f t="shared" si="34"/>
        <v>2934</v>
      </c>
      <c r="Q1082" s="42" t="str">
        <f>IF(AND(ISNUMBER(E1082),ISNUMBER(H1082),ISBLANK(F1082)),E1082-H1082,"NA")</f>
        <v>NA</v>
      </c>
      <c r="R1082" s="21">
        <f>IF(AND(ISNUMBER(F1082),ISNUMBER(I1082),ISBLANK(E1082)),F1082-I1082,"NA")</f>
        <v>366</v>
      </c>
      <c r="S1082" s="16">
        <f>IF(AND(ISNUMBER(G1082),ISNUMBER(J1082),ISBLANK(E1082)),G1082-J1082,"NA")</f>
        <v>0</v>
      </c>
      <c r="T1082" s="45">
        <f>IF(AND(ISNUMBER(R1082),ISNUMBER(S1082),ISBLANK(E1082)),R1082+S1082,"NA")</f>
        <v>366</v>
      </c>
      <c r="U1082" s="21">
        <f t="shared" si="33"/>
        <v>-2686</v>
      </c>
      <c r="V1082" s="9">
        <f>MIN(IF(SUM(W1082,AD1082:AG1082,AI1082,AJ1082:AM1082,AP1082:AS1082,AC1082,AO1082,AU1082,AV1082:BC1082)=0,0,1)+IF(O1082="Smoothing ramp",1,0)+IF(SUM(W1082,X1082:AA1082)=0,0,1),1)</f>
        <v>1</v>
      </c>
      <c r="W1082" s="64">
        <v>100</v>
      </c>
      <c r="X1082" s="16" t="s">
        <v>40</v>
      </c>
      <c r="Y1082" s="21" t="s">
        <v>40</v>
      </c>
      <c r="Z1082" s="45">
        <v>280</v>
      </c>
      <c r="AA1082" s="16" t="s">
        <v>40</v>
      </c>
      <c r="AB1082" s="21" t="s">
        <v>40</v>
      </c>
      <c r="AC1082" s="16" t="s">
        <v>40</v>
      </c>
      <c r="AD1082" s="16" t="s">
        <v>40</v>
      </c>
      <c r="AE1082" s="21" t="s">
        <v>40</v>
      </c>
      <c r="AF1082" s="58" t="s">
        <v>40</v>
      </c>
      <c r="AG1082" s="16" t="s">
        <v>40</v>
      </c>
      <c r="AH1082" s="21" t="s">
        <v>40</v>
      </c>
      <c r="AI1082" s="42" t="s">
        <v>40</v>
      </c>
      <c r="AJ1082" s="16" t="s">
        <v>40</v>
      </c>
      <c r="AK1082" s="16" t="s">
        <v>40</v>
      </c>
      <c r="AL1082" s="16" t="s">
        <v>40</v>
      </c>
      <c r="AM1082" s="16" t="s">
        <v>40</v>
      </c>
      <c r="AN1082" s="16" t="s">
        <v>40</v>
      </c>
      <c r="AO1082" s="63" t="s">
        <v>40</v>
      </c>
      <c r="AP1082" s="63" t="s">
        <v>40</v>
      </c>
      <c r="AQ1082" s="9" t="s">
        <v>40</v>
      </c>
      <c r="AR1082" s="63" t="s">
        <v>40</v>
      </c>
      <c r="AS1082" s="9" t="s">
        <v>40</v>
      </c>
      <c r="AT1082" s="9" t="s">
        <v>40</v>
      </c>
      <c r="AU1082" s="63" t="s">
        <v>40</v>
      </c>
      <c r="AV1082" s="63" t="s">
        <v>40</v>
      </c>
      <c r="AW1082" s="9" t="s">
        <v>40</v>
      </c>
      <c r="AX1082" s="63" t="s">
        <v>40</v>
      </c>
      <c r="AY1082" s="63" t="s">
        <v>40</v>
      </c>
      <c r="AZ1082" s="63" t="s">
        <v>40</v>
      </c>
      <c r="BA1082" s="63" t="s">
        <v>40</v>
      </c>
      <c r="BB1082" s="63" t="s">
        <v>40</v>
      </c>
      <c r="BC1082" s="9" t="s">
        <v>40</v>
      </c>
      <c r="BD1082" s="9" t="s">
        <v>40</v>
      </c>
    </row>
    <row r="1083" spans="2:56">
      <c r="B1083" s="83" t="s">
        <v>204</v>
      </c>
      <c r="C1083" s="40" t="s">
        <v>147</v>
      </c>
      <c r="D1083" s="41" t="s">
        <v>51</v>
      </c>
      <c r="E1083" s="88"/>
      <c r="F1083" s="88">
        <v>8658</v>
      </c>
      <c r="G1083" s="89">
        <v>122</v>
      </c>
      <c r="H1083" s="64"/>
      <c r="I1083" s="45">
        <v>8656</v>
      </c>
      <c r="J1083" s="45">
        <v>118</v>
      </c>
      <c r="K1083" s="64">
        <v>3037</v>
      </c>
      <c r="L1083" s="45">
        <v>350</v>
      </c>
      <c r="M1083" s="63">
        <v>248</v>
      </c>
      <c r="N1083" s="42" t="s">
        <v>69</v>
      </c>
      <c r="O1083" s="21" t="s">
        <v>44</v>
      </c>
      <c r="P1083" s="42">
        <f t="shared" si="34"/>
        <v>2687</v>
      </c>
      <c r="Q1083" s="42" t="str">
        <f>IF(AND(ISNUMBER(E1083),ISNUMBER(H1083),ISBLANK(F1083)),E1083-H1083,"NA")</f>
        <v>NA</v>
      </c>
      <c r="R1083" s="21">
        <f>IF(AND(ISNUMBER(F1083),ISNUMBER(I1083),ISBLANK(E1083)),F1083-I1083,"NA")</f>
        <v>2</v>
      </c>
      <c r="S1083" s="16">
        <f>IF(AND(ISNUMBER(G1083),ISNUMBER(J1083),ISBLANK(E1083)),G1083-J1083,"NA")</f>
        <v>4</v>
      </c>
      <c r="T1083" s="45">
        <f>IF(AND(ISNUMBER(R1083),ISNUMBER(S1083),ISBLANK(E1083)),R1083+S1083,"NA")</f>
        <v>6</v>
      </c>
      <c r="U1083" s="21">
        <f t="shared" si="33"/>
        <v>-2439</v>
      </c>
      <c r="V1083" s="9">
        <f>MIN(IF(SUM(W1083,AD1083:AG1083,AI1083,AJ1083:AM1083,AP1083:AS1083,AC1083,AO1083,AU1083,AV1083:BC1083)=0,0,1)+IF(O1083="Smoothing ramp",1,0)+IF(SUM(W1083,X1083:AA1083)=0,0,1),1)</f>
        <v>1</v>
      </c>
      <c r="W1083" s="64">
        <v>105</v>
      </c>
      <c r="X1083" s="16" t="s">
        <v>40</v>
      </c>
      <c r="Y1083" s="21" t="s">
        <v>59</v>
      </c>
      <c r="Z1083" s="45">
        <v>289</v>
      </c>
      <c r="AA1083" s="16" t="s">
        <v>40</v>
      </c>
      <c r="AB1083" s="21" t="s">
        <v>59</v>
      </c>
      <c r="AC1083" s="16" t="s">
        <v>40</v>
      </c>
      <c r="AD1083" s="16" t="s">
        <v>40</v>
      </c>
      <c r="AE1083" s="21" t="s">
        <v>40</v>
      </c>
      <c r="AF1083" s="58" t="s">
        <v>40</v>
      </c>
      <c r="AG1083" s="16" t="s">
        <v>40</v>
      </c>
      <c r="AH1083" s="21" t="s">
        <v>40</v>
      </c>
      <c r="AI1083" s="42" t="s">
        <v>40</v>
      </c>
      <c r="AJ1083" s="16" t="s">
        <v>40</v>
      </c>
      <c r="AK1083" s="16" t="s">
        <v>40</v>
      </c>
      <c r="AL1083" s="16" t="s">
        <v>40</v>
      </c>
      <c r="AM1083" s="16" t="s">
        <v>40</v>
      </c>
      <c r="AN1083" s="16" t="s">
        <v>40</v>
      </c>
      <c r="AO1083" s="63" t="s">
        <v>40</v>
      </c>
      <c r="AP1083" s="63" t="s">
        <v>40</v>
      </c>
      <c r="AQ1083" s="9" t="s">
        <v>40</v>
      </c>
      <c r="AR1083" s="63" t="s">
        <v>40</v>
      </c>
      <c r="AS1083" s="9" t="s">
        <v>40</v>
      </c>
      <c r="AT1083" s="9" t="s">
        <v>40</v>
      </c>
      <c r="AU1083" s="63" t="s">
        <v>40</v>
      </c>
      <c r="AV1083" s="63" t="s">
        <v>40</v>
      </c>
      <c r="AW1083" s="9" t="s">
        <v>40</v>
      </c>
      <c r="AX1083" s="63" t="s">
        <v>40</v>
      </c>
      <c r="AY1083" s="63" t="s">
        <v>40</v>
      </c>
      <c r="AZ1083" s="63" t="s">
        <v>40</v>
      </c>
      <c r="BA1083" s="63" t="s">
        <v>40</v>
      </c>
      <c r="BB1083" s="63" t="s">
        <v>40</v>
      </c>
      <c r="BC1083" s="9" t="s">
        <v>40</v>
      </c>
      <c r="BD1083" s="9" t="s">
        <v>40</v>
      </c>
    </row>
    <row r="1084" spans="2:56">
      <c r="B1084" s="83" t="s">
        <v>204</v>
      </c>
      <c r="C1084" s="40" t="s">
        <v>147</v>
      </c>
      <c r="D1084" s="41" t="s">
        <v>52</v>
      </c>
      <c r="E1084" s="88"/>
      <c r="F1084" s="88">
        <v>8484</v>
      </c>
      <c r="G1084" s="89">
        <v>113</v>
      </c>
      <c r="H1084" s="64"/>
      <c r="I1084" s="45">
        <v>8401</v>
      </c>
      <c r="J1084" s="45">
        <v>113</v>
      </c>
      <c r="K1084" s="64">
        <v>3279</v>
      </c>
      <c r="L1084" s="45">
        <v>350</v>
      </c>
      <c r="M1084" s="63">
        <v>248</v>
      </c>
      <c r="N1084" s="42" t="s">
        <v>69</v>
      </c>
      <c r="O1084" s="21" t="s">
        <v>60</v>
      </c>
      <c r="P1084" s="42">
        <f t="shared" si="34"/>
        <v>2929</v>
      </c>
      <c r="Q1084" s="42" t="str">
        <f>IF(AND(ISNUMBER(E1084),ISNUMBER(H1084),ISBLANK(F1084)),E1084-H1084,"NA")</f>
        <v>NA</v>
      </c>
      <c r="R1084" s="21">
        <f>IF(AND(ISNUMBER(F1084),ISNUMBER(I1084),ISBLANK(E1084)),F1084-I1084,"NA")</f>
        <v>83</v>
      </c>
      <c r="S1084" s="16">
        <f>IF(AND(ISNUMBER(G1084),ISNUMBER(J1084),ISBLANK(E1084)),G1084-J1084,"NA")</f>
        <v>0</v>
      </c>
      <c r="T1084" s="45">
        <f>IF(AND(ISNUMBER(R1084),ISNUMBER(S1084),ISBLANK(E1084)),R1084+S1084,"NA")</f>
        <v>83</v>
      </c>
      <c r="U1084" s="21">
        <f t="shared" si="33"/>
        <v>-2681</v>
      </c>
      <c r="V1084" s="9">
        <f>MIN(IF(SUM(W1084,AD1084:AG1084,AI1084,AJ1084:AM1084,AP1084:AS1084,AC1084,AO1084,AU1084,AV1084:BC1084)=0,0,1)+IF(O1084="Smoothing ramp",1,0)+IF(SUM(W1084,X1084:AA1084)=0,0,1),1)</f>
        <v>1</v>
      </c>
      <c r="W1084" s="64">
        <v>100</v>
      </c>
      <c r="X1084" s="16" t="s">
        <v>40</v>
      </c>
      <c r="Y1084" s="21" t="s">
        <v>40</v>
      </c>
      <c r="Z1084" s="45">
        <v>217</v>
      </c>
      <c r="AA1084" s="16" t="s">
        <v>40</v>
      </c>
      <c r="AB1084" s="21" t="s">
        <v>40</v>
      </c>
      <c r="AC1084" s="16" t="s">
        <v>40</v>
      </c>
      <c r="AD1084" s="16" t="s">
        <v>40</v>
      </c>
      <c r="AE1084" s="21" t="s">
        <v>40</v>
      </c>
      <c r="AF1084" s="58" t="s">
        <v>40</v>
      </c>
      <c r="AG1084" s="16" t="s">
        <v>40</v>
      </c>
      <c r="AH1084" s="21" t="s">
        <v>40</v>
      </c>
      <c r="AI1084" s="42" t="s">
        <v>40</v>
      </c>
      <c r="AJ1084" s="16" t="s">
        <v>40</v>
      </c>
      <c r="AK1084" s="16" t="s">
        <v>40</v>
      </c>
      <c r="AL1084" s="16" t="s">
        <v>40</v>
      </c>
      <c r="AM1084" s="16" t="s">
        <v>40</v>
      </c>
      <c r="AN1084" s="16" t="s">
        <v>40</v>
      </c>
      <c r="AO1084" s="63" t="s">
        <v>40</v>
      </c>
      <c r="AP1084" s="63" t="s">
        <v>40</v>
      </c>
      <c r="AQ1084" s="9" t="s">
        <v>40</v>
      </c>
      <c r="AR1084" s="63" t="s">
        <v>40</v>
      </c>
      <c r="AS1084" s="9" t="s">
        <v>40</v>
      </c>
      <c r="AT1084" s="9" t="s">
        <v>40</v>
      </c>
      <c r="AU1084" s="63" t="s">
        <v>40</v>
      </c>
      <c r="AV1084" s="63" t="s">
        <v>40</v>
      </c>
      <c r="AW1084" s="9" t="s">
        <v>40</v>
      </c>
      <c r="AX1084" s="63" t="s">
        <v>40</v>
      </c>
      <c r="AY1084" s="63" t="s">
        <v>40</v>
      </c>
      <c r="AZ1084" s="63" t="s">
        <v>40</v>
      </c>
      <c r="BA1084" s="63" t="s">
        <v>40</v>
      </c>
      <c r="BB1084" s="63" t="s">
        <v>40</v>
      </c>
      <c r="BC1084" s="9" t="s">
        <v>40</v>
      </c>
      <c r="BD1084" s="9" t="s">
        <v>40</v>
      </c>
    </row>
    <row r="1085" spans="2:56">
      <c r="B1085" s="83" t="s">
        <v>204</v>
      </c>
      <c r="C1085" s="40" t="s">
        <v>147</v>
      </c>
      <c r="D1085" s="41" t="s">
        <v>53</v>
      </c>
      <c r="E1085" s="88"/>
      <c r="F1085" s="88">
        <v>6134</v>
      </c>
      <c r="G1085" s="89">
        <v>738</v>
      </c>
      <c r="H1085" s="64"/>
      <c r="I1085" s="45">
        <v>6133</v>
      </c>
      <c r="J1085" s="45">
        <v>736</v>
      </c>
      <c r="K1085" s="64">
        <v>0</v>
      </c>
      <c r="L1085" s="45">
        <v>0</v>
      </c>
      <c r="M1085" s="63">
        <v>248</v>
      </c>
      <c r="N1085" s="42" t="s">
        <v>38</v>
      </c>
      <c r="O1085" s="21" t="s">
        <v>38</v>
      </c>
      <c r="P1085" s="42">
        <f t="shared" si="34"/>
        <v>0</v>
      </c>
      <c r="Q1085" s="42" t="str">
        <f>IF(AND(ISNUMBER(E1085),ISNUMBER(H1085),ISBLANK(F1085)),E1085-H1085,"NA")</f>
        <v>NA</v>
      </c>
      <c r="R1085" s="21">
        <f>IF(AND(ISNUMBER(F1085),ISNUMBER(I1085),ISBLANK(E1085)),F1085-I1085,"NA")</f>
        <v>1</v>
      </c>
      <c r="S1085" s="16">
        <f>IF(AND(ISNUMBER(G1085),ISNUMBER(J1085),ISBLANK(E1085)),G1085-J1085,"NA")</f>
        <v>2</v>
      </c>
      <c r="T1085" s="45">
        <f>IF(AND(ISNUMBER(R1085),ISNUMBER(S1085),ISBLANK(E1085)),R1085+S1085,"NA")</f>
        <v>3</v>
      </c>
      <c r="U1085" s="21">
        <f t="shared" si="33"/>
        <v>248</v>
      </c>
      <c r="V1085" s="9">
        <f>MIN(IF(SUM(W1085,AD1085:AG1085,AI1085,AJ1085:AM1085,AP1085:AS1085,AC1085,AO1085,AU1085,AV1085:BC1085)=0,0,1)+IF(O1085="Smoothing ramp",1,0)+IF(SUM(W1085,X1085:AA1085)=0,0,1),1)</f>
        <v>1</v>
      </c>
      <c r="W1085" s="64">
        <v>94</v>
      </c>
      <c r="X1085" s="16" t="s">
        <v>40</v>
      </c>
      <c r="Y1085" s="21" t="s">
        <v>59</v>
      </c>
      <c r="Z1085" s="45">
        <v>300</v>
      </c>
      <c r="AA1085" s="16" t="s">
        <v>40</v>
      </c>
      <c r="AB1085" s="21" t="s">
        <v>59</v>
      </c>
      <c r="AC1085" s="16" t="s">
        <v>40</v>
      </c>
      <c r="AD1085" s="16" t="s">
        <v>40</v>
      </c>
      <c r="AE1085" s="21" t="s">
        <v>40</v>
      </c>
      <c r="AF1085" s="58" t="s">
        <v>40</v>
      </c>
      <c r="AG1085" s="16" t="s">
        <v>40</v>
      </c>
      <c r="AH1085" s="21" t="s">
        <v>40</v>
      </c>
      <c r="AI1085" s="42" t="s">
        <v>40</v>
      </c>
      <c r="AJ1085" s="16" t="s">
        <v>40</v>
      </c>
      <c r="AK1085" s="16" t="s">
        <v>40</v>
      </c>
      <c r="AL1085" s="16" t="s">
        <v>40</v>
      </c>
      <c r="AM1085" s="16" t="s">
        <v>40</v>
      </c>
      <c r="AN1085" s="16" t="s">
        <v>40</v>
      </c>
      <c r="AO1085" s="63" t="s">
        <v>40</v>
      </c>
      <c r="AP1085" s="63" t="s">
        <v>40</v>
      </c>
      <c r="AQ1085" s="9" t="s">
        <v>40</v>
      </c>
      <c r="AR1085" s="63" t="s">
        <v>40</v>
      </c>
      <c r="AS1085" s="9" t="s">
        <v>40</v>
      </c>
      <c r="AT1085" s="9" t="s">
        <v>40</v>
      </c>
      <c r="AU1085" s="63" t="s">
        <v>40</v>
      </c>
      <c r="AV1085" s="63" t="s">
        <v>40</v>
      </c>
      <c r="AW1085" s="9" t="s">
        <v>40</v>
      </c>
      <c r="AX1085" s="63" t="s">
        <v>40</v>
      </c>
      <c r="AY1085" s="63" t="s">
        <v>40</v>
      </c>
      <c r="AZ1085" s="63" t="s">
        <v>40</v>
      </c>
      <c r="BA1085" s="63" t="s">
        <v>40</v>
      </c>
      <c r="BB1085" s="63" t="s">
        <v>40</v>
      </c>
      <c r="BC1085" s="9" t="s">
        <v>40</v>
      </c>
      <c r="BD1085" s="9" t="s">
        <v>40</v>
      </c>
    </row>
    <row r="1086" spans="2:56">
      <c r="B1086" s="83" t="s">
        <v>204</v>
      </c>
      <c r="C1086" s="40" t="s">
        <v>147</v>
      </c>
      <c r="D1086" s="41" t="s">
        <v>56</v>
      </c>
      <c r="E1086" s="88"/>
      <c r="F1086" s="88">
        <v>6279</v>
      </c>
      <c r="G1086" s="89">
        <v>703</v>
      </c>
      <c r="H1086" s="64"/>
      <c r="I1086" s="45">
        <v>6278</v>
      </c>
      <c r="J1086" s="45">
        <v>701</v>
      </c>
      <c r="K1086" s="64">
        <v>0</v>
      </c>
      <c r="L1086" s="45">
        <v>0</v>
      </c>
      <c r="M1086" s="63">
        <v>248</v>
      </c>
      <c r="N1086" s="42" t="s">
        <v>38</v>
      </c>
      <c r="O1086" s="21" t="s">
        <v>38</v>
      </c>
      <c r="P1086" s="42">
        <f t="shared" si="34"/>
        <v>0</v>
      </c>
      <c r="Q1086" s="42" t="str">
        <f>IF(AND(ISNUMBER(E1086),ISNUMBER(H1086),ISBLANK(F1086)),E1086-H1086,"NA")</f>
        <v>NA</v>
      </c>
      <c r="R1086" s="21">
        <f>IF(AND(ISNUMBER(F1086),ISNUMBER(I1086),ISBLANK(E1086)),F1086-I1086,"NA")</f>
        <v>1</v>
      </c>
      <c r="S1086" s="16">
        <f>IF(AND(ISNUMBER(G1086),ISNUMBER(J1086),ISBLANK(E1086)),G1086-J1086,"NA")</f>
        <v>2</v>
      </c>
      <c r="T1086" s="45">
        <f>IF(AND(ISNUMBER(R1086),ISNUMBER(S1086),ISBLANK(E1086)),R1086+S1086,"NA")</f>
        <v>3</v>
      </c>
      <c r="U1086" s="21">
        <f t="shared" si="33"/>
        <v>248</v>
      </c>
      <c r="V1086" s="9">
        <f>MIN(IF(SUM(W1086,AD1086:AG1086,AI1086,AJ1086:AM1086,AP1086:AS1086,AC1086,AO1086,AU1086,AV1086:BC1086)=0,0,1)+IF(O1086="Smoothing ramp",1,0)+IF(SUM(W1086,X1086:AA1086)=0,0,1),1)</f>
        <v>1</v>
      </c>
      <c r="W1086" s="64">
        <v>90</v>
      </c>
      <c r="X1086" s="16" t="s">
        <v>40</v>
      </c>
      <c r="Y1086" s="21" t="s">
        <v>59</v>
      </c>
      <c r="Z1086" s="45">
        <v>300</v>
      </c>
      <c r="AA1086" s="16" t="s">
        <v>40</v>
      </c>
      <c r="AB1086" s="21" t="s">
        <v>59</v>
      </c>
      <c r="AC1086" s="16" t="s">
        <v>40</v>
      </c>
      <c r="AD1086" s="16" t="s">
        <v>40</v>
      </c>
      <c r="AE1086" s="21" t="s">
        <v>40</v>
      </c>
      <c r="AF1086" s="58" t="s">
        <v>40</v>
      </c>
      <c r="AG1086" s="16" t="s">
        <v>40</v>
      </c>
      <c r="AH1086" s="21" t="s">
        <v>40</v>
      </c>
      <c r="AI1086" s="42" t="s">
        <v>40</v>
      </c>
      <c r="AJ1086" s="16" t="s">
        <v>40</v>
      </c>
      <c r="AK1086" s="16" t="s">
        <v>40</v>
      </c>
      <c r="AL1086" s="16" t="s">
        <v>40</v>
      </c>
      <c r="AM1086" s="16" t="s">
        <v>40</v>
      </c>
      <c r="AN1086" s="16" t="s">
        <v>40</v>
      </c>
      <c r="AO1086" s="63" t="s">
        <v>40</v>
      </c>
      <c r="AP1086" s="63" t="s">
        <v>40</v>
      </c>
      <c r="AQ1086" s="9" t="s">
        <v>40</v>
      </c>
      <c r="AR1086" s="63" t="s">
        <v>40</v>
      </c>
      <c r="AS1086" s="9" t="s">
        <v>40</v>
      </c>
      <c r="AT1086" s="9" t="s">
        <v>40</v>
      </c>
      <c r="AU1086" s="63" t="s">
        <v>40</v>
      </c>
      <c r="AV1086" s="63" t="s">
        <v>40</v>
      </c>
      <c r="AW1086" s="9" t="s">
        <v>40</v>
      </c>
      <c r="AX1086" s="63" t="s">
        <v>40</v>
      </c>
      <c r="AY1086" s="63" t="s">
        <v>40</v>
      </c>
      <c r="AZ1086" s="63" t="s">
        <v>40</v>
      </c>
      <c r="BA1086" s="63" t="s">
        <v>40</v>
      </c>
      <c r="BB1086" s="63" t="s">
        <v>40</v>
      </c>
      <c r="BC1086" s="9" t="s">
        <v>40</v>
      </c>
      <c r="BD1086" s="9" t="s">
        <v>40</v>
      </c>
    </row>
    <row r="1087" spans="2:56" ht="15" thickBot="1">
      <c r="B1087" s="84" t="s">
        <v>204</v>
      </c>
      <c r="C1087" s="47" t="s">
        <v>147</v>
      </c>
      <c r="D1087" s="48" t="s">
        <v>57</v>
      </c>
      <c r="E1087" s="133"/>
      <c r="F1087" s="133">
        <v>5651</v>
      </c>
      <c r="G1087" s="134">
        <v>803</v>
      </c>
      <c r="H1087" s="71"/>
      <c r="I1087" s="69">
        <v>5650</v>
      </c>
      <c r="J1087" s="69">
        <v>801</v>
      </c>
      <c r="K1087" s="71">
        <v>0</v>
      </c>
      <c r="L1087" s="69">
        <v>0</v>
      </c>
      <c r="M1087" s="70">
        <v>248</v>
      </c>
      <c r="N1087" s="50" t="s">
        <v>38</v>
      </c>
      <c r="O1087" s="22" t="s">
        <v>38</v>
      </c>
      <c r="P1087" s="50">
        <f t="shared" si="34"/>
        <v>0</v>
      </c>
      <c r="Q1087" s="50" t="str">
        <f>IF(AND(ISNUMBER(E1087),ISNUMBER(H1087),ISBLANK(F1087)),E1087-H1087,"NA")</f>
        <v>NA</v>
      </c>
      <c r="R1087" s="22">
        <f>IF(AND(ISNUMBER(F1087),ISNUMBER(I1087),ISBLANK(E1087)),F1087-I1087,"NA")</f>
        <v>1</v>
      </c>
      <c r="S1087" s="16">
        <f>IF(AND(ISNUMBER(G1087),ISNUMBER(J1087),ISBLANK(E1087)),G1087-J1087,"NA")</f>
        <v>2</v>
      </c>
      <c r="T1087" s="45">
        <f>IF(AND(ISNUMBER(R1087),ISNUMBER(S1087),ISBLANK(E1087)),R1087+S1087,"NA")</f>
        <v>3</v>
      </c>
      <c r="U1087" s="22">
        <f t="shared" si="33"/>
        <v>248</v>
      </c>
      <c r="V1087" s="7">
        <f>MIN(IF(SUM(W1087,AD1087:AG1087,AI1087,AJ1087:AM1087,AP1087:AS1087,AC1087,AO1087,AU1087,AV1087:BC1087)=0,0,1)+IF(O1087="Smoothing ramp",1,0)+IF(SUM(W1087,X1087:AA1087)=0,0,1),1)</f>
        <v>1</v>
      </c>
      <c r="W1087" s="71">
        <v>114</v>
      </c>
      <c r="X1087" s="49" t="s">
        <v>40</v>
      </c>
      <c r="Y1087" s="22" t="s">
        <v>59</v>
      </c>
      <c r="Z1087" s="69">
        <v>285</v>
      </c>
      <c r="AA1087" s="49" t="s">
        <v>40</v>
      </c>
      <c r="AB1087" s="22" t="s">
        <v>59</v>
      </c>
      <c r="AC1087" s="49" t="s">
        <v>40</v>
      </c>
      <c r="AD1087" s="49" t="s">
        <v>40</v>
      </c>
      <c r="AE1087" s="22" t="s">
        <v>40</v>
      </c>
      <c r="AF1087" s="78" t="s">
        <v>40</v>
      </c>
      <c r="AG1087" s="49" t="s">
        <v>40</v>
      </c>
      <c r="AH1087" s="22" t="s">
        <v>40</v>
      </c>
      <c r="AI1087" s="50" t="s">
        <v>40</v>
      </c>
      <c r="AJ1087" s="49" t="s">
        <v>40</v>
      </c>
      <c r="AK1087" s="49" t="s">
        <v>40</v>
      </c>
      <c r="AL1087" s="49" t="s">
        <v>40</v>
      </c>
      <c r="AM1087" s="49" t="s">
        <v>40</v>
      </c>
      <c r="AN1087" s="49" t="s">
        <v>40</v>
      </c>
      <c r="AO1087" s="70" t="s">
        <v>40</v>
      </c>
      <c r="AP1087" s="70" t="s">
        <v>40</v>
      </c>
      <c r="AQ1087" s="7" t="s">
        <v>40</v>
      </c>
      <c r="AR1087" s="70" t="s">
        <v>40</v>
      </c>
      <c r="AS1087" s="7" t="s">
        <v>40</v>
      </c>
      <c r="AT1087" s="7" t="s">
        <v>40</v>
      </c>
      <c r="AU1087" s="70" t="s">
        <v>40</v>
      </c>
      <c r="AV1087" s="70" t="s">
        <v>40</v>
      </c>
      <c r="AW1087" s="7" t="s">
        <v>40</v>
      </c>
      <c r="AX1087" s="70" t="s">
        <v>40</v>
      </c>
      <c r="AY1087" s="70" t="s">
        <v>40</v>
      </c>
      <c r="AZ1087" s="70" t="s">
        <v>40</v>
      </c>
      <c r="BA1087" s="70" t="s">
        <v>40</v>
      </c>
      <c r="BB1087" s="70" t="s">
        <v>40</v>
      </c>
      <c r="BC1087" s="7" t="s">
        <v>40</v>
      </c>
      <c r="BD1087" s="7" t="s">
        <v>40</v>
      </c>
    </row>
  </sheetData>
  <autoFilter ref="B7:BA7" xr:uid="{33F98C09-502B-9E42-8788-BD3E092141F6}"/>
  <mergeCells count="8">
    <mergeCell ref="K6:M6"/>
    <mergeCell ref="D1:K4"/>
    <mergeCell ref="L1:P4"/>
    <mergeCell ref="D5:K5"/>
    <mergeCell ref="L5:P5"/>
    <mergeCell ref="E6:G6"/>
    <mergeCell ref="H6:J6"/>
    <mergeCell ref="N6:O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262A3-02E4-D741-ACE8-B901510F995E}">
  <dimension ref="B1:M206"/>
  <sheetViews>
    <sheetView showGridLines="0" workbookViewId="0">
      <selection activeCell="K17" sqref="K17"/>
    </sheetView>
  </sheetViews>
  <sheetFormatPr defaultColWidth="8.85546875" defaultRowHeight="14.45"/>
  <cols>
    <col min="3" max="3" width="9.5703125" customWidth="1"/>
    <col min="4" max="4" width="7.140625" bestFit="1" customWidth="1"/>
    <col min="5" max="5" width="16.5703125" bestFit="1" customWidth="1"/>
    <col min="6" max="7" width="13" bestFit="1" customWidth="1"/>
    <col min="8" max="8" width="9" customWidth="1"/>
    <col min="9" max="9" width="10.85546875" customWidth="1"/>
    <col min="10" max="10" width="12.42578125" customWidth="1"/>
    <col min="11" max="11" width="8" customWidth="1"/>
    <col min="12" max="12" width="11.42578125" customWidth="1"/>
    <col min="13" max="13" width="13.5703125" customWidth="1"/>
  </cols>
  <sheetData>
    <row r="1" spans="2:13" ht="14.45" customHeight="1">
      <c r="B1" s="188" t="s">
        <v>205</v>
      </c>
      <c r="C1" s="188"/>
      <c r="D1" s="188"/>
      <c r="E1" s="188"/>
      <c r="F1" s="188"/>
      <c r="G1" s="188"/>
      <c r="H1" s="188"/>
      <c r="I1" s="188"/>
      <c r="J1" s="188"/>
      <c r="L1" s="27"/>
      <c r="M1" s="27"/>
    </row>
    <row r="2" spans="2:13" ht="14.45" customHeight="1">
      <c r="B2" s="188"/>
      <c r="C2" s="188"/>
      <c r="D2" s="188"/>
      <c r="E2" s="188"/>
      <c r="F2" s="188"/>
      <c r="G2" s="188"/>
      <c r="H2" s="188"/>
      <c r="I2" s="188"/>
      <c r="J2" s="188"/>
      <c r="L2" s="27"/>
      <c r="M2" s="27"/>
    </row>
    <row r="3" spans="2:13" ht="14.45" customHeight="1">
      <c r="B3" s="188"/>
      <c r="C3" s="188"/>
      <c r="D3" s="188"/>
      <c r="E3" s="188"/>
      <c r="F3" s="188"/>
      <c r="G3" s="188"/>
      <c r="H3" s="188"/>
      <c r="I3" s="188"/>
      <c r="J3" s="188"/>
      <c r="L3" s="27"/>
      <c r="M3" s="27"/>
    </row>
    <row r="4" spans="2:13" ht="14.45" customHeight="1">
      <c r="B4" s="188"/>
      <c r="C4" s="188"/>
      <c r="D4" s="188"/>
      <c r="E4" s="188"/>
      <c r="F4" s="188"/>
      <c r="G4" s="188"/>
      <c r="H4" s="188"/>
      <c r="I4" s="188"/>
      <c r="J4" s="188"/>
      <c r="L4" s="27"/>
      <c r="M4" s="27"/>
    </row>
    <row r="5" spans="2:13" ht="15" thickBot="1">
      <c r="L5" s="27"/>
      <c r="M5" s="27"/>
    </row>
    <row r="6" spans="2:13" ht="15" thickBot="1">
      <c r="B6" s="28"/>
      <c r="C6" s="19"/>
      <c r="D6" s="28"/>
      <c r="E6" s="185" t="s">
        <v>1</v>
      </c>
      <c r="F6" s="185"/>
      <c r="G6" s="186"/>
      <c r="H6" s="189" t="s">
        <v>3</v>
      </c>
      <c r="I6" s="190"/>
      <c r="J6" s="182" t="s">
        <v>4</v>
      </c>
      <c r="K6" s="29"/>
      <c r="L6" s="29"/>
      <c r="M6" s="29"/>
    </row>
    <row r="7" spans="2:13" ht="21">
      <c r="B7" s="30" t="s">
        <v>206</v>
      </c>
      <c r="C7" s="33" t="s">
        <v>11</v>
      </c>
      <c r="D7" s="30" t="s">
        <v>207</v>
      </c>
      <c r="E7" s="174" t="s">
        <v>13</v>
      </c>
      <c r="F7" s="174" t="s">
        <v>14</v>
      </c>
      <c r="G7" s="174" t="s">
        <v>15</v>
      </c>
      <c r="H7" s="174" t="s">
        <v>16</v>
      </c>
      <c r="I7" s="174" t="s">
        <v>17</v>
      </c>
      <c r="J7" s="33" t="s">
        <v>19</v>
      </c>
      <c r="K7" s="34" t="s">
        <v>208</v>
      </c>
      <c r="L7" s="34" t="s">
        <v>209</v>
      </c>
      <c r="M7" s="34" t="s">
        <v>210</v>
      </c>
    </row>
    <row r="8" spans="2:13">
      <c r="B8" s="97" t="s">
        <v>65</v>
      </c>
      <c r="C8" s="137" t="s">
        <v>36</v>
      </c>
      <c r="D8" s="97" t="s">
        <v>46</v>
      </c>
      <c r="E8" s="103">
        <v>7319</v>
      </c>
      <c r="F8" s="137"/>
      <c r="G8" s="104"/>
      <c r="H8" s="103">
        <v>133</v>
      </c>
      <c r="I8" s="104">
        <v>-65</v>
      </c>
      <c r="J8" s="98" t="s">
        <v>50</v>
      </c>
      <c r="K8" s="98">
        <v>198</v>
      </c>
      <c r="L8" s="96">
        <f>K8/H8</f>
        <v>1.4887218045112782</v>
      </c>
      <c r="M8" s="96" t="str">
        <f>IF(H8&lt;=500,"below 500 MW",IF(H8&lt;=1000,"[500-1000] MW","above 1000 MW"))</f>
        <v>below 500 MW</v>
      </c>
    </row>
    <row r="9" spans="2:13">
      <c r="B9" s="97" t="s">
        <v>65</v>
      </c>
      <c r="C9" s="98" t="s">
        <v>36</v>
      </c>
      <c r="D9" s="97" t="s">
        <v>47</v>
      </c>
      <c r="E9" s="101">
        <v>7319</v>
      </c>
      <c r="F9" s="137"/>
      <c r="G9" s="104"/>
      <c r="H9" s="103">
        <v>136</v>
      </c>
      <c r="I9" s="104">
        <v>-65</v>
      </c>
      <c r="J9" s="98" t="s">
        <v>50</v>
      </c>
      <c r="K9" s="98">
        <v>201</v>
      </c>
      <c r="L9" s="96">
        <f t="shared" ref="L9:L72" si="0">K9/H9</f>
        <v>1.4779411764705883</v>
      </c>
      <c r="M9" s="99" t="str">
        <f>IF(H9&lt;=500,"below 500 MW",IF(H9&lt;=1000,"[500-1000] MW","above 1000 MW"))</f>
        <v>below 500 MW</v>
      </c>
    </row>
    <row r="10" spans="2:13">
      <c r="B10" s="97" t="s">
        <v>65</v>
      </c>
      <c r="C10" s="98" t="s">
        <v>36</v>
      </c>
      <c r="D10" s="97" t="s">
        <v>48</v>
      </c>
      <c r="E10" s="101">
        <v>7319</v>
      </c>
      <c r="F10" s="137"/>
      <c r="G10" s="104"/>
      <c r="H10" s="103">
        <v>1114</v>
      </c>
      <c r="I10" s="104">
        <v>-65</v>
      </c>
      <c r="J10" s="98" t="s">
        <v>50</v>
      </c>
      <c r="K10" s="98">
        <v>1179</v>
      </c>
      <c r="L10" s="96">
        <f t="shared" si="0"/>
        <v>1.0583482944344704</v>
      </c>
      <c r="M10" s="99" t="str">
        <f t="shared" ref="M10:M73" si="1">IF(H10&lt;=500,"below 500 MW",IF(H10&lt;=1000,"[500-1000] MW","above 1000 MW"))</f>
        <v>above 1000 MW</v>
      </c>
    </row>
    <row r="11" spans="2:13">
      <c r="B11" s="97" t="s">
        <v>68</v>
      </c>
      <c r="C11" s="98" t="s">
        <v>36</v>
      </c>
      <c r="D11" s="97" t="s">
        <v>37</v>
      </c>
      <c r="E11" s="101">
        <v>6787</v>
      </c>
      <c r="F11" s="137"/>
      <c r="G11" s="104"/>
      <c r="H11" s="103">
        <v>5385</v>
      </c>
      <c r="I11" s="104">
        <v>-51</v>
      </c>
      <c r="J11" s="98" t="s">
        <v>50</v>
      </c>
      <c r="K11" s="98">
        <v>5436</v>
      </c>
      <c r="L11" s="96">
        <f t="shared" si="0"/>
        <v>1.0094707520891364</v>
      </c>
      <c r="M11" s="99" t="str">
        <f t="shared" si="1"/>
        <v>above 1000 MW</v>
      </c>
    </row>
    <row r="12" spans="2:13">
      <c r="B12" s="97" t="s">
        <v>68</v>
      </c>
      <c r="C12" s="98" t="s">
        <v>36</v>
      </c>
      <c r="D12" s="97" t="s">
        <v>43</v>
      </c>
      <c r="E12" s="101">
        <v>6787</v>
      </c>
      <c r="F12" s="137"/>
      <c r="G12" s="104"/>
      <c r="H12" s="103">
        <v>5380</v>
      </c>
      <c r="I12" s="104">
        <v>-51</v>
      </c>
      <c r="J12" s="98" t="s">
        <v>50</v>
      </c>
      <c r="K12" s="98">
        <v>5431</v>
      </c>
      <c r="L12" s="96">
        <f t="shared" si="0"/>
        <v>1.0094795539033456</v>
      </c>
      <c r="M12" s="99" t="str">
        <f t="shared" si="1"/>
        <v>above 1000 MW</v>
      </c>
    </row>
    <row r="13" spans="2:13">
      <c r="B13" s="97" t="s">
        <v>68</v>
      </c>
      <c r="C13" s="98" t="s">
        <v>36</v>
      </c>
      <c r="D13" s="97" t="s">
        <v>45</v>
      </c>
      <c r="E13" s="101">
        <v>6787</v>
      </c>
      <c r="F13" s="137"/>
      <c r="G13" s="104"/>
      <c r="H13" s="103">
        <v>5385</v>
      </c>
      <c r="I13" s="104">
        <v>-51</v>
      </c>
      <c r="J13" s="98" t="s">
        <v>50</v>
      </c>
      <c r="K13" s="98">
        <v>5436</v>
      </c>
      <c r="L13" s="96">
        <f t="shared" si="0"/>
        <v>1.0094707520891364</v>
      </c>
      <c r="M13" s="99" t="str">
        <f t="shared" si="1"/>
        <v>above 1000 MW</v>
      </c>
    </row>
    <row r="14" spans="2:13">
      <c r="B14" s="97" t="s">
        <v>68</v>
      </c>
      <c r="C14" s="98" t="s">
        <v>36</v>
      </c>
      <c r="D14" s="97" t="s">
        <v>46</v>
      </c>
      <c r="E14" s="101">
        <v>6872</v>
      </c>
      <c r="F14" s="137"/>
      <c r="G14" s="104"/>
      <c r="H14" s="103">
        <v>5311</v>
      </c>
      <c r="I14" s="104">
        <v>347</v>
      </c>
      <c r="J14" s="98" t="s">
        <v>69</v>
      </c>
      <c r="K14" s="98">
        <v>4964</v>
      </c>
      <c r="L14" s="96">
        <f t="shared" si="0"/>
        <v>0.93466390510261721</v>
      </c>
      <c r="M14" s="99" t="str">
        <f t="shared" si="1"/>
        <v>above 1000 MW</v>
      </c>
    </row>
    <row r="15" spans="2:13">
      <c r="B15" s="98" t="s">
        <v>68</v>
      </c>
      <c r="C15" s="98" t="s">
        <v>36</v>
      </c>
      <c r="D15" s="97" t="s">
        <v>47</v>
      </c>
      <c r="E15" s="101">
        <v>6872</v>
      </c>
      <c r="F15" s="137"/>
      <c r="G15" s="104"/>
      <c r="H15" s="103">
        <v>5311</v>
      </c>
      <c r="I15" s="104">
        <v>347</v>
      </c>
      <c r="J15" s="98" t="s">
        <v>69</v>
      </c>
      <c r="K15" s="98">
        <v>4964</v>
      </c>
      <c r="L15" s="96">
        <f t="shared" si="0"/>
        <v>0.93466390510261721</v>
      </c>
      <c r="M15" s="99" t="str">
        <f t="shared" si="1"/>
        <v>above 1000 MW</v>
      </c>
    </row>
    <row r="16" spans="2:13">
      <c r="B16" s="98" t="s">
        <v>68</v>
      </c>
      <c r="C16" s="97" t="s">
        <v>36</v>
      </c>
      <c r="D16" s="97" t="s">
        <v>48</v>
      </c>
      <c r="E16" s="101">
        <v>6872</v>
      </c>
      <c r="F16" s="137"/>
      <c r="G16" s="104"/>
      <c r="H16" s="103">
        <v>5311</v>
      </c>
      <c r="I16" s="104">
        <v>347</v>
      </c>
      <c r="J16" s="98" t="s">
        <v>69</v>
      </c>
      <c r="K16" s="98">
        <v>4964</v>
      </c>
      <c r="L16" s="96">
        <f t="shared" si="0"/>
        <v>0.93466390510261721</v>
      </c>
      <c r="M16" s="99" t="str">
        <f t="shared" si="1"/>
        <v>above 1000 MW</v>
      </c>
    </row>
    <row r="17" spans="2:13">
      <c r="B17" s="98" t="s">
        <v>68</v>
      </c>
      <c r="C17" s="97" t="s">
        <v>36</v>
      </c>
      <c r="D17" s="97" t="s">
        <v>49</v>
      </c>
      <c r="E17" s="101">
        <v>7748</v>
      </c>
      <c r="F17" s="137"/>
      <c r="G17" s="104"/>
      <c r="H17" s="103">
        <v>1295</v>
      </c>
      <c r="I17" s="104">
        <v>312</v>
      </c>
      <c r="J17" s="98" t="s">
        <v>69</v>
      </c>
      <c r="K17" s="98">
        <v>983</v>
      </c>
      <c r="L17" s="96">
        <f t="shared" si="0"/>
        <v>0.75907335907335904</v>
      </c>
      <c r="M17" s="99" t="str">
        <f t="shared" si="1"/>
        <v>above 1000 MW</v>
      </c>
    </row>
    <row r="18" spans="2:13">
      <c r="B18" s="97" t="s">
        <v>68</v>
      </c>
      <c r="C18" s="97" t="s">
        <v>36</v>
      </c>
      <c r="D18" s="97" t="s">
        <v>51</v>
      </c>
      <c r="E18" s="101">
        <v>7748</v>
      </c>
      <c r="F18" s="137"/>
      <c r="G18" s="104"/>
      <c r="H18" s="103">
        <v>1295</v>
      </c>
      <c r="I18" s="104">
        <v>312</v>
      </c>
      <c r="J18" s="98" t="s">
        <v>69</v>
      </c>
      <c r="K18" s="98">
        <v>983</v>
      </c>
      <c r="L18" s="96">
        <f t="shared" si="0"/>
        <v>0.75907335907335904</v>
      </c>
      <c r="M18" s="99" t="str">
        <f t="shared" si="1"/>
        <v>above 1000 MW</v>
      </c>
    </row>
    <row r="19" spans="2:13">
      <c r="B19" s="97" t="s">
        <v>68</v>
      </c>
      <c r="C19" s="97" t="s">
        <v>36</v>
      </c>
      <c r="D19" s="97" t="s">
        <v>52</v>
      </c>
      <c r="E19" s="101">
        <v>7748</v>
      </c>
      <c r="F19" s="137"/>
      <c r="G19" s="104"/>
      <c r="H19" s="103">
        <v>1295</v>
      </c>
      <c r="I19" s="104">
        <v>312</v>
      </c>
      <c r="J19" s="98" t="s">
        <v>69</v>
      </c>
      <c r="K19" s="98">
        <v>983</v>
      </c>
      <c r="L19" s="96">
        <f t="shared" si="0"/>
        <v>0.75907335907335904</v>
      </c>
      <c r="M19" s="99" t="str">
        <f t="shared" si="1"/>
        <v>above 1000 MW</v>
      </c>
    </row>
    <row r="20" spans="2:13">
      <c r="B20" s="97" t="s">
        <v>72</v>
      </c>
      <c r="C20" s="98" t="s">
        <v>36</v>
      </c>
      <c r="D20" s="97" t="s">
        <v>37</v>
      </c>
      <c r="E20" s="165">
        <v>2405</v>
      </c>
      <c r="F20" s="137"/>
      <c r="G20" s="14"/>
      <c r="H20" s="103">
        <v>17660</v>
      </c>
      <c r="I20" s="14">
        <v>-53</v>
      </c>
      <c r="J20" s="98" t="s">
        <v>50</v>
      </c>
      <c r="K20" s="14">
        <v>17713</v>
      </c>
      <c r="L20" s="100">
        <f t="shared" si="0"/>
        <v>1.0030011325028312</v>
      </c>
      <c r="M20" s="99" t="str">
        <f t="shared" si="1"/>
        <v>above 1000 MW</v>
      </c>
    </row>
    <row r="21" spans="2:13">
      <c r="B21" s="98" t="s">
        <v>72</v>
      </c>
      <c r="C21" s="98" t="s">
        <v>36</v>
      </c>
      <c r="D21" s="98" t="s">
        <v>43</v>
      </c>
      <c r="E21" s="10">
        <v>2405</v>
      </c>
      <c r="F21" s="10"/>
      <c r="G21" s="10"/>
      <c r="H21" s="103">
        <v>17660</v>
      </c>
      <c r="I21" s="14">
        <v>-53</v>
      </c>
      <c r="J21" s="98" t="s">
        <v>50</v>
      </c>
      <c r="K21" s="14">
        <v>17713</v>
      </c>
      <c r="L21" s="100">
        <f t="shared" si="0"/>
        <v>1.0030011325028312</v>
      </c>
      <c r="M21" s="99" t="str">
        <f t="shared" si="1"/>
        <v>above 1000 MW</v>
      </c>
    </row>
    <row r="22" spans="2:13">
      <c r="B22" s="98" t="s">
        <v>72</v>
      </c>
      <c r="C22" s="98" t="s">
        <v>36</v>
      </c>
      <c r="D22" s="98" t="s">
        <v>45</v>
      </c>
      <c r="E22" s="10">
        <v>2405</v>
      </c>
      <c r="F22" s="10"/>
      <c r="G22" s="10"/>
      <c r="H22" s="103">
        <v>17660</v>
      </c>
      <c r="I22" s="14">
        <v>-53</v>
      </c>
      <c r="J22" s="98" t="s">
        <v>50</v>
      </c>
      <c r="K22" s="14">
        <v>17713</v>
      </c>
      <c r="L22" s="100">
        <f t="shared" si="0"/>
        <v>1.0030011325028312</v>
      </c>
      <c r="M22" s="99" t="str">
        <f t="shared" si="1"/>
        <v>above 1000 MW</v>
      </c>
    </row>
    <row r="23" spans="2:13">
      <c r="B23" s="98" t="s">
        <v>76</v>
      </c>
      <c r="C23" s="98" t="s">
        <v>36</v>
      </c>
      <c r="D23" s="98" t="s">
        <v>37</v>
      </c>
      <c r="E23" s="10"/>
      <c r="F23" s="10">
        <v>2704</v>
      </c>
      <c r="G23" s="10">
        <v>2850</v>
      </c>
      <c r="H23" s="103">
        <v>1837</v>
      </c>
      <c r="I23" s="14">
        <v>0</v>
      </c>
      <c r="J23" s="98" t="s">
        <v>44</v>
      </c>
      <c r="K23" s="14">
        <v>1837</v>
      </c>
      <c r="L23" s="100">
        <f t="shared" si="0"/>
        <v>1</v>
      </c>
      <c r="M23" s="99" t="str">
        <f t="shared" si="1"/>
        <v>above 1000 MW</v>
      </c>
    </row>
    <row r="24" spans="2:13">
      <c r="B24" s="98" t="s">
        <v>76</v>
      </c>
      <c r="C24" s="98" t="s">
        <v>36</v>
      </c>
      <c r="D24" s="98" t="s">
        <v>43</v>
      </c>
      <c r="E24" s="10"/>
      <c r="F24" s="10">
        <v>3433</v>
      </c>
      <c r="G24" s="10">
        <v>2850</v>
      </c>
      <c r="H24" s="103">
        <v>1128</v>
      </c>
      <c r="I24" s="14">
        <v>0</v>
      </c>
      <c r="J24" s="98" t="s">
        <v>44</v>
      </c>
      <c r="K24" s="14">
        <v>1128</v>
      </c>
      <c r="L24" s="100">
        <f t="shared" si="0"/>
        <v>1</v>
      </c>
      <c r="M24" s="99" t="str">
        <f t="shared" si="1"/>
        <v>above 1000 MW</v>
      </c>
    </row>
    <row r="25" spans="2:13">
      <c r="B25" s="98" t="s">
        <v>76</v>
      </c>
      <c r="C25" s="98" t="s">
        <v>36</v>
      </c>
      <c r="D25" s="98" t="s">
        <v>45</v>
      </c>
      <c r="E25" s="10"/>
      <c r="F25" s="10">
        <v>3433</v>
      </c>
      <c r="G25" s="10">
        <v>2850</v>
      </c>
      <c r="H25" s="103">
        <v>1128</v>
      </c>
      <c r="I25" s="14">
        <v>0</v>
      </c>
      <c r="J25" s="98" t="s">
        <v>44</v>
      </c>
      <c r="K25" s="14">
        <v>1128</v>
      </c>
      <c r="L25" s="100">
        <f t="shared" si="0"/>
        <v>1</v>
      </c>
      <c r="M25" s="99" t="str">
        <f t="shared" si="1"/>
        <v>above 1000 MW</v>
      </c>
    </row>
    <row r="26" spans="2:13">
      <c r="B26" s="98" t="s">
        <v>76</v>
      </c>
      <c r="C26" s="98" t="s">
        <v>36</v>
      </c>
      <c r="D26" s="98" t="s">
        <v>46</v>
      </c>
      <c r="E26" s="10"/>
      <c r="F26" s="10">
        <v>3481</v>
      </c>
      <c r="G26" s="10">
        <v>2028</v>
      </c>
      <c r="H26" s="103">
        <v>5579</v>
      </c>
      <c r="I26" s="14">
        <v>0</v>
      </c>
      <c r="J26" s="98" t="s">
        <v>44</v>
      </c>
      <c r="K26" s="14">
        <v>5579</v>
      </c>
      <c r="L26" s="100">
        <f t="shared" si="0"/>
        <v>1</v>
      </c>
      <c r="M26" s="99" t="str">
        <f t="shared" si="1"/>
        <v>above 1000 MW</v>
      </c>
    </row>
    <row r="27" spans="2:13">
      <c r="B27" s="98" t="s">
        <v>76</v>
      </c>
      <c r="C27" s="98" t="s">
        <v>36</v>
      </c>
      <c r="D27" s="98" t="s">
        <v>47</v>
      </c>
      <c r="E27" s="10"/>
      <c r="F27" s="10">
        <v>3481</v>
      </c>
      <c r="G27" s="10">
        <v>2013</v>
      </c>
      <c r="H27" s="103">
        <v>5580</v>
      </c>
      <c r="I27" s="14">
        <v>0</v>
      </c>
      <c r="J27" s="98" t="s">
        <v>44</v>
      </c>
      <c r="K27" s="14">
        <v>5580</v>
      </c>
      <c r="L27" s="100">
        <f t="shared" si="0"/>
        <v>1</v>
      </c>
      <c r="M27" s="99" t="str">
        <f t="shared" si="1"/>
        <v>above 1000 MW</v>
      </c>
    </row>
    <row r="28" spans="2:13">
      <c r="B28" s="98" t="s">
        <v>76</v>
      </c>
      <c r="C28" s="98" t="s">
        <v>36</v>
      </c>
      <c r="D28" s="98" t="s">
        <v>48</v>
      </c>
      <c r="E28" s="10"/>
      <c r="F28" s="10">
        <v>3562</v>
      </c>
      <c r="G28" s="10">
        <v>2028</v>
      </c>
      <c r="H28" s="103">
        <v>5478</v>
      </c>
      <c r="I28" s="14">
        <v>0</v>
      </c>
      <c r="J28" s="98" t="s">
        <v>44</v>
      </c>
      <c r="K28" s="14">
        <v>5478</v>
      </c>
      <c r="L28" s="100">
        <f t="shared" si="0"/>
        <v>1</v>
      </c>
      <c r="M28" s="99" t="str">
        <f t="shared" si="1"/>
        <v>above 1000 MW</v>
      </c>
    </row>
    <row r="29" spans="2:13">
      <c r="B29" s="98" t="s">
        <v>77</v>
      </c>
      <c r="C29" s="98" t="s">
        <v>36</v>
      </c>
      <c r="D29" s="98" t="s">
        <v>37</v>
      </c>
      <c r="E29" s="10"/>
      <c r="F29" s="10">
        <v>4338</v>
      </c>
      <c r="G29" s="10">
        <v>459</v>
      </c>
      <c r="H29" s="103">
        <v>833</v>
      </c>
      <c r="I29" s="14">
        <v>-95</v>
      </c>
      <c r="J29" s="98" t="s">
        <v>44</v>
      </c>
      <c r="K29" s="14">
        <v>928</v>
      </c>
      <c r="L29" s="100">
        <f t="shared" si="0"/>
        <v>1.1140456182472989</v>
      </c>
      <c r="M29" s="99" t="str">
        <f t="shared" si="1"/>
        <v>[500-1000] MW</v>
      </c>
    </row>
    <row r="30" spans="2:13">
      <c r="B30" s="98" t="s">
        <v>77</v>
      </c>
      <c r="C30" s="98" t="s">
        <v>36</v>
      </c>
      <c r="D30" s="98" t="s">
        <v>43</v>
      </c>
      <c r="E30" s="10"/>
      <c r="F30" s="10">
        <v>4327</v>
      </c>
      <c r="G30" s="10">
        <v>459</v>
      </c>
      <c r="H30" s="103">
        <v>843</v>
      </c>
      <c r="I30" s="14">
        <v>-95</v>
      </c>
      <c r="J30" s="98" t="s">
        <v>44</v>
      </c>
      <c r="K30" s="14">
        <v>938</v>
      </c>
      <c r="L30" s="100">
        <f t="shared" si="0"/>
        <v>1.1126927639383155</v>
      </c>
      <c r="M30" s="99" t="str">
        <f t="shared" si="1"/>
        <v>[500-1000] MW</v>
      </c>
    </row>
    <row r="31" spans="2:13">
      <c r="B31" s="98" t="s">
        <v>77</v>
      </c>
      <c r="C31" s="98" t="s">
        <v>36</v>
      </c>
      <c r="D31" s="98" t="s">
        <v>45</v>
      </c>
      <c r="E31" s="10"/>
      <c r="F31" s="10">
        <v>4421</v>
      </c>
      <c r="G31" s="10">
        <v>459</v>
      </c>
      <c r="H31" s="103">
        <v>836</v>
      </c>
      <c r="I31" s="14">
        <v>-95</v>
      </c>
      <c r="J31" s="98" t="s">
        <v>44</v>
      </c>
      <c r="K31" s="14">
        <v>931</v>
      </c>
      <c r="L31" s="100">
        <f t="shared" si="0"/>
        <v>1.1136363636363635</v>
      </c>
      <c r="M31" s="99" t="str">
        <f t="shared" si="1"/>
        <v>[500-1000] MW</v>
      </c>
    </row>
    <row r="32" spans="2:13">
      <c r="B32" s="98" t="s">
        <v>79</v>
      </c>
      <c r="C32" s="98" t="s">
        <v>36</v>
      </c>
      <c r="D32" s="98" t="s">
        <v>37</v>
      </c>
      <c r="E32" s="10"/>
      <c r="F32" s="10">
        <v>3636</v>
      </c>
      <c r="G32" s="10">
        <v>2437</v>
      </c>
      <c r="H32" s="103">
        <v>4262</v>
      </c>
      <c r="I32" s="14">
        <v>0</v>
      </c>
      <c r="J32" s="98" t="s">
        <v>44</v>
      </c>
      <c r="K32" s="14">
        <v>4262</v>
      </c>
      <c r="L32" s="100">
        <f t="shared" si="0"/>
        <v>1</v>
      </c>
      <c r="M32" s="99" t="str">
        <f t="shared" si="1"/>
        <v>above 1000 MW</v>
      </c>
    </row>
    <row r="33" spans="2:13">
      <c r="B33" s="98" t="s">
        <v>79</v>
      </c>
      <c r="C33" s="98" t="s">
        <v>36</v>
      </c>
      <c r="D33" s="98" t="s">
        <v>43</v>
      </c>
      <c r="E33" s="10"/>
      <c r="F33" s="10">
        <v>3636</v>
      </c>
      <c r="G33" s="10">
        <v>2420</v>
      </c>
      <c r="H33" s="103">
        <v>4265</v>
      </c>
      <c r="I33" s="14">
        <v>0</v>
      </c>
      <c r="J33" s="98" t="s">
        <v>44</v>
      </c>
      <c r="K33" s="14">
        <v>4265</v>
      </c>
      <c r="L33" s="100">
        <f t="shared" si="0"/>
        <v>1</v>
      </c>
      <c r="M33" s="99" t="str">
        <f t="shared" si="1"/>
        <v>above 1000 MW</v>
      </c>
    </row>
    <row r="34" spans="2:13">
      <c r="B34" s="98" t="s">
        <v>79</v>
      </c>
      <c r="C34" s="98" t="s">
        <v>36</v>
      </c>
      <c r="D34" s="98" t="s">
        <v>45</v>
      </c>
      <c r="E34" s="10"/>
      <c r="F34" s="10">
        <v>3636</v>
      </c>
      <c r="G34" s="10">
        <v>2299</v>
      </c>
      <c r="H34" s="103">
        <v>4283</v>
      </c>
      <c r="I34" s="14">
        <v>0</v>
      </c>
      <c r="J34" s="98" t="s">
        <v>44</v>
      </c>
      <c r="K34" s="14">
        <v>4283</v>
      </c>
      <c r="L34" s="100">
        <f t="shared" si="0"/>
        <v>1</v>
      </c>
      <c r="M34" s="99" t="str">
        <f t="shared" si="1"/>
        <v>above 1000 MW</v>
      </c>
    </row>
    <row r="35" spans="2:13">
      <c r="B35" s="98" t="s">
        <v>82</v>
      </c>
      <c r="C35" s="98" t="s">
        <v>36</v>
      </c>
      <c r="D35" s="98" t="s">
        <v>53</v>
      </c>
      <c r="E35" s="10"/>
      <c r="F35" s="10">
        <v>6355</v>
      </c>
      <c r="G35" s="10">
        <v>155</v>
      </c>
      <c r="H35" s="103">
        <v>3146</v>
      </c>
      <c r="I35" s="14">
        <v>-139</v>
      </c>
      <c r="J35" s="98" t="s">
        <v>44</v>
      </c>
      <c r="K35" s="14">
        <v>3285</v>
      </c>
      <c r="L35" s="100">
        <f t="shared" si="0"/>
        <v>1.0441830896376352</v>
      </c>
      <c r="M35" s="99" t="str">
        <f t="shared" si="1"/>
        <v>above 1000 MW</v>
      </c>
    </row>
    <row r="36" spans="2:13">
      <c r="B36" s="98" t="s">
        <v>82</v>
      </c>
      <c r="C36" s="98" t="s">
        <v>36</v>
      </c>
      <c r="D36" s="98" t="s">
        <v>56</v>
      </c>
      <c r="E36" s="10"/>
      <c r="F36" s="10">
        <v>6720</v>
      </c>
      <c r="G36" s="10">
        <v>155</v>
      </c>
      <c r="H36" s="103">
        <v>2883</v>
      </c>
      <c r="I36" s="14">
        <v>-139</v>
      </c>
      <c r="J36" s="98" t="s">
        <v>44</v>
      </c>
      <c r="K36" s="14">
        <v>3022</v>
      </c>
      <c r="L36" s="100">
        <f t="shared" si="0"/>
        <v>1.0482136663198058</v>
      </c>
      <c r="M36" s="99" t="str">
        <f t="shared" si="1"/>
        <v>above 1000 MW</v>
      </c>
    </row>
    <row r="37" spans="2:13">
      <c r="B37" s="98" t="s">
        <v>82</v>
      </c>
      <c r="C37" s="98" t="s">
        <v>36</v>
      </c>
      <c r="D37" s="98" t="s">
        <v>57</v>
      </c>
      <c r="E37" s="10"/>
      <c r="F37" s="10">
        <v>5029</v>
      </c>
      <c r="G37" s="10">
        <v>230</v>
      </c>
      <c r="H37" s="103">
        <v>3162</v>
      </c>
      <c r="I37" s="14">
        <v>-139</v>
      </c>
      <c r="J37" s="98" t="s">
        <v>44</v>
      </c>
      <c r="K37" s="14">
        <v>3301</v>
      </c>
      <c r="L37" s="100">
        <f t="shared" si="0"/>
        <v>1.0439595192915876</v>
      </c>
      <c r="M37" s="99" t="str">
        <f t="shared" si="1"/>
        <v>above 1000 MW</v>
      </c>
    </row>
    <row r="38" spans="2:13">
      <c r="B38" s="98" t="s">
        <v>83</v>
      </c>
      <c r="C38" s="98" t="s">
        <v>36</v>
      </c>
      <c r="D38" s="98" t="s">
        <v>49</v>
      </c>
      <c r="F38">
        <v>8515</v>
      </c>
      <c r="G38">
        <v>868</v>
      </c>
      <c r="H38" s="103">
        <v>2456</v>
      </c>
      <c r="I38" s="14">
        <v>339</v>
      </c>
      <c r="J38" s="138" t="s">
        <v>69</v>
      </c>
      <c r="K38" s="14">
        <v>2117</v>
      </c>
      <c r="L38" s="100">
        <f t="shared" si="0"/>
        <v>0.86197068403908794</v>
      </c>
      <c r="M38" s="99" t="str">
        <f t="shared" si="1"/>
        <v>above 1000 MW</v>
      </c>
    </row>
    <row r="39" spans="2:13">
      <c r="B39" s="98" t="s">
        <v>83</v>
      </c>
      <c r="C39" s="98" t="s">
        <v>36</v>
      </c>
      <c r="D39" s="98" t="s">
        <v>51</v>
      </c>
      <c r="F39">
        <v>8571</v>
      </c>
      <c r="G39">
        <v>868</v>
      </c>
      <c r="H39" s="103">
        <v>2418</v>
      </c>
      <c r="I39" s="14">
        <v>339</v>
      </c>
      <c r="J39" s="138" t="s">
        <v>69</v>
      </c>
      <c r="K39" s="14">
        <v>2079</v>
      </c>
      <c r="L39" s="100">
        <f t="shared" si="0"/>
        <v>0.85980148883374685</v>
      </c>
      <c r="M39" s="99" t="str">
        <f t="shared" si="1"/>
        <v>above 1000 MW</v>
      </c>
    </row>
    <row r="40" spans="2:13">
      <c r="B40" s="98" t="s">
        <v>83</v>
      </c>
      <c r="C40" s="98" t="s">
        <v>36</v>
      </c>
      <c r="D40" s="98" t="s">
        <v>52</v>
      </c>
      <c r="F40">
        <v>8301</v>
      </c>
      <c r="G40">
        <v>868</v>
      </c>
      <c r="H40" s="103">
        <v>2601</v>
      </c>
      <c r="I40" s="14">
        <v>339</v>
      </c>
      <c r="J40" s="138" t="s">
        <v>69</v>
      </c>
      <c r="K40" s="14">
        <v>2262</v>
      </c>
      <c r="L40" s="100">
        <f t="shared" si="0"/>
        <v>0.86966551326412922</v>
      </c>
      <c r="M40" s="99" t="str">
        <f t="shared" si="1"/>
        <v>above 1000 MW</v>
      </c>
    </row>
    <row r="41" spans="2:13">
      <c r="B41" s="138" t="s">
        <v>85</v>
      </c>
      <c r="C41" s="138" t="s">
        <v>36</v>
      </c>
      <c r="D41" s="138" t="s">
        <v>49</v>
      </c>
      <c r="E41" s="166"/>
      <c r="F41" s="10">
        <v>7947</v>
      </c>
      <c r="G41" s="167">
        <v>864</v>
      </c>
      <c r="H41" s="11">
        <v>10660</v>
      </c>
      <c r="I41" s="11">
        <v>355</v>
      </c>
      <c r="J41" s="138" t="s">
        <v>69</v>
      </c>
      <c r="K41" s="138">
        <v>10305</v>
      </c>
      <c r="L41" s="139">
        <f t="shared" si="0"/>
        <v>0.96669793621013134</v>
      </c>
      <c r="M41" s="140" t="str">
        <f t="shared" si="1"/>
        <v>above 1000 MW</v>
      </c>
    </row>
    <row r="42" spans="2:13">
      <c r="B42" s="138" t="s">
        <v>85</v>
      </c>
      <c r="C42" s="138" t="s">
        <v>36</v>
      </c>
      <c r="D42" s="138" t="s">
        <v>51</v>
      </c>
      <c r="E42" s="166"/>
      <c r="F42" s="10">
        <v>8032</v>
      </c>
      <c r="G42" s="167">
        <v>864</v>
      </c>
      <c r="H42" s="11">
        <v>10621</v>
      </c>
      <c r="I42" s="11">
        <v>355</v>
      </c>
      <c r="J42" s="138" t="s">
        <v>69</v>
      </c>
      <c r="K42" s="138">
        <v>10266</v>
      </c>
      <c r="L42" s="139">
        <f t="shared" si="0"/>
        <v>0.96657565201016848</v>
      </c>
      <c r="M42" s="139" t="str">
        <f t="shared" si="1"/>
        <v>above 1000 MW</v>
      </c>
    </row>
    <row r="43" spans="2:13">
      <c r="B43" s="138" t="s">
        <v>85</v>
      </c>
      <c r="C43" s="138" t="s">
        <v>36</v>
      </c>
      <c r="D43" s="138" t="s">
        <v>52</v>
      </c>
      <c r="E43" s="166"/>
      <c r="F43" s="10">
        <v>8367</v>
      </c>
      <c r="G43" s="167">
        <v>864</v>
      </c>
      <c r="H43" s="11">
        <v>10446</v>
      </c>
      <c r="I43" s="11">
        <v>355</v>
      </c>
      <c r="J43" s="138" t="s">
        <v>69</v>
      </c>
      <c r="K43" s="138">
        <v>10091</v>
      </c>
      <c r="L43" s="139">
        <f t="shared" si="0"/>
        <v>0.96601569978939306</v>
      </c>
      <c r="M43" s="139" t="str">
        <f t="shared" si="1"/>
        <v>above 1000 MW</v>
      </c>
    </row>
    <row r="44" spans="2:13">
      <c r="B44" s="138" t="s">
        <v>85</v>
      </c>
      <c r="C44" s="138" t="s">
        <v>36</v>
      </c>
      <c r="D44" s="138" t="s">
        <v>53</v>
      </c>
      <c r="E44" s="166"/>
      <c r="F44" s="10">
        <v>9533</v>
      </c>
      <c r="G44" s="167">
        <v>135</v>
      </c>
      <c r="H44" s="11">
        <v>434</v>
      </c>
      <c r="I44" s="11">
        <v>366</v>
      </c>
      <c r="J44" s="138" t="s">
        <v>69</v>
      </c>
      <c r="K44" s="138">
        <v>68</v>
      </c>
      <c r="L44" s="139">
        <f t="shared" si="0"/>
        <v>0.15668202764976957</v>
      </c>
      <c r="M44" s="139" t="str">
        <f t="shared" si="1"/>
        <v>below 500 MW</v>
      </c>
    </row>
    <row r="45" spans="2:13">
      <c r="B45" s="138" t="s">
        <v>85</v>
      </c>
      <c r="C45" s="138" t="s">
        <v>36</v>
      </c>
      <c r="D45" s="138" t="s">
        <v>56</v>
      </c>
      <c r="E45" s="166"/>
      <c r="F45" s="10">
        <v>9508</v>
      </c>
      <c r="G45" s="167">
        <v>135</v>
      </c>
      <c r="H45" s="11">
        <v>546</v>
      </c>
      <c r="I45" s="11">
        <v>366</v>
      </c>
      <c r="J45" s="138" t="s">
        <v>69</v>
      </c>
      <c r="K45" s="138">
        <v>180</v>
      </c>
      <c r="L45" s="139">
        <f t="shared" si="0"/>
        <v>0.32967032967032966</v>
      </c>
      <c r="M45" s="139" t="str">
        <f t="shared" si="1"/>
        <v>[500-1000] MW</v>
      </c>
    </row>
    <row r="46" spans="2:13">
      <c r="B46" s="138" t="s">
        <v>85</v>
      </c>
      <c r="C46" s="138" t="s">
        <v>36</v>
      </c>
      <c r="D46" s="138" t="s">
        <v>57</v>
      </c>
      <c r="E46" s="166"/>
      <c r="F46" s="10">
        <v>8555</v>
      </c>
      <c r="G46" s="167">
        <v>193</v>
      </c>
      <c r="H46" s="11">
        <v>1347</v>
      </c>
      <c r="I46" s="11">
        <v>366</v>
      </c>
      <c r="J46" s="138" t="s">
        <v>69</v>
      </c>
      <c r="K46" s="138">
        <v>981</v>
      </c>
      <c r="L46" s="139">
        <f t="shared" si="0"/>
        <v>0.72828507795100228</v>
      </c>
      <c r="M46" s="139" t="str">
        <f t="shared" si="1"/>
        <v>above 1000 MW</v>
      </c>
    </row>
    <row r="47" spans="2:13">
      <c r="B47" s="138" t="s">
        <v>86</v>
      </c>
      <c r="C47" s="138" t="s">
        <v>36</v>
      </c>
      <c r="D47" s="138" t="s">
        <v>37</v>
      </c>
      <c r="E47" s="166">
        <v>9242</v>
      </c>
      <c r="F47" s="10"/>
      <c r="G47" s="167"/>
      <c r="H47" s="11">
        <v>1638</v>
      </c>
      <c r="I47" s="11">
        <v>-51</v>
      </c>
      <c r="J47" s="138" t="s">
        <v>50</v>
      </c>
      <c r="K47" s="138">
        <v>1689</v>
      </c>
      <c r="L47" s="139">
        <f t="shared" si="0"/>
        <v>1.031135531135531</v>
      </c>
      <c r="M47" s="139" t="str">
        <f t="shared" si="1"/>
        <v>above 1000 MW</v>
      </c>
    </row>
    <row r="48" spans="2:13">
      <c r="B48" s="138" t="s">
        <v>86</v>
      </c>
      <c r="C48" s="138" t="s">
        <v>36</v>
      </c>
      <c r="D48" s="138" t="s">
        <v>43</v>
      </c>
      <c r="E48" s="166">
        <v>9242</v>
      </c>
      <c r="F48" s="10"/>
      <c r="G48" s="167"/>
      <c r="H48" s="11">
        <v>1635</v>
      </c>
      <c r="I48" s="11">
        <v>-51</v>
      </c>
      <c r="J48" s="138" t="s">
        <v>50</v>
      </c>
      <c r="K48" s="138">
        <v>1686</v>
      </c>
      <c r="L48" s="139">
        <f t="shared" si="0"/>
        <v>1.0311926605504587</v>
      </c>
      <c r="M48" s="139" t="str">
        <f t="shared" si="1"/>
        <v>above 1000 MW</v>
      </c>
    </row>
    <row r="49" spans="2:13">
      <c r="B49" s="138" t="s">
        <v>86</v>
      </c>
      <c r="C49" s="138" t="s">
        <v>36</v>
      </c>
      <c r="D49" s="138" t="s">
        <v>45</v>
      </c>
      <c r="E49" s="166">
        <v>9242</v>
      </c>
      <c r="F49" s="10"/>
      <c r="G49" s="167"/>
      <c r="H49" s="11">
        <v>1642</v>
      </c>
      <c r="I49" s="11">
        <v>-51</v>
      </c>
      <c r="J49" s="138" t="s">
        <v>50</v>
      </c>
      <c r="K49" s="138">
        <v>1693</v>
      </c>
      <c r="L49" s="139">
        <f t="shared" si="0"/>
        <v>1.031059683313033</v>
      </c>
      <c r="M49" s="139" t="str">
        <f t="shared" si="1"/>
        <v>above 1000 MW</v>
      </c>
    </row>
    <row r="50" spans="2:13">
      <c r="B50" s="138" t="s">
        <v>86</v>
      </c>
      <c r="C50" s="138" t="s">
        <v>36</v>
      </c>
      <c r="D50" s="138" t="s">
        <v>46</v>
      </c>
      <c r="E50" s="166"/>
      <c r="F50" s="10">
        <v>8536</v>
      </c>
      <c r="G50" s="167">
        <v>833</v>
      </c>
      <c r="H50" s="11">
        <v>3554</v>
      </c>
      <c r="I50" s="11">
        <v>-120</v>
      </c>
      <c r="J50" s="138" t="s">
        <v>44</v>
      </c>
      <c r="K50" s="138">
        <v>3674</v>
      </c>
      <c r="L50" s="139">
        <f t="shared" si="0"/>
        <v>1.0337647720877885</v>
      </c>
      <c r="M50" s="139" t="str">
        <f t="shared" si="1"/>
        <v>above 1000 MW</v>
      </c>
    </row>
    <row r="51" spans="2:13">
      <c r="B51" s="138" t="s">
        <v>86</v>
      </c>
      <c r="C51" s="138" t="s">
        <v>36</v>
      </c>
      <c r="D51" s="138" t="s">
        <v>47</v>
      </c>
      <c r="E51" s="166"/>
      <c r="F51" s="10">
        <v>8960</v>
      </c>
      <c r="G51" s="167">
        <v>833</v>
      </c>
      <c r="H51" s="11">
        <v>3632</v>
      </c>
      <c r="I51" s="11">
        <v>-120</v>
      </c>
      <c r="J51" s="138" t="s">
        <v>44</v>
      </c>
      <c r="K51" s="138">
        <v>3752</v>
      </c>
      <c r="L51" s="139">
        <f t="shared" si="0"/>
        <v>1.0330396475770924</v>
      </c>
      <c r="M51" s="139" t="str">
        <f t="shared" si="1"/>
        <v>above 1000 MW</v>
      </c>
    </row>
    <row r="52" spans="2:13">
      <c r="B52" s="138" t="s">
        <v>86</v>
      </c>
      <c r="C52" s="138" t="s">
        <v>36</v>
      </c>
      <c r="D52" s="138" t="s">
        <v>48</v>
      </c>
      <c r="E52" s="166"/>
      <c r="F52" s="10">
        <v>8676</v>
      </c>
      <c r="G52" s="167">
        <v>833</v>
      </c>
      <c r="H52" s="11">
        <v>3580</v>
      </c>
      <c r="I52" s="11">
        <v>-120</v>
      </c>
      <c r="J52" s="138" t="s">
        <v>44</v>
      </c>
      <c r="K52" s="138">
        <v>3700</v>
      </c>
      <c r="L52" s="139">
        <f t="shared" si="0"/>
        <v>1.0335195530726258</v>
      </c>
      <c r="M52" s="139" t="str">
        <f t="shared" si="1"/>
        <v>above 1000 MW</v>
      </c>
    </row>
    <row r="53" spans="2:13">
      <c r="B53" s="138" t="s">
        <v>87</v>
      </c>
      <c r="C53" s="138" t="s">
        <v>36</v>
      </c>
      <c r="D53" s="138" t="s">
        <v>46</v>
      </c>
      <c r="E53" s="166">
        <v>6575</v>
      </c>
      <c r="F53" s="10"/>
      <c r="G53" s="167"/>
      <c r="H53" s="11">
        <v>1804</v>
      </c>
      <c r="I53" s="11">
        <v>-54</v>
      </c>
      <c r="J53" s="138" t="s">
        <v>44</v>
      </c>
      <c r="K53" s="138">
        <v>1858</v>
      </c>
      <c r="L53" s="139">
        <f t="shared" si="0"/>
        <v>1.0299334811529934</v>
      </c>
      <c r="M53" s="139" t="str">
        <f t="shared" si="1"/>
        <v>above 1000 MW</v>
      </c>
    </row>
    <row r="54" spans="2:13">
      <c r="B54" s="138" t="s">
        <v>87</v>
      </c>
      <c r="C54" s="138" t="s">
        <v>36</v>
      </c>
      <c r="D54" s="138" t="s">
        <v>47</v>
      </c>
      <c r="E54" s="166">
        <v>7111</v>
      </c>
      <c r="F54" s="10"/>
      <c r="G54" s="167"/>
      <c r="H54" s="11">
        <v>1804</v>
      </c>
      <c r="I54" s="11">
        <v>-54</v>
      </c>
      <c r="J54" s="138" t="s">
        <v>44</v>
      </c>
      <c r="K54" s="138">
        <v>1858</v>
      </c>
      <c r="L54" s="139">
        <f t="shared" si="0"/>
        <v>1.0299334811529934</v>
      </c>
      <c r="M54" s="139" t="str">
        <f t="shared" si="1"/>
        <v>above 1000 MW</v>
      </c>
    </row>
    <row r="55" spans="2:13">
      <c r="B55" s="138" t="s">
        <v>87</v>
      </c>
      <c r="C55" s="138" t="s">
        <v>36</v>
      </c>
      <c r="D55" s="138" t="s">
        <v>48</v>
      </c>
      <c r="E55" s="166">
        <v>6311</v>
      </c>
      <c r="F55" s="10"/>
      <c r="G55" s="167"/>
      <c r="H55" s="11">
        <v>1574</v>
      </c>
      <c r="I55" s="11">
        <v>-54</v>
      </c>
      <c r="J55" s="138" t="s">
        <v>50</v>
      </c>
      <c r="K55" s="138">
        <v>1628</v>
      </c>
      <c r="L55" s="139">
        <f t="shared" si="0"/>
        <v>1.0343074968233799</v>
      </c>
      <c r="M55" s="139" t="str">
        <f t="shared" si="1"/>
        <v>above 1000 MW</v>
      </c>
    </row>
    <row r="56" spans="2:13">
      <c r="B56" s="138" t="s">
        <v>87</v>
      </c>
      <c r="C56" s="138" t="s">
        <v>36</v>
      </c>
      <c r="D56" s="138" t="s">
        <v>49</v>
      </c>
      <c r="E56" s="166"/>
      <c r="F56" s="10">
        <v>8926</v>
      </c>
      <c r="G56" s="167">
        <v>834</v>
      </c>
      <c r="H56" s="11">
        <v>10926</v>
      </c>
      <c r="I56" s="11">
        <v>-125</v>
      </c>
      <c r="J56" s="138" t="s">
        <v>50</v>
      </c>
      <c r="K56" s="138">
        <v>11051</v>
      </c>
      <c r="L56" s="139">
        <f t="shared" si="0"/>
        <v>1.0114406004027092</v>
      </c>
      <c r="M56" s="139" t="str">
        <f t="shared" si="1"/>
        <v>above 1000 MW</v>
      </c>
    </row>
    <row r="57" spans="2:13">
      <c r="B57" s="138" t="s">
        <v>87</v>
      </c>
      <c r="C57" s="138" t="s">
        <v>36</v>
      </c>
      <c r="D57" s="138" t="s">
        <v>51</v>
      </c>
      <c r="E57" s="166"/>
      <c r="F57" s="10">
        <v>8926</v>
      </c>
      <c r="G57" s="167">
        <v>833</v>
      </c>
      <c r="H57" s="11">
        <v>10926</v>
      </c>
      <c r="I57" s="11">
        <v>-125</v>
      </c>
      <c r="J57" s="138" t="s">
        <v>44</v>
      </c>
      <c r="K57" s="138">
        <v>11051</v>
      </c>
      <c r="L57" s="139">
        <f t="shared" si="0"/>
        <v>1.0114406004027092</v>
      </c>
      <c r="M57" s="139" t="str">
        <f t="shared" si="1"/>
        <v>above 1000 MW</v>
      </c>
    </row>
    <row r="58" spans="2:13">
      <c r="B58" s="138" t="s">
        <v>87</v>
      </c>
      <c r="C58" s="138" t="s">
        <v>36</v>
      </c>
      <c r="D58" s="138" t="s">
        <v>52</v>
      </c>
      <c r="E58" s="166"/>
      <c r="F58" s="10">
        <v>8926</v>
      </c>
      <c r="G58" s="167">
        <v>834</v>
      </c>
      <c r="H58" s="11">
        <v>10926</v>
      </c>
      <c r="I58" s="11">
        <v>-125</v>
      </c>
      <c r="J58" s="138" t="s">
        <v>50</v>
      </c>
      <c r="K58" s="138">
        <v>11051</v>
      </c>
      <c r="L58" s="139">
        <f t="shared" si="0"/>
        <v>1.0114406004027092</v>
      </c>
      <c r="M58" s="139" t="str">
        <f t="shared" si="1"/>
        <v>above 1000 MW</v>
      </c>
    </row>
    <row r="59" spans="2:13">
      <c r="B59" s="138" t="s">
        <v>88</v>
      </c>
      <c r="C59" s="138" t="s">
        <v>36</v>
      </c>
      <c r="D59" s="138" t="s">
        <v>46</v>
      </c>
      <c r="E59" s="166">
        <v>10000</v>
      </c>
      <c r="F59" s="10"/>
      <c r="G59" s="167"/>
      <c r="H59" s="11">
        <v>1302</v>
      </c>
      <c r="I59" s="11">
        <v>-65</v>
      </c>
      <c r="J59" s="138" t="s">
        <v>50</v>
      </c>
      <c r="K59" s="138">
        <v>1367</v>
      </c>
      <c r="L59" s="139">
        <f t="shared" si="0"/>
        <v>1.0499231950844854</v>
      </c>
      <c r="M59" s="139" t="str">
        <f t="shared" si="1"/>
        <v>above 1000 MW</v>
      </c>
    </row>
    <row r="60" spans="2:13">
      <c r="B60" s="138" t="s">
        <v>88</v>
      </c>
      <c r="C60" s="138" t="s">
        <v>36</v>
      </c>
      <c r="D60" s="138" t="s">
        <v>47</v>
      </c>
      <c r="E60" s="166">
        <v>10000</v>
      </c>
      <c r="F60" s="10"/>
      <c r="G60" s="167"/>
      <c r="H60" s="11">
        <v>1302</v>
      </c>
      <c r="I60" s="11">
        <v>-65</v>
      </c>
      <c r="J60" s="138" t="s">
        <v>50</v>
      </c>
      <c r="K60" s="138">
        <v>1367</v>
      </c>
      <c r="L60" s="139">
        <f t="shared" si="0"/>
        <v>1.0499231950844854</v>
      </c>
      <c r="M60" s="139" t="str">
        <f t="shared" si="1"/>
        <v>above 1000 MW</v>
      </c>
    </row>
    <row r="61" spans="2:13">
      <c r="B61" s="138" t="s">
        <v>88</v>
      </c>
      <c r="C61" s="138" t="s">
        <v>36</v>
      </c>
      <c r="D61" s="138" t="s">
        <v>48</v>
      </c>
      <c r="E61" s="166">
        <v>10000</v>
      </c>
      <c r="F61" s="10"/>
      <c r="G61" s="167"/>
      <c r="H61" s="11">
        <v>1302</v>
      </c>
      <c r="I61" s="11">
        <v>-65</v>
      </c>
      <c r="J61" s="138" t="s">
        <v>50</v>
      </c>
      <c r="K61" s="138">
        <v>1367</v>
      </c>
      <c r="L61" s="139">
        <f t="shared" si="0"/>
        <v>1.0499231950844854</v>
      </c>
      <c r="M61" s="139" t="str">
        <f t="shared" si="1"/>
        <v>above 1000 MW</v>
      </c>
    </row>
    <row r="62" spans="2:13">
      <c r="B62" s="138" t="s">
        <v>93</v>
      </c>
      <c r="C62" s="138" t="s">
        <v>36</v>
      </c>
      <c r="D62" s="168" t="s">
        <v>53</v>
      </c>
      <c r="E62" s="166">
        <v>9826</v>
      </c>
      <c r="F62" s="10"/>
      <c r="G62" s="167"/>
      <c r="H62" s="11">
        <v>303</v>
      </c>
      <c r="I62" s="11">
        <v>-65</v>
      </c>
      <c r="J62" s="138" t="s">
        <v>50</v>
      </c>
      <c r="K62" s="138">
        <v>368</v>
      </c>
      <c r="L62" s="139">
        <f t="shared" si="0"/>
        <v>1.2145214521452146</v>
      </c>
      <c r="M62" s="139" t="str">
        <f t="shared" si="1"/>
        <v>below 500 MW</v>
      </c>
    </row>
    <row r="63" spans="2:13">
      <c r="B63" s="141" t="s">
        <v>93</v>
      </c>
      <c r="C63" s="138" t="s">
        <v>36</v>
      </c>
      <c r="D63" s="138" t="s">
        <v>56</v>
      </c>
      <c r="E63" s="166">
        <v>9826</v>
      </c>
      <c r="F63" s="10"/>
      <c r="G63" s="167"/>
      <c r="H63" s="11">
        <v>304</v>
      </c>
      <c r="I63" s="11">
        <v>-65</v>
      </c>
      <c r="J63" s="138" t="s">
        <v>50</v>
      </c>
      <c r="K63" s="138">
        <v>369</v>
      </c>
      <c r="L63" s="139">
        <f t="shared" si="0"/>
        <v>1.2138157894736843</v>
      </c>
      <c r="M63" s="139" t="str">
        <f t="shared" si="1"/>
        <v>below 500 MW</v>
      </c>
    </row>
    <row r="64" spans="2:13">
      <c r="B64" s="141" t="s">
        <v>93</v>
      </c>
      <c r="C64" s="138" t="s">
        <v>36</v>
      </c>
      <c r="D64" s="138" t="s">
        <v>57</v>
      </c>
      <c r="E64" s="166">
        <v>9011</v>
      </c>
      <c r="F64" s="10"/>
      <c r="G64" s="167"/>
      <c r="H64" s="11">
        <v>635</v>
      </c>
      <c r="I64" s="11">
        <v>-62</v>
      </c>
      <c r="J64" s="138" t="s">
        <v>50</v>
      </c>
      <c r="K64" s="138">
        <v>697</v>
      </c>
      <c r="L64" s="139">
        <f t="shared" si="0"/>
        <v>1.0976377952755905</v>
      </c>
      <c r="M64" s="139" t="str">
        <f t="shared" si="1"/>
        <v>[500-1000] MW</v>
      </c>
    </row>
    <row r="65" spans="2:13">
      <c r="B65" s="141" t="s">
        <v>95</v>
      </c>
      <c r="C65" s="138" t="s">
        <v>36</v>
      </c>
      <c r="D65" s="138" t="s">
        <v>46</v>
      </c>
      <c r="E65" s="166">
        <v>8496</v>
      </c>
      <c r="F65" s="10"/>
      <c r="G65" s="167"/>
      <c r="H65" s="11">
        <v>665</v>
      </c>
      <c r="I65" s="11">
        <v>-63</v>
      </c>
      <c r="J65" s="138" t="s">
        <v>44</v>
      </c>
      <c r="K65" s="138">
        <v>728</v>
      </c>
      <c r="L65" s="139">
        <f t="shared" si="0"/>
        <v>1.0947368421052632</v>
      </c>
      <c r="M65" s="139" t="str">
        <f t="shared" si="1"/>
        <v>[500-1000] MW</v>
      </c>
    </row>
    <row r="66" spans="2:13">
      <c r="B66" s="141" t="s">
        <v>95</v>
      </c>
      <c r="C66" s="138" t="s">
        <v>36</v>
      </c>
      <c r="D66" s="138" t="s">
        <v>47</v>
      </c>
      <c r="E66" s="166">
        <v>7992</v>
      </c>
      <c r="F66" s="10"/>
      <c r="G66" s="167"/>
      <c r="H66" s="11">
        <v>1021</v>
      </c>
      <c r="I66" s="11">
        <v>-63</v>
      </c>
      <c r="J66" s="138" t="s">
        <v>44</v>
      </c>
      <c r="K66" s="138">
        <v>1084</v>
      </c>
      <c r="L66" s="139">
        <f t="shared" si="0"/>
        <v>1.0617042115572968</v>
      </c>
      <c r="M66" s="139" t="str">
        <f t="shared" si="1"/>
        <v>above 1000 MW</v>
      </c>
    </row>
    <row r="67" spans="2:13">
      <c r="B67" s="141" t="s">
        <v>95</v>
      </c>
      <c r="C67" s="138" t="s">
        <v>36</v>
      </c>
      <c r="D67" s="138" t="s">
        <v>48</v>
      </c>
      <c r="E67" s="166">
        <v>7792</v>
      </c>
      <c r="F67" s="10"/>
      <c r="G67" s="167"/>
      <c r="H67" s="11">
        <v>1030</v>
      </c>
      <c r="I67" s="11">
        <v>-63</v>
      </c>
      <c r="J67" s="138" t="s">
        <v>44</v>
      </c>
      <c r="K67" s="138">
        <v>1093</v>
      </c>
      <c r="L67" s="139">
        <f t="shared" si="0"/>
        <v>1.0611650485436894</v>
      </c>
      <c r="M67" s="139" t="str">
        <f t="shared" si="1"/>
        <v>above 1000 MW</v>
      </c>
    </row>
    <row r="68" spans="2:13">
      <c r="B68" s="141" t="s">
        <v>95</v>
      </c>
      <c r="C68" s="138" t="s">
        <v>36</v>
      </c>
      <c r="D68" s="138" t="s">
        <v>49</v>
      </c>
      <c r="E68" s="166"/>
      <c r="F68" s="10">
        <v>8421</v>
      </c>
      <c r="G68" s="167">
        <v>699</v>
      </c>
      <c r="H68" s="11">
        <v>2546</v>
      </c>
      <c r="I68" s="11">
        <v>-73</v>
      </c>
      <c r="J68" s="138" t="s">
        <v>44</v>
      </c>
      <c r="K68" s="138">
        <v>2619</v>
      </c>
      <c r="L68" s="139">
        <f t="shared" si="0"/>
        <v>1.0286724273369992</v>
      </c>
      <c r="M68" s="139" t="str">
        <f t="shared" si="1"/>
        <v>above 1000 MW</v>
      </c>
    </row>
    <row r="69" spans="2:13">
      <c r="B69" s="141" t="s">
        <v>95</v>
      </c>
      <c r="C69" s="138" t="s">
        <v>36</v>
      </c>
      <c r="D69" s="138" t="s">
        <v>51</v>
      </c>
      <c r="E69" s="166"/>
      <c r="F69" s="10">
        <v>8441</v>
      </c>
      <c r="G69" s="167">
        <v>699</v>
      </c>
      <c r="H69" s="11">
        <v>2540</v>
      </c>
      <c r="I69" s="11">
        <v>-73</v>
      </c>
      <c r="J69" s="138" t="s">
        <v>44</v>
      </c>
      <c r="K69" s="138">
        <v>2613</v>
      </c>
      <c r="L69" s="139">
        <f t="shared" si="0"/>
        <v>1.028740157480315</v>
      </c>
      <c r="M69" s="139" t="str">
        <f t="shared" si="1"/>
        <v>above 1000 MW</v>
      </c>
    </row>
    <row r="70" spans="2:13">
      <c r="B70" s="141" t="s">
        <v>95</v>
      </c>
      <c r="C70" s="138" t="s">
        <v>36</v>
      </c>
      <c r="D70" s="138" t="s">
        <v>52</v>
      </c>
      <c r="E70" s="166"/>
      <c r="F70" s="10">
        <v>8045</v>
      </c>
      <c r="G70" s="167">
        <v>699</v>
      </c>
      <c r="H70" s="11">
        <v>2582</v>
      </c>
      <c r="I70" s="11">
        <v>-73</v>
      </c>
      <c r="J70" s="138" t="s">
        <v>44</v>
      </c>
      <c r="K70" s="138">
        <v>2655</v>
      </c>
      <c r="L70" s="139">
        <f t="shared" si="0"/>
        <v>1.028272656855151</v>
      </c>
      <c r="M70" s="139" t="str">
        <f t="shared" si="1"/>
        <v>above 1000 MW</v>
      </c>
    </row>
    <row r="71" spans="2:13">
      <c r="B71" s="141" t="s">
        <v>98</v>
      </c>
      <c r="C71" s="138" t="s">
        <v>36</v>
      </c>
      <c r="D71" s="138" t="s">
        <v>53</v>
      </c>
      <c r="E71" s="166"/>
      <c r="F71" s="10">
        <v>8620</v>
      </c>
      <c r="G71" s="167">
        <v>849</v>
      </c>
      <c r="H71" s="11">
        <v>9706</v>
      </c>
      <c r="I71" s="11">
        <v>-96</v>
      </c>
      <c r="J71" s="138" t="s">
        <v>44</v>
      </c>
      <c r="K71" s="138">
        <v>9802</v>
      </c>
      <c r="L71" s="139">
        <f t="shared" si="0"/>
        <v>1.009890789202555</v>
      </c>
      <c r="M71" s="139" t="str">
        <f t="shared" si="1"/>
        <v>above 1000 MW</v>
      </c>
    </row>
    <row r="72" spans="2:13">
      <c r="B72" s="141" t="s">
        <v>98</v>
      </c>
      <c r="C72" s="138" t="s">
        <v>36</v>
      </c>
      <c r="D72" s="138" t="s">
        <v>56</v>
      </c>
      <c r="E72" s="166"/>
      <c r="F72" s="10">
        <v>8589</v>
      </c>
      <c r="G72" s="167">
        <v>758</v>
      </c>
      <c r="H72" s="11">
        <v>9697</v>
      </c>
      <c r="I72" s="11">
        <v>-96</v>
      </c>
      <c r="J72" s="138" t="s">
        <v>44</v>
      </c>
      <c r="K72" s="138">
        <v>9793</v>
      </c>
      <c r="L72" s="139">
        <f t="shared" si="0"/>
        <v>1.0098999690625967</v>
      </c>
      <c r="M72" s="139" t="str">
        <f t="shared" si="1"/>
        <v>above 1000 MW</v>
      </c>
    </row>
    <row r="73" spans="2:13">
      <c r="B73" s="141" t="s">
        <v>98</v>
      </c>
      <c r="C73" s="138" t="s">
        <v>36</v>
      </c>
      <c r="D73" s="138" t="s">
        <v>57</v>
      </c>
      <c r="E73" s="166"/>
      <c r="F73" s="10">
        <v>7913</v>
      </c>
      <c r="G73" s="167">
        <v>598</v>
      </c>
      <c r="H73" s="11">
        <v>10065</v>
      </c>
      <c r="I73" s="11">
        <v>-96</v>
      </c>
      <c r="J73" s="138" t="s">
        <v>44</v>
      </c>
      <c r="K73" s="138">
        <v>10161</v>
      </c>
      <c r="L73" s="139">
        <f t="shared" ref="L73:L136" si="2">K73/H73</f>
        <v>1.009538002980626</v>
      </c>
      <c r="M73" s="139" t="str">
        <f t="shared" si="1"/>
        <v>above 1000 MW</v>
      </c>
    </row>
    <row r="74" spans="2:13">
      <c r="B74" s="141" t="s">
        <v>99</v>
      </c>
      <c r="C74" s="138" t="s">
        <v>36</v>
      </c>
      <c r="D74" s="138" t="s">
        <v>49</v>
      </c>
      <c r="E74" s="166">
        <v>10833</v>
      </c>
      <c r="F74" s="10"/>
      <c r="G74" s="167"/>
      <c r="H74" s="11">
        <v>54</v>
      </c>
      <c r="I74" s="11">
        <v>-55</v>
      </c>
      <c r="J74" s="138" t="s">
        <v>50</v>
      </c>
      <c r="K74" s="138">
        <v>109</v>
      </c>
      <c r="L74" s="139">
        <f t="shared" si="2"/>
        <v>2.0185185185185186</v>
      </c>
      <c r="M74" s="139" t="str">
        <f t="shared" ref="M74:M137" si="3">IF(H74&lt;=500,"below 500 MW",IF(H74&lt;=1000,"[500-1000] MW","above 1000 MW"))</f>
        <v>below 500 MW</v>
      </c>
    </row>
    <row r="75" spans="2:13">
      <c r="B75" s="141" t="s">
        <v>99</v>
      </c>
      <c r="C75" s="138" t="s">
        <v>36</v>
      </c>
      <c r="D75" s="138" t="s">
        <v>51</v>
      </c>
      <c r="E75" s="166">
        <v>10833</v>
      </c>
      <c r="F75" s="10"/>
      <c r="G75" s="167"/>
      <c r="H75" s="11">
        <v>54</v>
      </c>
      <c r="I75" s="11">
        <v>-55</v>
      </c>
      <c r="J75" s="138" t="s">
        <v>50</v>
      </c>
      <c r="K75" s="138">
        <v>109</v>
      </c>
      <c r="L75" s="139">
        <f t="shared" si="2"/>
        <v>2.0185185185185186</v>
      </c>
      <c r="M75" s="139" t="str">
        <f t="shared" si="3"/>
        <v>below 500 MW</v>
      </c>
    </row>
    <row r="76" spans="2:13">
      <c r="B76" s="141" t="s">
        <v>99</v>
      </c>
      <c r="C76" s="138" t="s">
        <v>36</v>
      </c>
      <c r="D76" s="138" t="s">
        <v>52</v>
      </c>
      <c r="E76" s="166">
        <v>10833</v>
      </c>
      <c r="F76" s="10"/>
      <c r="G76" s="167"/>
      <c r="H76" s="11">
        <v>54</v>
      </c>
      <c r="I76" s="11">
        <v>-55</v>
      </c>
      <c r="J76" s="138" t="s">
        <v>50</v>
      </c>
      <c r="K76" s="138">
        <v>109</v>
      </c>
      <c r="L76" s="139">
        <f t="shared" si="2"/>
        <v>2.0185185185185186</v>
      </c>
      <c r="M76" s="139" t="str">
        <f t="shared" si="3"/>
        <v>below 500 MW</v>
      </c>
    </row>
    <row r="77" spans="2:13">
      <c r="B77" s="141" t="s">
        <v>99</v>
      </c>
      <c r="C77" s="138" t="s">
        <v>36</v>
      </c>
      <c r="D77" s="138" t="s">
        <v>57</v>
      </c>
      <c r="E77" s="166">
        <v>9650</v>
      </c>
      <c r="F77" s="10"/>
      <c r="G77" s="167"/>
      <c r="H77" s="11">
        <v>802</v>
      </c>
      <c r="I77" s="11">
        <v>353</v>
      </c>
      <c r="J77" s="138" t="s">
        <v>69</v>
      </c>
      <c r="K77" s="138">
        <v>449</v>
      </c>
      <c r="L77" s="139">
        <f t="shared" si="2"/>
        <v>0.55985037406483795</v>
      </c>
      <c r="M77" s="139" t="str">
        <f t="shared" si="3"/>
        <v>[500-1000] MW</v>
      </c>
    </row>
    <row r="78" spans="2:13">
      <c r="B78" s="141" t="s">
        <v>101</v>
      </c>
      <c r="C78" s="138" t="s">
        <v>36</v>
      </c>
      <c r="D78" s="138" t="s">
        <v>49</v>
      </c>
      <c r="E78" s="166">
        <v>7455</v>
      </c>
      <c r="F78" s="10"/>
      <c r="G78" s="167"/>
      <c r="H78" s="11">
        <v>2972</v>
      </c>
      <c r="I78" s="11">
        <v>-50</v>
      </c>
      <c r="J78" s="138" t="s">
        <v>50</v>
      </c>
      <c r="K78" s="138">
        <v>3022</v>
      </c>
      <c r="L78" s="139">
        <f t="shared" si="2"/>
        <v>1.0168236877523553</v>
      </c>
      <c r="M78" s="139" t="str">
        <f t="shared" si="3"/>
        <v>above 1000 MW</v>
      </c>
    </row>
    <row r="79" spans="2:13">
      <c r="B79" s="141" t="s">
        <v>101</v>
      </c>
      <c r="C79" s="138" t="s">
        <v>36</v>
      </c>
      <c r="D79" s="138" t="s">
        <v>51</v>
      </c>
      <c r="E79" s="166">
        <v>7455</v>
      </c>
      <c r="F79" s="10"/>
      <c r="G79" s="167"/>
      <c r="H79" s="11">
        <v>2972</v>
      </c>
      <c r="I79" s="11">
        <v>-50</v>
      </c>
      <c r="J79" s="138" t="s">
        <v>50</v>
      </c>
      <c r="K79" s="138">
        <v>3022</v>
      </c>
      <c r="L79" s="139">
        <f t="shared" si="2"/>
        <v>1.0168236877523553</v>
      </c>
      <c r="M79" s="139" t="str">
        <f t="shared" si="3"/>
        <v>above 1000 MW</v>
      </c>
    </row>
    <row r="80" spans="2:13">
      <c r="B80" s="141" t="s">
        <v>101</v>
      </c>
      <c r="C80" s="138" t="s">
        <v>36</v>
      </c>
      <c r="D80" s="138" t="s">
        <v>52</v>
      </c>
      <c r="E80" s="166">
        <v>7455</v>
      </c>
      <c r="F80" s="10"/>
      <c r="G80" s="167"/>
      <c r="H80" s="11">
        <v>2972</v>
      </c>
      <c r="I80" s="11">
        <v>-50</v>
      </c>
      <c r="J80" s="138" t="s">
        <v>50</v>
      </c>
      <c r="K80" s="138">
        <v>3022</v>
      </c>
      <c r="L80" s="139">
        <f t="shared" si="2"/>
        <v>1.0168236877523553</v>
      </c>
      <c r="M80" s="139" t="str">
        <f t="shared" si="3"/>
        <v>above 1000 MW</v>
      </c>
    </row>
    <row r="81" spans="2:13">
      <c r="B81" s="141" t="s">
        <v>102</v>
      </c>
      <c r="C81" s="138" t="s">
        <v>36</v>
      </c>
      <c r="D81" s="138" t="s">
        <v>53</v>
      </c>
      <c r="E81" s="166">
        <v>9007</v>
      </c>
      <c r="F81" s="10"/>
      <c r="G81" s="167"/>
      <c r="H81" s="11">
        <v>901</v>
      </c>
      <c r="I81" s="11">
        <v>-54</v>
      </c>
      <c r="J81" s="138" t="s">
        <v>50</v>
      </c>
      <c r="K81" s="138">
        <v>955</v>
      </c>
      <c r="L81" s="139">
        <f t="shared" si="2"/>
        <v>1.0599334073251943</v>
      </c>
      <c r="M81" s="139" t="str">
        <f t="shared" si="3"/>
        <v>[500-1000] MW</v>
      </c>
    </row>
    <row r="82" spans="2:13">
      <c r="B82" s="141" t="s">
        <v>102</v>
      </c>
      <c r="C82" s="138" t="s">
        <v>36</v>
      </c>
      <c r="D82" s="138" t="s">
        <v>56</v>
      </c>
      <c r="E82" s="166">
        <v>9007</v>
      </c>
      <c r="F82" s="10"/>
      <c r="G82" s="167"/>
      <c r="H82" s="11">
        <v>901</v>
      </c>
      <c r="I82" s="11">
        <v>-54</v>
      </c>
      <c r="J82" s="138" t="s">
        <v>50</v>
      </c>
      <c r="K82" s="138">
        <v>955</v>
      </c>
      <c r="L82" s="139">
        <f t="shared" si="2"/>
        <v>1.0599334073251943</v>
      </c>
      <c r="M82" s="139" t="str">
        <f t="shared" si="3"/>
        <v>[500-1000] MW</v>
      </c>
    </row>
    <row r="83" spans="2:13">
      <c r="B83" s="141" t="s">
        <v>102</v>
      </c>
      <c r="C83" s="138" t="s">
        <v>36</v>
      </c>
      <c r="D83" s="138" t="s">
        <v>57</v>
      </c>
      <c r="E83" s="166">
        <v>8192</v>
      </c>
      <c r="F83" s="10"/>
      <c r="G83" s="167"/>
      <c r="H83" s="11">
        <v>1242</v>
      </c>
      <c r="I83" s="11">
        <v>-51</v>
      </c>
      <c r="J83" s="138" t="s">
        <v>50</v>
      </c>
      <c r="K83" s="138">
        <v>1293</v>
      </c>
      <c r="L83" s="139">
        <f t="shared" si="2"/>
        <v>1.0410628019323671</v>
      </c>
      <c r="M83" s="139" t="str">
        <f t="shared" si="3"/>
        <v>above 1000 MW</v>
      </c>
    </row>
    <row r="84" spans="2:13">
      <c r="B84" s="141" t="s">
        <v>103</v>
      </c>
      <c r="C84" s="138" t="s">
        <v>36</v>
      </c>
      <c r="D84" s="138" t="s">
        <v>37</v>
      </c>
      <c r="E84" s="166"/>
      <c r="F84" s="10">
        <v>4263</v>
      </c>
      <c r="G84" s="167">
        <v>1753</v>
      </c>
      <c r="H84" s="11">
        <v>1620</v>
      </c>
      <c r="I84" s="11">
        <v>4</v>
      </c>
      <c r="J84" s="138" t="s">
        <v>69</v>
      </c>
      <c r="K84" s="138">
        <v>1616</v>
      </c>
      <c r="L84" s="139">
        <f t="shared" si="2"/>
        <v>0.9975308641975309</v>
      </c>
      <c r="M84" s="139" t="str">
        <f t="shared" si="3"/>
        <v>above 1000 MW</v>
      </c>
    </row>
    <row r="85" spans="2:13">
      <c r="B85" s="141" t="s">
        <v>103</v>
      </c>
      <c r="C85" s="138" t="s">
        <v>36</v>
      </c>
      <c r="D85" s="138" t="s">
        <v>43</v>
      </c>
      <c r="E85" s="166"/>
      <c r="F85" s="10">
        <v>4263</v>
      </c>
      <c r="G85" s="167">
        <v>1914</v>
      </c>
      <c r="H85" s="11">
        <v>1622</v>
      </c>
      <c r="I85" s="11">
        <v>4</v>
      </c>
      <c r="J85" s="138" t="s">
        <v>69</v>
      </c>
      <c r="K85" s="138">
        <v>1618</v>
      </c>
      <c r="L85" s="139">
        <f t="shared" si="2"/>
        <v>0.99753390875462389</v>
      </c>
      <c r="M85" s="139" t="str">
        <f t="shared" si="3"/>
        <v>above 1000 MW</v>
      </c>
    </row>
    <row r="86" spans="2:13">
      <c r="B86" s="141" t="s">
        <v>103</v>
      </c>
      <c r="C86" s="138" t="s">
        <v>36</v>
      </c>
      <c r="D86" s="138" t="s">
        <v>45</v>
      </c>
      <c r="E86" s="166"/>
      <c r="F86" s="10">
        <v>4263</v>
      </c>
      <c r="G86" s="167">
        <v>1973</v>
      </c>
      <c r="H86" s="11">
        <v>1627</v>
      </c>
      <c r="I86" s="11">
        <v>4</v>
      </c>
      <c r="J86" s="138" t="s">
        <v>69</v>
      </c>
      <c r="K86" s="138">
        <v>1623</v>
      </c>
      <c r="L86" s="139">
        <f t="shared" si="2"/>
        <v>0.99754148740012294</v>
      </c>
      <c r="M86" s="139" t="str">
        <f t="shared" si="3"/>
        <v>above 1000 MW</v>
      </c>
    </row>
    <row r="87" spans="2:13">
      <c r="B87" s="141" t="s">
        <v>103</v>
      </c>
      <c r="C87" s="138" t="s">
        <v>36</v>
      </c>
      <c r="D87" s="138" t="s">
        <v>53</v>
      </c>
      <c r="E87" s="166">
        <v>8796</v>
      </c>
      <c r="F87" s="10"/>
      <c r="G87" s="167"/>
      <c r="H87" s="11">
        <v>847</v>
      </c>
      <c r="I87" s="11">
        <v>-51</v>
      </c>
      <c r="J87" s="138" t="s">
        <v>50</v>
      </c>
      <c r="K87" s="138">
        <v>898</v>
      </c>
      <c r="L87" s="139">
        <f t="shared" si="2"/>
        <v>1.0602125147579693</v>
      </c>
      <c r="M87" s="139" t="str">
        <f t="shared" si="3"/>
        <v>[500-1000] MW</v>
      </c>
    </row>
    <row r="88" spans="2:13">
      <c r="B88" s="141" t="s">
        <v>103</v>
      </c>
      <c r="C88" s="138" t="s">
        <v>36</v>
      </c>
      <c r="D88" s="138" t="s">
        <v>56</v>
      </c>
      <c r="E88" s="166">
        <v>8796</v>
      </c>
      <c r="F88" s="10"/>
      <c r="G88" s="167"/>
      <c r="H88" s="11">
        <v>847</v>
      </c>
      <c r="I88" s="11">
        <v>-51</v>
      </c>
      <c r="J88" s="138" t="s">
        <v>50</v>
      </c>
      <c r="K88" s="138">
        <v>898</v>
      </c>
      <c r="L88" s="139">
        <f t="shared" si="2"/>
        <v>1.0602125147579693</v>
      </c>
      <c r="M88" s="139" t="str">
        <f t="shared" si="3"/>
        <v>[500-1000] MW</v>
      </c>
    </row>
    <row r="89" spans="2:13">
      <c r="B89" s="141" t="s">
        <v>103</v>
      </c>
      <c r="C89" s="138" t="s">
        <v>36</v>
      </c>
      <c r="D89" s="138" t="s">
        <v>57</v>
      </c>
      <c r="E89" s="166">
        <v>7981</v>
      </c>
      <c r="F89" s="10"/>
      <c r="G89" s="167"/>
      <c r="H89" s="11">
        <v>1182</v>
      </c>
      <c r="I89" s="11">
        <v>-49</v>
      </c>
      <c r="J89" s="138" t="s">
        <v>50</v>
      </c>
      <c r="K89" s="138">
        <v>1231</v>
      </c>
      <c r="L89" s="139">
        <f t="shared" si="2"/>
        <v>1.0414551607445008</v>
      </c>
      <c r="M89" s="139" t="str">
        <f t="shared" si="3"/>
        <v>above 1000 MW</v>
      </c>
    </row>
    <row r="90" spans="2:13">
      <c r="B90" s="141" t="s">
        <v>104</v>
      </c>
      <c r="C90" s="138" t="s">
        <v>36</v>
      </c>
      <c r="D90" s="138" t="s">
        <v>46</v>
      </c>
      <c r="E90" s="166">
        <v>6130</v>
      </c>
      <c r="F90" s="10"/>
      <c r="G90" s="167"/>
      <c r="H90" s="11">
        <v>4527</v>
      </c>
      <c r="I90" s="11">
        <v>-61</v>
      </c>
      <c r="J90" s="138" t="s">
        <v>44</v>
      </c>
      <c r="K90" s="138">
        <v>4588</v>
      </c>
      <c r="L90" s="139">
        <f t="shared" si="2"/>
        <v>1.0134747073116854</v>
      </c>
      <c r="M90" s="139" t="str">
        <f t="shared" si="3"/>
        <v>above 1000 MW</v>
      </c>
    </row>
    <row r="91" spans="2:13">
      <c r="B91" s="141" t="s">
        <v>104</v>
      </c>
      <c r="C91" s="138" t="s">
        <v>36</v>
      </c>
      <c r="D91" s="138" t="s">
        <v>47</v>
      </c>
      <c r="E91" s="166">
        <v>5866</v>
      </c>
      <c r="F91" s="10"/>
      <c r="G91" s="167"/>
      <c r="H91" s="11">
        <v>4500</v>
      </c>
      <c r="I91" s="11">
        <v>-61</v>
      </c>
      <c r="J91" s="138" t="s">
        <v>44</v>
      </c>
      <c r="K91" s="138">
        <v>4561</v>
      </c>
      <c r="L91" s="139">
        <f t="shared" si="2"/>
        <v>1.0135555555555555</v>
      </c>
      <c r="M91" s="139" t="str">
        <f t="shared" si="3"/>
        <v>above 1000 MW</v>
      </c>
    </row>
    <row r="92" spans="2:13">
      <c r="B92" s="141" t="s">
        <v>104</v>
      </c>
      <c r="C92" s="138" t="s">
        <v>36</v>
      </c>
      <c r="D92" s="138" t="s">
        <v>48</v>
      </c>
      <c r="E92" s="166">
        <v>5271</v>
      </c>
      <c r="F92" s="10"/>
      <c r="G92" s="167"/>
      <c r="H92" s="11">
        <v>4649</v>
      </c>
      <c r="I92" s="11">
        <v>-61</v>
      </c>
      <c r="J92" s="138" t="s">
        <v>44</v>
      </c>
      <c r="K92" s="138">
        <v>4710</v>
      </c>
      <c r="L92" s="139">
        <f t="shared" si="2"/>
        <v>1.0131211013121102</v>
      </c>
      <c r="M92" s="139" t="str">
        <f t="shared" si="3"/>
        <v>above 1000 MW</v>
      </c>
    </row>
    <row r="93" spans="2:13">
      <c r="B93" s="141" t="s">
        <v>104</v>
      </c>
      <c r="C93" s="138" t="s">
        <v>36</v>
      </c>
      <c r="D93" s="138" t="s">
        <v>53</v>
      </c>
      <c r="E93" s="166">
        <v>9689</v>
      </c>
      <c r="F93" s="10"/>
      <c r="G93" s="167"/>
      <c r="H93" s="11">
        <v>5067</v>
      </c>
      <c r="I93" s="11">
        <v>-66</v>
      </c>
      <c r="J93" s="138" t="s">
        <v>50</v>
      </c>
      <c r="K93" s="138">
        <v>5133</v>
      </c>
      <c r="L93" s="139">
        <f t="shared" si="2"/>
        <v>1.0130254588513914</v>
      </c>
      <c r="M93" s="139" t="str">
        <f t="shared" si="3"/>
        <v>above 1000 MW</v>
      </c>
    </row>
    <row r="94" spans="2:13">
      <c r="B94" s="141" t="s">
        <v>104</v>
      </c>
      <c r="C94" s="138" t="s">
        <v>36</v>
      </c>
      <c r="D94" s="138" t="s">
        <v>56</v>
      </c>
      <c r="E94" s="166">
        <v>9689</v>
      </c>
      <c r="F94" s="10"/>
      <c r="G94" s="167"/>
      <c r="H94" s="11">
        <v>5067</v>
      </c>
      <c r="I94" s="11">
        <v>-66</v>
      </c>
      <c r="J94" s="138" t="s">
        <v>50</v>
      </c>
      <c r="K94" s="138">
        <v>5133</v>
      </c>
      <c r="L94" s="139">
        <f t="shared" si="2"/>
        <v>1.0130254588513914</v>
      </c>
      <c r="M94" s="139" t="str">
        <f t="shared" si="3"/>
        <v>above 1000 MW</v>
      </c>
    </row>
    <row r="95" spans="2:13">
      <c r="B95" s="141" t="s">
        <v>104</v>
      </c>
      <c r="C95" s="138" t="s">
        <v>36</v>
      </c>
      <c r="D95" s="138" t="s">
        <v>57</v>
      </c>
      <c r="E95" s="166">
        <v>8874</v>
      </c>
      <c r="F95" s="10"/>
      <c r="G95" s="167"/>
      <c r="H95" s="11">
        <v>5176</v>
      </c>
      <c r="I95" s="11">
        <v>-63</v>
      </c>
      <c r="J95" s="138" t="s">
        <v>50</v>
      </c>
      <c r="K95" s="138">
        <v>5239</v>
      </c>
      <c r="L95" s="139">
        <f t="shared" si="2"/>
        <v>1.0121715610510047</v>
      </c>
      <c r="M95" s="139" t="str">
        <f t="shared" si="3"/>
        <v>above 1000 MW</v>
      </c>
    </row>
    <row r="96" spans="2:13">
      <c r="B96" s="141" t="s">
        <v>105</v>
      </c>
      <c r="C96" s="138" t="s">
        <v>36</v>
      </c>
      <c r="D96" s="138" t="s">
        <v>37</v>
      </c>
      <c r="E96" s="166">
        <v>3284</v>
      </c>
      <c r="F96" s="10"/>
      <c r="G96" s="167"/>
      <c r="H96" s="11">
        <v>6419</v>
      </c>
      <c r="I96" s="11">
        <v>-46</v>
      </c>
      <c r="J96" s="138" t="s">
        <v>44</v>
      </c>
      <c r="K96" s="138">
        <v>6465</v>
      </c>
      <c r="L96" s="139">
        <f t="shared" si="2"/>
        <v>1.0071662252687335</v>
      </c>
      <c r="M96" s="139" t="str">
        <f t="shared" si="3"/>
        <v>above 1000 MW</v>
      </c>
    </row>
    <row r="97" spans="2:13">
      <c r="B97" s="141" t="s">
        <v>105</v>
      </c>
      <c r="C97" s="138" t="s">
        <v>36</v>
      </c>
      <c r="D97" s="138" t="s">
        <v>43</v>
      </c>
      <c r="E97" s="166">
        <v>2804</v>
      </c>
      <c r="F97" s="10"/>
      <c r="G97" s="167"/>
      <c r="H97" s="11">
        <v>6540</v>
      </c>
      <c r="I97" s="11">
        <v>-46</v>
      </c>
      <c r="J97" s="138" t="s">
        <v>44</v>
      </c>
      <c r="K97" s="138">
        <v>6586</v>
      </c>
      <c r="L97" s="139">
        <f t="shared" si="2"/>
        <v>1.0070336391437309</v>
      </c>
      <c r="M97" s="139" t="str">
        <f t="shared" si="3"/>
        <v>above 1000 MW</v>
      </c>
    </row>
    <row r="98" spans="2:13">
      <c r="B98" s="141" t="s">
        <v>105</v>
      </c>
      <c r="C98" s="138" t="s">
        <v>36</v>
      </c>
      <c r="D98" s="138" t="s">
        <v>45</v>
      </c>
      <c r="E98" s="166">
        <v>3471</v>
      </c>
      <c r="F98" s="10"/>
      <c r="G98" s="167"/>
      <c r="H98" s="11">
        <v>6500</v>
      </c>
      <c r="I98" s="11">
        <v>-46</v>
      </c>
      <c r="J98" s="138" t="s">
        <v>44</v>
      </c>
      <c r="K98" s="138">
        <v>6546</v>
      </c>
      <c r="L98" s="139">
        <f t="shared" si="2"/>
        <v>1.007076923076923</v>
      </c>
      <c r="M98" s="139" t="str">
        <f t="shared" si="3"/>
        <v>above 1000 MW</v>
      </c>
    </row>
    <row r="99" spans="2:13">
      <c r="B99" s="141" t="s">
        <v>105</v>
      </c>
      <c r="C99" s="138" t="s">
        <v>36</v>
      </c>
      <c r="D99" s="138" t="s">
        <v>46</v>
      </c>
      <c r="E99" s="166">
        <v>9388</v>
      </c>
      <c r="F99" s="10"/>
      <c r="G99" s="167"/>
      <c r="H99" s="144">
        <v>3523</v>
      </c>
      <c r="I99" s="145">
        <v>-49</v>
      </c>
      <c r="J99" s="138" t="s">
        <v>50</v>
      </c>
      <c r="K99" s="138">
        <v>3572</v>
      </c>
      <c r="L99" s="139">
        <f t="shared" si="2"/>
        <v>1.0139086006244677</v>
      </c>
      <c r="M99" s="139" t="str">
        <f t="shared" si="3"/>
        <v>above 1000 MW</v>
      </c>
    </row>
    <row r="100" spans="2:13">
      <c r="B100" s="169" t="s">
        <v>105</v>
      </c>
      <c r="C100" s="169" t="s">
        <v>36</v>
      </c>
      <c r="D100" s="169" t="s">
        <v>47</v>
      </c>
      <c r="E100" s="166">
        <v>9448</v>
      </c>
      <c r="F100" s="10"/>
      <c r="G100" s="167"/>
      <c r="H100" s="166">
        <v>3061</v>
      </c>
      <c r="I100" s="167">
        <v>-50</v>
      </c>
      <c r="J100" s="138" t="s">
        <v>50</v>
      </c>
      <c r="K100" s="138">
        <v>3111</v>
      </c>
      <c r="L100" s="139">
        <f t="shared" si="2"/>
        <v>1.0163345311989547</v>
      </c>
      <c r="M100" s="138" t="str">
        <f t="shared" si="3"/>
        <v>above 1000 MW</v>
      </c>
    </row>
    <row r="101" spans="2:13">
      <c r="B101" s="169" t="s">
        <v>105</v>
      </c>
      <c r="C101" s="169" t="s">
        <v>36</v>
      </c>
      <c r="D101" s="169" t="s">
        <v>48</v>
      </c>
      <c r="E101" s="166">
        <v>9448</v>
      </c>
      <c r="F101" s="10"/>
      <c r="G101" s="167"/>
      <c r="H101" s="166">
        <v>2610</v>
      </c>
      <c r="I101" s="167">
        <v>-50</v>
      </c>
      <c r="J101" s="138" t="s">
        <v>50</v>
      </c>
      <c r="K101" s="138">
        <v>2660</v>
      </c>
      <c r="L101" s="139">
        <f t="shared" si="2"/>
        <v>1.0191570881226053</v>
      </c>
      <c r="M101" s="138" t="str">
        <f t="shared" si="3"/>
        <v>above 1000 MW</v>
      </c>
    </row>
    <row r="102" spans="2:13">
      <c r="B102" s="169" t="s">
        <v>105</v>
      </c>
      <c r="C102" s="169" t="s">
        <v>36</v>
      </c>
      <c r="D102" s="169" t="s">
        <v>53</v>
      </c>
      <c r="E102" s="166">
        <v>10274</v>
      </c>
      <c r="F102" s="10"/>
      <c r="G102" s="167"/>
      <c r="H102" s="166">
        <v>3391</v>
      </c>
      <c r="I102" s="167">
        <v>-60</v>
      </c>
      <c r="J102" s="138" t="s">
        <v>50</v>
      </c>
      <c r="K102" s="138">
        <v>3451</v>
      </c>
      <c r="L102" s="139">
        <f t="shared" si="2"/>
        <v>1.017693895606016</v>
      </c>
      <c r="M102" s="138" t="str">
        <f t="shared" si="3"/>
        <v>above 1000 MW</v>
      </c>
    </row>
    <row r="103" spans="2:13">
      <c r="B103" s="169" t="s">
        <v>105</v>
      </c>
      <c r="C103" s="169" t="s">
        <v>36</v>
      </c>
      <c r="D103" s="169" t="s">
        <v>56</v>
      </c>
      <c r="E103" s="166">
        <v>10274</v>
      </c>
      <c r="F103" s="10"/>
      <c r="G103" s="167"/>
      <c r="H103" s="166">
        <v>3391</v>
      </c>
      <c r="I103" s="167">
        <v>-60</v>
      </c>
      <c r="J103" s="138" t="s">
        <v>50</v>
      </c>
      <c r="K103" s="138">
        <v>3451</v>
      </c>
      <c r="L103" s="139">
        <f t="shared" si="2"/>
        <v>1.017693895606016</v>
      </c>
      <c r="M103" s="138" t="str">
        <f t="shared" si="3"/>
        <v>above 1000 MW</v>
      </c>
    </row>
    <row r="104" spans="2:13">
      <c r="B104" s="169" t="s">
        <v>105</v>
      </c>
      <c r="C104" s="169" t="s">
        <v>36</v>
      </c>
      <c r="D104" s="169" t="s">
        <v>57</v>
      </c>
      <c r="E104" s="166">
        <v>9459</v>
      </c>
      <c r="F104" s="10"/>
      <c r="G104" s="167"/>
      <c r="H104" s="166">
        <v>3560</v>
      </c>
      <c r="I104" s="167">
        <v>-58</v>
      </c>
      <c r="J104" s="138" t="s">
        <v>50</v>
      </c>
      <c r="K104" s="138">
        <v>3618</v>
      </c>
      <c r="L104" s="139">
        <f t="shared" si="2"/>
        <v>1.0162921348314606</v>
      </c>
      <c r="M104" s="138" t="str">
        <f t="shared" si="3"/>
        <v>above 1000 MW</v>
      </c>
    </row>
    <row r="105" spans="2:13">
      <c r="B105" s="169" t="s">
        <v>107</v>
      </c>
      <c r="C105" s="169" t="s">
        <v>36</v>
      </c>
      <c r="D105" s="169" t="s">
        <v>49</v>
      </c>
      <c r="E105" s="166">
        <v>9502</v>
      </c>
      <c r="F105" s="10"/>
      <c r="G105" s="167"/>
      <c r="H105" s="166">
        <v>5908</v>
      </c>
      <c r="I105" s="167">
        <v>-57</v>
      </c>
      <c r="J105" s="138" t="s">
        <v>50</v>
      </c>
      <c r="K105" s="138">
        <v>5965</v>
      </c>
      <c r="L105" s="139">
        <f t="shared" si="2"/>
        <v>1.0096479350033853</v>
      </c>
      <c r="M105" s="138" t="str">
        <f t="shared" si="3"/>
        <v>above 1000 MW</v>
      </c>
    </row>
    <row r="106" spans="2:13">
      <c r="B106" s="169" t="s">
        <v>107</v>
      </c>
      <c r="C106" s="169" t="s">
        <v>36</v>
      </c>
      <c r="D106" s="169" t="s">
        <v>51</v>
      </c>
      <c r="E106" s="166">
        <v>9502</v>
      </c>
      <c r="F106" s="10"/>
      <c r="G106" s="167"/>
      <c r="H106" s="166">
        <v>6035</v>
      </c>
      <c r="I106" s="167">
        <v>-57</v>
      </c>
      <c r="J106" s="138" t="s">
        <v>50</v>
      </c>
      <c r="K106" s="138">
        <v>6092</v>
      </c>
      <c r="L106" s="139">
        <f t="shared" si="2"/>
        <v>1.0094449047224523</v>
      </c>
      <c r="M106" s="138" t="str">
        <f t="shared" si="3"/>
        <v>above 1000 MW</v>
      </c>
    </row>
    <row r="107" spans="2:13">
      <c r="B107" s="169" t="s">
        <v>107</v>
      </c>
      <c r="C107" s="169" t="s">
        <v>36</v>
      </c>
      <c r="D107" s="169" t="s">
        <v>52</v>
      </c>
      <c r="E107" s="166">
        <v>9502</v>
      </c>
      <c r="F107" s="10"/>
      <c r="G107" s="167"/>
      <c r="H107" s="166">
        <v>5865</v>
      </c>
      <c r="I107" s="167">
        <v>-57</v>
      </c>
      <c r="J107" s="138" t="s">
        <v>50</v>
      </c>
      <c r="K107" s="138">
        <v>5922</v>
      </c>
      <c r="L107" s="139">
        <f t="shared" si="2"/>
        <v>1.0097186700767264</v>
      </c>
      <c r="M107" s="138" t="str">
        <f t="shared" si="3"/>
        <v>above 1000 MW</v>
      </c>
    </row>
    <row r="108" spans="2:13">
      <c r="B108" s="169" t="s">
        <v>110</v>
      </c>
      <c r="C108" s="169" t="s">
        <v>109</v>
      </c>
      <c r="D108" s="169" t="s">
        <v>49</v>
      </c>
      <c r="E108" s="166"/>
      <c r="F108" s="10">
        <v>8551</v>
      </c>
      <c r="G108" s="167">
        <v>721</v>
      </c>
      <c r="H108" s="166">
        <v>1026</v>
      </c>
      <c r="I108" s="167">
        <v>325</v>
      </c>
      <c r="J108" s="138" t="s">
        <v>69</v>
      </c>
      <c r="K108" s="138">
        <v>701</v>
      </c>
      <c r="L108" s="139">
        <f t="shared" si="2"/>
        <v>0.68323586744639375</v>
      </c>
      <c r="M108" s="138" t="str">
        <f t="shared" si="3"/>
        <v>above 1000 MW</v>
      </c>
    </row>
    <row r="109" spans="2:13">
      <c r="B109" s="169" t="s">
        <v>110</v>
      </c>
      <c r="C109" s="169" t="s">
        <v>109</v>
      </c>
      <c r="D109" s="169" t="s">
        <v>51</v>
      </c>
      <c r="E109" s="166"/>
      <c r="F109" s="10">
        <v>8597</v>
      </c>
      <c r="G109" s="167">
        <v>721</v>
      </c>
      <c r="H109" s="166">
        <v>1028</v>
      </c>
      <c r="I109" s="167">
        <v>325</v>
      </c>
      <c r="J109" s="138" t="s">
        <v>69</v>
      </c>
      <c r="K109" s="138">
        <v>703</v>
      </c>
      <c r="L109" s="139">
        <f t="shared" si="2"/>
        <v>0.68385214007782102</v>
      </c>
      <c r="M109" s="138" t="str">
        <f t="shared" si="3"/>
        <v>above 1000 MW</v>
      </c>
    </row>
    <row r="110" spans="2:13">
      <c r="B110" s="169" t="s">
        <v>110</v>
      </c>
      <c r="C110" s="169" t="s">
        <v>109</v>
      </c>
      <c r="D110" s="169" t="s">
        <v>52</v>
      </c>
      <c r="E110" s="166"/>
      <c r="F110" s="10">
        <v>8451</v>
      </c>
      <c r="G110" s="167">
        <v>721</v>
      </c>
      <c r="H110" s="166">
        <v>1125</v>
      </c>
      <c r="I110" s="167">
        <v>325</v>
      </c>
      <c r="J110" s="138" t="s">
        <v>69</v>
      </c>
      <c r="K110" s="138">
        <v>800</v>
      </c>
      <c r="L110" s="139">
        <f t="shared" si="2"/>
        <v>0.71111111111111114</v>
      </c>
      <c r="M110" s="138" t="str">
        <f t="shared" si="3"/>
        <v>above 1000 MW</v>
      </c>
    </row>
    <row r="111" spans="2:13">
      <c r="B111" s="169" t="s">
        <v>113</v>
      </c>
      <c r="C111" s="169" t="s">
        <v>109</v>
      </c>
      <c r="D111" s="169" t="s">
        <v>37</v>
      </c>
      <c r="E111" s="166">
        <v>8970</v>
      </c>
      <c r="F111" s="10"/>
      <c r="G111" s="167"/>
      <c r="H111" s="166">
        <v>4172</v>
      </c>
      <c r="I111" s="167">
        <v>-37</v>
      </c>
      <c r="J111" s="138" t="s">
        <v>50</v>
      </c>
      <c r="K111" s="138">
        <v>4209</v>
      </c>
      <c r="L111" s="139">
        <f t="shared" si="2"/>
        <v>1.008868648130393</v>
      </c>
      <c r="M111" s="138" t="str">
        <f t="shared" si="3"/>
        <v>above 1000 MW</v>
      </c>
    </row>
    <row r="112" spans="2:13">
      <c r="B112" s="169" t="s">
        <v>113</v>
      </c>
      <c r="C112" s="169" t="s">
        <v>109</v>
      </c>
      <c r="D112" s="169" t="s">
        <v>43</v>
      </c>
      <c r="E112" s="166">
        <v>8970</v>
      </c>
      <c r="F112" s="10"/>
      <c r="G112" s="167"/>
      <c r="H112" s="166">
        <v>4172</v>
      </c>
      <c r="I112" s="167">
        <v>-37</v>
      </c>
      <c r="J112" s="138" t="s">
        <v>50</v>
      </c>
      <c r="K112" s="138">
        <v>4209</v>
      </c>
      <c r="L112" s="139">
        <f t="shared" si="2"/>
        <v>1.008868648130393</v>
      </c>
      <c r="M112" s="138" t="str">
        <f t="shared" si="3"/>
        <v>above 1000 MW</v>
      </c>
    </row>
    <row r="113" spans="2:13">
      <c r="B113" s="169" t="s">
        <v>113</v>
      </c>
      <c r="C113" s="169" t="s">
        <v>109</v>
      </c>
      <c r="D113" s="169" t="s">
        <v>45</v>
      </c>
      <c r="E113" s="166">
        <v>8970</v>
      </c>
      <c r="F113" s="10"/>
      <c r="G113" s="167"/>
      <c r="H113" s="166">
        <v>4172</v>
      </c>
      <c r="I113" s="167">
        <v>-37</v>
      </c>
      <c r="J113" s="138" t="s">
        <v>50</v>
      </c>
      <c r="K113" s="138">
        <v>4209</v>
      </c>
      <c r="L113" s="139">
        <f t="shared" si="2"/>
        <v>1.008868648130393</v>
      </c>
      <c r="M113" s="138" t="str">
        <f t="shared" si="3"/>
        <v>above 1000 MW</v>
      </c>
    </row>
    <row r="114" spans="2:13">
      <c r="B114" s="169" t="s">
        <v>116</v>
      </c>
      <c r="C114" s="169" t="s">
        <v>109</v>
      </c>
      <c r="D114" s="169" t="s">
        <v>53</v>
      </c>
      <c r="E114" s="166">
        <v>8979</v>
      </c>
      <c r="F114" s="10"/>
      <c r="G114" s="167"/>
      <c r="H114" s="166">
        <v>4143</v>
      </c>
      <c r="I114" s="167">
        <v>-57</v>
      </c>
      <c r="J114" s="138" t="s">
        <v>50</v>
      </c>
      <c r="K114" s="138">
        <v>4200</v>
      </c>
      <c r="L114" s="139">
        <f t="shared" si="2"/>
        <v>1.0137581462708183</v>
      </c>
      <c r="M114" s="138" t="str">
        <f t="shared" si="3"/>
        <v>above 1000 MW</v>
      </c>
    </row>
    <row r="115" spans="2:13">
      <c r="B115" s="169" t="s">
        <v>116</v>
      </c>
      <c r="C115" s="169" t="s">
        <v>109</v>
      </c>
      <c r="D115" s="169" t="s">
        <v>56</v>
      </c>
      <c r="E115" s="166">
        <v>8979</v>
      </c>
      <c r="F115" s="10"/>
      <c r="G115" s="167"/>
      <c r="H115" s="166">
        <v>4138</v>
      </c>
      <c r="I115" s="167">
        <v>-57</v>
      </c>
      <c r="J115" s="138" t="s">
        <v>50</v>
      </c>
      <c r="K115" s="138">
        <v>4195</v>
      </c>
      <c r="L115" s="139">
        <f t="shared" si="2"/>
        <v>1.0137747704204929</v>
      </c>
      <c r="M115" s="138" t="str">
        <f t="shared" si="3"/>
        <v>above 1000 MW</v>
      </c>
    </row>
    <row r="116" spans="2:13">
      <c r="B116" s="169" t="s">
        <v>116</v>
      </c>
      <c r="C116" s="169" t="s">
        <v>109</v>
      </c>
      <c r="D116" s="169" t="s">
        <v>57</v>
      </c>
      <c r="E116" s="166">
        <v>8164</v>
      </c>
      <c r="F116" s="10"/>
      <c r="G116" s="167"/>
      <c r="H116" s="166">
        <v>4298</v>
      </c>
      <c r="I116" s="167">
        <v>-55</v>
      </c>
      <c r="J116" s="138" t="s">
        <v>50</v>
      </c>
      <c r="K116" s="138">
        <v>4353</v>
      </c>
      <c r="L116" s="139">
        <f t="shared" si="2"/>
        <v>1.0127966496044671</v>
      </c>
      <c r="M116" s="138" t="str">
        <f t="shared" si="3"/>
        <v>above 1000 MW</v>
      </c>
    </row>
    <row r="117" spans="2:13">
      <c r="B117" s="169" t="s">
        <v>119</v>
      </c>
      <c r="C117" s="169" t="s">
        <v>109</v>
      </c>
      <c r="D117" s="169" t="s">
        <v>37</v>
      </c>
      <c r="E117" s="166">
        <v>4506</v>
      </c>
      <c r="F117" s="10"/>
      <c r="G117" s="167"/>
      <c r="H117" s="166">
        <v>3290</v>
      </c>
      <c r="I117" s="167">
        <v>-66</v>
      </c>
      <c r="J117" s="138" t="s">
        <v>44</v>
      </c>
      <c r="K117" s="138">
        <v>3356</v>
      </c>
      <c r="L117" s="139">
        <f t="shared" si="2"/>
        <v>1.0200607902735563</v>
      </c>
      <c r="M117" s="138" t="str">
        <f t="shared" si="3"/>
        <v>above 1000 MW</v>
      </c>
    </row>
    <row r="118" spans="2:13">
      <c r="B118" s="169" t="s">
        <v>119</v>
      </c>
      <c r="C118" s="169" t="s">
        <v>109</v>
      </c>
      <c r="D118" s="169" t="s">
        <v>43</v>
      </c>
      <c r="E118" s="166">
        <v>4544</v>
      </c>
      <c r="F118" s="10"/>
      <c r="G118" s="167"/>
      <c r="H118" s="166">
        <v>3292</v>
      </c>
      <c r="I118" s="167">
        <v>-66</v>
      </c>
      <c r="J118" s="138" t="s">
        <v>44</v>
      </c>
      <c r="K118" s="138">
        <v>3358</v>
      </c>
      <c r="L118" s="139">
        <f t="shared" si="2"/>
        <v>1.020048602673147</v>
      </c>
      <c r="M118" s="138" t="str">
        <f t="shared" si="3"/>
        <v>above 1000 MW</v>
      </c>
    </row>
    <row r="119" spans="2:13">
      <c r="B119" s="169" t="s">
        <v>119</v>
      </c>
      <c r="C119" s="169" t="s">
        <v>109</v>
      </c>
      <c r="D119" s="169" t="s">
        <v>45</v>
      </c>
      <c r="E119" s="166">
        <v>5048</v>
      </c>
      <c r="F119" s="10"/>
      <c r="G119" s="167"/>
      <c r="H119" s="166">
        <v>3293</v>
      </c>
      <c r="I119" s="167">
        <v>-66</v>
      </c>
      <c r="J119" s="138" t="s">
        <v>44</v>
      </c>
      <c r="K119" s="138">
        <v>3359</v>
      </c>
      <c r="L119" s="139">
        <f t="shared" si="2"/>
        <v>1.0200425144245369</v>
      </c>
      <c r="M119" s="138" t="str">
        <f t="shared" si="3"/>
        <v>above 1000 MW</v>
      </c>
    </row>
    <row r="120" spans="2:13">
      <c r="B120" s="169" t="s">
        <v>120</v>
      </c>
      <c r="C120" s="169" t="s">
        <v>109</v>
      </c>
      <c r="D120" s="169" t="s">
        <v>37</v>
      </c>
      <c r="E120" s="166"/>
      <c r="F120" s="10">
        <v>5227</v>
      </c>
      <c r="G120" s="167">
        <v>702</v>
      </c>
      <c r="H120" s="166">
        <v>3719</v>
      </c>
      <c r="I120" s="167">
        <v>-60</v>
      </c>
      <c r="J120" s="138" t="s">
        <v>44</v>
      </c>
      <c r="K120" s="138">
        <v>3779</v>
      </c>
      <c r="L120" s="139">
        <f t="shared" si="2"/>
        <v>1.0161333691852648</v>
      </c>
      <c r="M120" s="138" t="str">
        <f t="shared" si="3"/>
        <v>above 1000 MW</v>
      </c>
    </row>
    <row r="121" spans="2:13">
      <c r="B121" s="169" t="s">
        <v>120</v>
      </c>
      <c r="C121" s="169" t="s">
        <v>109</v>
      </c>
      <c r="D121" s="169" t="s">
        <v>43</v>
      </c>
      <c r="E121" s="166"/>
      <c r="F121" s="10">
        <v>5447</v>
      </c>
      <c r="G121" s="167">
        <v>628</v>
      </c>
      <c r="H121" s="166">
        <v>3732</v>
      </c>
      <c r="I121" s="167">
        <v>-60</v>
      </c>
      <c r="J121" s="138" t="s">
        <v>44</v>
      </c>
      <c r="K121" s="138">
        <v>3792</v>
      </c>
      <c r="L121" s="139">
        <f t="shared" si="2"/>
        <v>1.0160771704180065</v>
      </c>
      <c r="M121" s="138" t="str">
        <f t="shared" si="3"/>
        <v>above 1000 MW</v>
      </c>
    </row>
    <row r="122" spans="2:13">
      <c r="B122" s="169" t="s">
        <v>120</v>
      </c>
      <c r="C122" s="169" t="s">
        <v>109</v>
      </c>
      <c r="D122" s="169" t="s">
        <v>45</v>
      </c>
      <c r="E122" s="166"/>
      <c r="F122" s="10">
        <v>5931</v>
      </c>
      <c r="G122" s="167">
        <v>702</v>
      </c>
      <c r="H122" s="166">
        <v>3694</v>
      </c>
      <c r="I122" s="167">
        <v>-60</v>
      </c>
      <c r="J122" s="138" t="s">
        <v>44</v>
      </c>
      <c r="K122" s="138">
        <v>3754</v>
      </c>
      <c r="L122" s="139">
        <f t="shared" si="2"/>
        <v>1.016242555495398</v>
      </c>
      <c r="M122" s="138" t="str">
        <f t="shared" si="3"/>
        <v>above 1000 MW</v>
      </c>
    </row>
    <row r="123" spans="2:13">
      <c r="B123" s="169" t="s">
        <v>120</v>
      </c>
      <c r="C123" s="169" t="s">
        <v>109</v>
      </c>
      <c r="D123" s="169" t="s">
        <v>46</v>
      </c>
      <c r="E123" s="166"/>
      <c r="F123" s="10">
        <v>5610</v>
      </c>
      <c r="G123" s="167">
        <v>838</v>
      </c>
      <c r="H123" s="166">
        <v>18471</v>
      </c>
      <c r="I123" s="167">
        <v>-119</v>
      </c>
      <c r="J123" s="138" t="s">
        <v>44</v>
      </c>
      <c r="K123" s="138">
        <v>18590</v>
      </c>
      <c r="L123" s="139">
        <f t="shared" si="2"/>
        <v>1.0064425315359211</v>
      </c>
      <c r="M123" s="138" t="str">
        <f t="shared" si="3"/>
        <v>above 1000 MW</v>
      </c>
    </row>
    <row r="124" spans="2:13">
      <c r="B124" s="169" t="s">
        <v>120</v>
      </c>
      <c r="C124" s="169" t="s">
        <v>109</v>
      </c>
      <c r="D124" s="169" t="s">
        <v>47</v>
      </c>
      <c r="E124" s="166"/>
      <c r="F124" s="10">
        <v>5583</v>
      </c>
      <c r="G124" s="167">
        <v>838</v>
      </c>
      <c r="H124" s="166">
        <v>18465</v>
      </c>
      <c r="I124" s="167">
        <v>-119</v>
      </c>
      <c r="J124" s="138" t="s">
        <v>44</v>
      </c>
      <c r="K124" s="138">
        <v>18584</v>
      </c>
      <c r="L124" s="139">
        <f t="shared" si="2"/>
        <v>1.0064446249661523</v>
      </c>
      <c r="M124" s="138" t="str">
        <f t="shared" si="3"/>
        <v>above 1000 MW</v>
      </c>
    </row>
    <row r="125" spans="2:13">
      <c r="B125" s="169" t="s">
        <v>120</v>
      </c>
      <c r="C125" s="169" t="s">
        <v>109</v>
      </c>
      <c r="D125" s="169" t="s">
        <v>48</v>
      </c>
      <c r="E125" s="166"/>
      <c r="F125" s="10">
        <v>6349</v>
      </c>
      <c r="G125" s="167">
        <v>835</v>
      </c>
      <c r="H125" s="166">
        <v>17269</v>
      </c>
      <c r="I125" s="167">
        <v>-119</v>
      </c>
      <c r="J125" s="138" t="s">
        <v>44</v>
      </c>
      <c r="K125" s="138">
        <v>17388</v>
      </c>
      <c r="L125" s="139">
        <f t="shared" si="2"/>
        <v>1.006890960680989</v>
      </c>
      <c r="M125" s="138" t="str">
        <f t="shared" si="3"/>
        <v>above 1000 MW</v>
      </c>
    </row>
    <row r="126" spans="2:13">
      <c r="B126" s="169" t="s">
        <v>120</v>
      </c>
      <c r="C126" s="169" t="s">
        <v>109</v>
      </c>
      <c r="D126" s="169" t="s">
        <v>53</v>
      </c>
      <c r="E126" s="166">
        <v>9281</v>
      </c>
      <c r="F126" s="10"/>
      <c r="G126" s="167"/>
      <c r="H126" s="166">
        <v>877</v>
      </c>
      <c r="I126" s="167">
        <v>-67</v>
      </c>
      <c r="J126" s="138" t="s">
        <v>50</v>
      </c>
      <c r="K126" s="138">
        <v>944</v>
      </c>
      <c r="L126" s="139">
        <f t="shared" si="2"/>
        <v>1.0763968072976056</v>
      </c>
      <c r="M126" s="138" t="str">
        <f t="shared" si="3"/>
        <v>[500-1000] MW</v>
      </c>
    </row>
    <row r="127" spans="2:13">
      <c r="B127" s="169" t="s">
        <v>120</v>
      </c>
      <c r="C127" s="169" t="s">
        <v>109</v>
      </c>
      <c r="D127" s="169" t="s">
        <v>56</v>
      </c>
      <c r="E127" s="166">
        <v>9281</v>
      </c>
      <c r="F127" s="10"/>
      <c r="G127" s="167"/>
      <c r="H127" s="166">
        <v>862</v>
      </c>
      <c r="I127" s="167">
        <v>-67</v>
      </c>
      <c r="J127" s="138" t="s">
        <v>50</v>
      </c>
      <c r="K127" s="138">
        <v>929</v>
      </c>
      <c r="L127" s="139">
        <f t="shared" si="2"/>
        <v>1.0777262180974478</v>
      </c>
      <c r="M127" s="138" t="str">
        <f t="shared" si="3"/>
        <v>[500-1000] MW</v>
      </c>
    </row>
    <row r="128" spans="2:13">
      <c r="B128" s="169" t="s">
        <v>120</v>
      </c>
      <c r="C128" s="169" t="s">
        <v>109</v>
      </c>
      <c r="D128" s="169" t="s">
        <v>57</v>
      </c>
      <c r="E128" s="166">
        <v>8466</v>
      </c>
      <c r="F128" s="10"/>
      <c r="G128" s="167"/>
      <c r="H128" s="166">
        <v>1154</v>
      </c>
      <c r="I128" s="167">
        <v>-64</v>
      </c>
      <c r="J128" s="138" t="s">
        <v>50</v>
      </c>
      <c r="K128" s="138">
        <v>1218</v>
      </c>
      <c r="L128" s="139">
        <f t="shared" si="2"/>
        <v>1.0554592720970537</v>
      </c>
      <c r="M128" s="138" t="str">
        <f t="shared" si="3"/>
        <v>above 1000 MW</v>
      </c>
    </row>
    <row r="129" spans="2:13">
      <c r="B129" s="169" t="s">
        <v>123</v>
      </c>
      <c r="C129" s="169" t="s">
        <v>109</v>
      </c>
      <c r="D129" s="169" t="s">
        <v>37</v>
      </c>
      <c r="E129" s="166"/>
      <c r="F129" s="10">
        <v>4321</v>
      </c>
      <c r="G129" s="167">
        <v>1997</v>
      </c>
      <c r="H129" s="166">
        <v>4405</v>
      </c>
      <c r="I129" s="167">
        <v>0</v>
      </c>
      <c r="J129" s="138" t="s">
        <v>44</v>
      </c>
      <c r="K129" s="138">
        <v>4405</v>
      </c>
      <c r="L129" s="139">
        <f t="shared" si="2"/>
        <v>1</v>
      </c>
      <c r="M129" s="138" t="str">
        <f t="shared" si="3"/>
        <v>above 1000 MW</v>
      </c>
    </row>
    <row r="130" spans="2:13">
      <c r="B130" s="169" t="s">
        <v>123</v>
      </c>
      <c r="C130" s="169" t="s">
        <v>109</v>
      </c>
      <c r="D130" s="169" t="s">
        <v>43</v>
      </c>
      <c r="E130" s="166"/>
      <c r="F130" s="10">
        <v>4321</v>
      </c>
      <c r="G130" s="167">
        <v>2161</v>
      </c>
      <c r="H130" s="166">
        <v>4412</v>
      </c>
      <c r="I130" s="167">
        <v>0</v>
      </c>
      <c r="J130" s="138" t="s">
        <v>44</v>
      </c>
      <c r="K130" s="138">
        <v>4412</v>
      </c>
      <c r="L130" s="139">
        <f t="shared" si="2"/>
        <v>1</v>
      </c>
      <c r="M130" s="138" t="str">
        <f t="shared" si="3"/>
        <v>above 1000 MW</v>
      </c>
    </row>
    <row r="131" spans="2:13">
      <c r="B131" s="169" t="s">
        <v>123</v>
      </c>
      <c r="C131" s="169" t="s">
        <v>109</v>
      </c>
      <c r="D131" s="169" t="s">
        <v>45</v>
      </c>
      <c r="E131" s="166"/>
      <c r="F131" s="10">
        <v>4321</v>
      </c>
      <c r="G131" s="167">
        <v>2158</v>
      </c>
      <c r="H131" s="166">
        <v>4412</v>
      </c>
      <c r="I131" s="167">
        <v>0</v>
      </c>
      <c r="J131" s="138" t="s">
        <v>44</v>
      </c>
      <c r="K131" s="138">
        <v>4412</v>
      </c>
      <c r="L131" s="139">
        <f t="shared" si="2"/>
        <v>1</v>
      </c>
      <c r="M131" s="138" t="str">
        <f t="shared" si="3"/>
        <v>above 1000 MW</v>
      </c>
    </row>
    <row r="132" spans="2:13">
      <c r="B132" s="169" t="s">
        <v>125</v>
      </c>
      <c r="C132" s="169" t="s">
        <v>109</v>
      </c>
      <c r="D132" s="169" t="s">
        <v>37</v>
      </c>
      <c r="E132" s="166">
        <v>5156</v>
      </c>
      <c r="F132" s="10"/>
      <c r="G132" s="167"/>
      <c r="H132" s="166">
        <v>4251</v>
      </c>
      <c r="I132" s="167">
        <v>-72</v>
      </c>
      <c r="J132" s="138" t="s">
        <v>50</v>
      </c>
      <c r="K132" s="138">
        <v>4323</v>
      </c>
      <c r="L132" s="139">
        <f t="shared" si="2"/>
        <v>1.0169371912491179</v>
      </c>
      <c r="M132" s="138" t="str">
        <f t="shared" si="3"/>
        <v>above 1000 MW</v>
      </c>
    </row>
    <row r="133" spans="2:13">
      <c r="B133" s="169" t="s">
        <v>125</v>
      </c>
      <c r="C133" s="169" t="s">
        <v>109</v>
      </c>
      <c r="D133" s="169" t="s">
        <v>43</v>
      </c>
      <c r="E133" s="166">
        <v>5156</v>
      </c>
      <c r="F133" s="10"/>
      <c r="G133" s="167"/>
      <c r="H133" s="166">
        <v>4388</v>
      </c>
      <c r="I133" s="167">
        <v>-72</v>
      </c>
      <c r="J133" s="138" t="s">
        <v>50</v>
      </c>
      <c r="K133" s="138">
        <v>4460</v>
      </c>
      <c r="L133" s="139">
        <f t="shared" si="2"/>
        <v>1.0164083865086599</v>
      </c>
      <c r="M133" s="138" t="str">
        <f t="shared" si="3"/>
        <v>above 1000 MW</v>
      </c>
    </row>
    <row r="134" spans="2:13">
      <c r="B134" s="169" t="s">
        <v>125</v>
      </c>
      <c r="C134" s="169" t="s">
        <v>109</v>
      </c>
      <c r="D134" s="169" t="s">
        <v>45</v>
      </c>
      <c r="E134" s="166">
        <v>5156</v>
      </c>
      <c r="F134" s="10"/>
      <c r="G134" s="167"/>
      <c r="H134" s="166">
        <v>4363</v>
      </c>
      <c r="I134" s="167">
        <v>-72</v>
      </c>
      <c r="J134" s="138" t="s">
        <v>50</v>
      </c>
      <c r="K134" s="138">
        <v>4435</v>
      </c>
      <c r="L134" s="139">
        <f t="shared" si="2"/>
        <v>1.0165024066009627</v>
      </c>
      <c r="M134" s="138" t="str">
        <f t="shared" si="3"/>
        <v>above 1000 MW</v>
      </c>
    </row>
    <row r="135" spans="2:13">
      <c r="B135" s="169" t="s">
        <v>125</v>
      </c>
      <c r="C135" s="169" t="s">
        <v>109</v>
      </c>
      <c r="D135" s="169" t="s">
        <v>49</v>
      </c>
      <c r="E135" s="166"/>
      <c r="F135" s="10">
        <v>7624</v>
      </c>
      <c r="G135" s="167">
        <v>869</v>
      </c>
      <c r="H135" s="166">
        <v>2295</v>
      </c>
      <c r="I135" s="167">
        <v>-123</v>
      </c>
      <c r="J135" s="138" t="s">
        <v>50</v>
      </c>
      <c r="K135" s="138">
        <v>2418</v>
      </c>
      <c r="L135" s="139">
        <f t="shared" si="2"/>
        <v>1.0535947712418301</v>
      </c>
      <c r="M135" s="138" t="str">
        <f t="shared" si="3"/>
        <v>above 1000 MW</v>
      </c>
    </row>
    <row r="136" spans="2:13">
      <c r="B136" s="169" t="s">
        <v>125</v>
      </c>
      <c r="C136" s="169" t="s">
        <v>109</v>
      </c>
      <c r="D136" s="169" t="s">
        <v>51</v>
      </c>
      <c r="E136" s="166"/>
      <c r="F136" s="10">
        <v>7622</v>
      </c>
      <c r="G136" s="167">
        <v>854</v>
      </c>
      <c r="H136" s="166">
        <v>2293</v>
      </c>
      <c r="I136" s="167">
        <v>-123</v>
      </c>
      <c r="J136" s="138" t="s">
        <v>50</v>
      </c>
      <c r="K136" s="138">
        <v>2416</v>
      </c>
      <c r="L136" s="139">
        <f t="shared" si="2"/>
        <v>1.053641517662451</v>
      </c>
      <c r="M136" s="138" t="str">
        <f t="shared" si="3"/>
        <v>above 1000 MW</v>
      </c>
    </row>
    <row r="137" spans="2:13">
      <c r="B137" s="169" t="s">
        <v>125</v>
      </c>
      <c r="C137" s="169" t="s">
        <v>109</v>
      </c>
      <c r="D137" s="169" t="s">
        <v>52</v>
      </c>
      <c r="E137" s="166"/>
      <c r="F137" s="10">
        <v>7527</v>
      </c>
      <c r="G137" s="167">
        <v>869</v>
      </c>
      <c r="H137" s="166">
        <v>2303</v>
      </c>
      <c r="I137" s="167">
        <v>-123</v>
      </c>
      <c r="J137" s="138" t="s">
        <v>50</v>
      </c>
      <c r="K137" s="138">
        <v>2426</v>
      </c>
      <c r="L137" s="139">
        <f t="shared" ref="L137:L200" si="4">K137/H137</f>
        <v>1.0534085974815459</v>
      </c>
      <c r="M137" s="138" t="str">
        <f t="shared" si="3"/>
        <v>above 1000 MW</v>
      </c>
    </row>
    <row r="138" spans="2:13">
      <c r="B138" s="169" t="s">
        <v>126</v>
      </c>
      <c r="C138" s="169" t="s">
        <v>109</v>
      </c>
      <c r="D138" s="169" t="s">
        <v>46</v>
      </c>
      <c r="E138" s="166">
        <v>8678</v>
      </c>
      <c r="F138" s="10"/>
      <c r="G138" s="167"/>
      <c r="H138" s="166">
        <v>3556</v>
      </c>
      <c r="I138" s="167">
        <v>-74</v>
      </c>
      <c r="J138" s="138" t="s">
        <v>50</v>
      </c>
      <c r="K138" s="138">
        <v>3630</v>
      </c>
      <c r="L138" s="139">
        <f t="shared" si="4"/>
        <v>1.0208098987626546</v>
      </c>
      <c r="M138" s="138" t="str">
        <f t="shared" ref="M138:M201" si="5">IF(H138&lt;=500,"below 500 MW",IF(H138&lt;=1000,"[500-1000] MW","above 1000 MW"))</f>
        <v>above 1000 MW</v>
      </c>
    </row>
    <row r="139" spans="2:13">
      <c r="B139" s="169" t="s">
        <v>126</v>
      </c>
      <c r="C139" s="169" t="s">
        <v>109</v>
      </c>
      <c r="D139" s="169" t="s">
        <v>47</v>
      </c>
      <c r="E139" s="166">
        <v>8678</v>
      </c>
      <c r="F139" s="10"/>
      <c r="G139" s="167"/>
      <c r="H139" s="166">
        <v>3556</v>
      </c>
      <c r="I139" s="167">
        <v>-74</v>
      </c>
      <c r="J139" s="138" t="s">
        <v>50</v>
      </c>
      <c r="K139" s="138">
        <v>3630</v>
      </c>
      <c r="L139" s="139">
        <f t="shared" si="4"/>
        <v>1.0208098987626546</v>
      </c>
      <c r="M139" s="138" t="str">
        <f t="shared" si="5"/>
        <v>above 1000 MW</v>
      </c>
    </row>
    <row r="140" spans="2:13">
      <c r="B140" s="169" t="s">
        <v>126</v>
      </c>
      <c r="C140" s="169" t="s">
        <v>109</v>
      </c>
      <c r="D140" s="169" t="s">
        <v>48</v>
      </c>
      <c r="E140" s="166">
        <v>8678</v>
      </c>
      <c r="F140" s="10"/>
      <c r="G140" s="167"/>
      <c r="H140" s="166">
        <v>3556</v>
      </c>
      <c r="I140" s="167">
        <v>-74</v>
      </c>
      <c r="J140" s="138" t="s">
        <v>50</v>
      </c>
      <c r="K140" s="138">
        <v>3630</v>
      </c>
      <c r="L140" s="139">
        <f t="shared" si="4"/>
        <v>1.0208098987626546</v>
      </c>
      <c r="M140" s="138" t="str">
        <f t="shared" si="5"/>
        <v>above 1000 MW</v>
      </c>
    </row>
    <row r="141" spans="2:13">
      <c r="B141" s="169" t="s">
        <v>129</v>
      </c>
      <c r="C141" s="169" t="s">
        <v>109</v>
      </c>
      <c r="D141" s="169" t="s">
        <v>37</v>
      </c>
      <c r="E141" s="166"/>
      <c r="F141" s="10">
        <v>4125</v>
      </c>
      <c r="G141" s="167">
        <v>2793</v>
      </c>
      <c r="H141" s="166">
        <v>1670</v>
      </c>
      <c r="I141" s="167">
        <v>0</v>
      </c>
      <c r="J141" s="138" t="s">
        <v>44</v>
      </c>
      <c r="K141" s="138">
        <v>1670</v>
      </c>
      <c r="L141" s="139">
        <f t="shared" si="4"/>
        <v>1</v>
      </c>
      <c r="M141" s="138" t="str">
        <f t="shared" si="5"/>
        <v>above 1000 MW</v>
      </c>
    </row>
    <row r="142" spans="2:13">
      <c r="B142" s="169" t="s">
        <v>129</v>
      </c>
      <c r="C142" s="169" t="s">
        <v>109</v>
      </c>
      <c r="D142" s="169" t="s">
        <v>43</v>
      </c>
      <c r="E142" s="166"/>
      <c r="F142" s="10">
        <v>4125</v>
      </c>
      <c r="G142" s="167">
        <v>3051</v>
      </c>
      <c r="H142" s="166">
        <v>1608</v>
      </c>
      <c r="I142" s="167">
        <v>0</v>
      </c>
      <c r="J142" s="138" t="s">
        <v>44</v>
      </c>
      <c r="K142" s="138">
        <v>1608</v>
      </c>
      <c r="L142" s="139">
        <f t="shared" si="4"/>
        <v>1</v>
      </c>
      <c r="M142" s="138" t="str">
        <f t="shared" si="5"/>
        <v>above 1000 MW</v>
      </c>
    </row>
    <row r="143" spans="2:13">
      <c r="B143" s="169" t="s">
        <v>129</v>
      </c>
      <c r="C143" s="169" t="s">
        <v>109</v>
      </c>
      <c r="D143" s="169" t="s">
        <v>45</v>
      </c>
      <c r="E143" s="166"/>
      <c r="F143" s="10">
        <v>4125</v>
      </c>
      <c r="G143" s="167">
        <v>2797</v>
      </c>
      <c r="H143" s="166">
        <v>1669</v>
      </c>
      <c r="I143" s="167">
        <v>0</v>
      </c>
      <c r="J143" s="138" t="s">
        <v>44</v>
      </c>
      <c r="K143" s="138">
        <v>1669</v>
      </c>
      <c r="L143" s="139">
        <f t="shared" si="4"/>
        <v>1</v>
      </c>
      <c r="M143" s="138" t="str">
        <f t="shared" si="5"/>
        <v>above 1000 MW</v>
      </c>
    </row>
    <row r="144" spans="2:13">
      <c r="B144" s="169" t="s">
        <v>130</v>
      </c>
      <c r="C144" s="169" t="s">
        <v>109</v>
      </c>
      <c r="D144" s="169" t="s">
        <v>37</v>
      </c>
      <c r="E144" s="166">
        <v>5264</v>
      </c>
      <c r="F144" s="10"/>
      <c r="G144" s="167"/>
      <c r="H144" s="166">
        <v>4839</v>
      </c>
      <c r="I144" s="167">
        <v>-82</v>
      </c>
      <c r="J144" s="138" t="s">
        <v>50</v>
      </c>
      <c r="K144" s="138">
        <v>4921</v>
      </c>
      <c r="L144" s="139">
        <f t="shared" si="4"/>
        <v>1.016945649927671</v>
      </c>
      <c r="M144" s="138" t="str">
        <f t="shared" si="5"/>
        <v>above 1000 MW</v>
      </c>
    </row>
    <row r="145" spans="2:13">
      <c r="B145" s="169" t="s">
        <v>130</v>
      </c>
      <c r="C145" s="169" t="s">
        <v>109</v>
      </c>
      <c r="D145" s="169" t="s">
        <v>43</v>
      </c>
      <c r="E145" s="166">
        <v>5264</v>
      </c>
      <c r="F145" s="10"/>
      <c r="G145" s="167"/>
      <c r="H145" s="166">
        <v>4841</v>
      </c>
      <c r="I145" s="167">
        <v>-82</v>
      </c>
      <c r="J145" s="138" t="s">
        <v>50</v>
      </c>
      <c r="K145" s="138">
        <v>4923</v>
      </c>
      <c r="L145" s="139">
        <f t="shared" si="4"/>
        <v>1.0169386490394547</v>
      </c>
      <c r="M145" s="138" t="str">
        <f t="shared" si="5"/>
        <v>above 1000 MW</v>
      </c>
    </row>
    <row r="146" spans="2:13">
      <c r="B146" s="169" t="s">
        <v>130</v>
      </c>
      <c r="C146" s="169" t="s">
        <v>109</v>
      </c>
      <c r="D146" s="169" t="s">
        <v>45</v>
      </c>
      <c r="E146" s="166">
        <v>5264</v>
      </c>
      <c r="F146" s="10"/>
      <c r="G146" s="167"/>
      <c r="H146" s="166">
        <v>4872</v>
      </c>
      <c r="I146" s="167">
        <v>-82</v>
      </c>
      <c r="J146" s="138" t="s">
        <v>50</v>
      </c>
      <c r="K146" s="138">
        <v>4954</v>
      </c>
      <c r="L146" s="139">
        <f t="shared" si="4"/>
        <v>1.0168308702791462</v>
      </c>
      <c r="M146" s="138" t="str">
        <f t="shared" si="5"/>
        <v>above 1000 MW</v>
      </c>
    </row>
    <row r="147" spans="2:13">
      <c r="B147" s="169" t="s">
        <v>130</v>
      </c>
      <c r="C147" s="169" t="s">
        <v>109</v>
      </c>
      <c r="D147" s="169" t="s">
        <v>46</v>
      </c>
      <c r="E147" s="166"/>
      <c r="F147" s="10">
        <v>7377</v>
      </c>
      <c r="G147" s="167">
        <v>997</v>
      </c>
      <c r="H147" s="166">
        <v>508</v>
      </c>
      <c r="I147" s="167">
        <v>-110</v>
      </c>
      <c r="J147" s="138" t="s">
        <v>50</v>
      </c>
      <c r="K147" s="138">
        <v>618</v>
      </c>
      <c r="L147" s="139">
        <f t="shared" si="4"/>
        <v>1.2165354330708662</v>
      </c>
      <c r="M147" s="138" t="str">
        <f t="shared" si="5"/>
        <v>[500-1000] MW</v>
      </c>
    </row>
    <row r="148" spans="2:13">
      <c r="B148" s="169" t="s">
        <v>130</v>
      </c>
      <c r="C148" s="169" t="s">
        <v>109</v>
      </c>
      <c r="D148" s="169" t="s">
        <v>47</v>
      </c>
      <c r="E148" s="166"/>
      <c r="F148" s="10">
        <v>7482</v>
      </c>
      <c r="G148" s="167">
        <v>997</v>
      </c>
      <c r="H148" s="166">
        <v>499</v>
      </c>
      <c r="I148" s="167">
        <v>-110</v>
      </c>
      <c r="J148" s="138" t="s">
        <v>50</v>
      </c>
      <c r="K148" s="138">
        <v>609</v>
      </c>
      <c r="L148" s="139">
        <f t="shared" si="4"/>
        <v>1.2204408817635271</v>
      </c>
      <c r="M148" s="138" t="str">
        <f t="shared" si="5"/>
        <v>below 500 MW</v>
      </c>
    </row>
    <row r="149" spans="2:13">
      <c r="B149" s="169" t="s">
        <v>130</v>
      </c>
      <c r="C149" s="169" t="s">
        <v>109</v>
      </c>
      <c r="D149" s="169" t="s">
        <v>48</v>
      </c>
      <c r="E149" s="166"/>
      <c r="F149" s="10">
        <v>7482</v>
      </c>
      <c r="G149" s="167">
        <v>997</v>
      </c>
      <c r="H149" s="166">
        <v>499</v>
      </c>
      <c r="I149" s="167">
        <v>-110</v>
      </c>
      <c r="J149" s="138" t="s">
        <v>50</v>
      </c>
      <c r="K149" s="138">
        <v>609</v>
      </c>
      <c r="L149" s="139">
        <f t="shared" si="4"/>
        <v>1.2204408817635271</v>
      </c>
      <c r="M149" s="138" t="str">
        <f t="shared" si="5"/>
        <v>below 500 MW</v>
      </c>
    </row>
    <row r="150" spans="2:13">
      <c r="B150" s="169" t="s">
        <v>131</v>
      </c>
      <c r="C150" s="169" t="s">
        <v>109</v>
      </c>
      <c r="D150" s="169" t="s">
        <v>37</v>
      </c>
      <c r="E150" s="166"/>
      <c r="F150" s="10">
        <v>3461</v>
      </c>
      <c r="G150" s="167">
        <v>2062</v>
      </c>
      <c r="H150" s="166">
        <v>1071</v>
      </c>
      <c r="I150" s="167">
        <v>4</v>
      </c>
      <c r="J150" s="138" t="s">
        <v>69</v>
      </c>
      <c r="K150" s="138">
        <v>1067</v>
      </c>
      <c r="L150" s="139">
        <f t="shared" si="4"/>
        <v>0.99626517273576098</v>
      </c>
      <c r="M150" s="138" t="str">
        <f t="shared" si="5"/>
        <v>above 1000 MW</v>
      </c>
    </row>
    <row r="151" spans="2:13">
      <c r="B151" s="169" t="s">
        <v>131</v>
      </c>
      <c r="C151" s="169" t="s">
        <v>109</v>
      </c>
      <c r="D151" s="169" t="s">
        <v>43</v>
      </c>
      <c r="E151" s="166"/>
      <c r="F151" s="10">
        <v>3490</v>
      </c>
      <c r="G151" s="167">
        <v>2167</v>
      </c>
      <c r="H151" s="166">
        <v>1054</v>
      </c>
      <c r="I151" s="167">
        <v>4</v>
      </c>
      <c r="J151" s="138" t="s">
        <v>69</v>
      </c>
      <c r="K151" s="138">
        <v>1050</v>
      </c>
      <c r="L151" s="139">
        <f t="shared" si="4"/>
        <v>0.99620493358633777</v>
      </c>
      <c r="M151" s="138" t="str">
        <f t="shared" si="5"/>
        <v>above 1000 MW</v>
      </c>
    </row>
    <row r="152" spans="2:13">
      <c r="B152" s="169" t="s">
        <v>131</v>
      </c>
      <c r="C152" s="169" t="s">
        <v>109</v>
      </c>
      <c r="D152" s="169" t="s">
        <v>45</v>
      </c>
      <c r="E152" s="166"/>
      <c r="F152" s="10">
        <v>3490</v>
      </c>
      <c r="G152" s="167">
        <v>1821</v>
      </c>
      <c r="H152" s="166">
        <v>1121</v>
      </c>
      <c r="I152" s="167">
        <v>4</v>
      </c>
      <c r="J152" s="138" t="s">
        <v>69</v>
      </c>
      <c r="K152" s="138">
        <v>1117</v>
      </c>
      <c r="L152" s="139">
        <f t="shared" si="4"/>
        <v>0.9964317573595004</v>
      </c>
      <c r="M152" s="138" t="str">
        <f t="shared" si="5"/>
        <v>above 1000 MW</v>
      </c>
    </row>
    <row r="153" spans="2:13">
      <c r="B153" s="169" t="s">
        <v>133</v>
      </c>
      <c r="C153" s="169" t="s">
        <v>109</v>
      </c>
      <c r="D153" s="169" t="s">
        <v>46</v>
      </c>
      <c r="E153" s="166"/>
      <c r="F153" s="10">
        <v>5624</v>
      </c>
      <c r="G153" s="167">
        <v>893</v>
      </c>
      <c r="H153" s="166">
        <v>4906</v>
      </c>
      <c r="I153" s="167">
        <v>-97</v>
      </c>
      <c r="J153" s="138" t="s">
        <v>44</v>
      </c>
      <c r="K153" s="138">
        <v>5003</v>
      </c>
      <c r="L153" s="139">
        <f t="shared" si="4"/>
        <v>1.0197717081125153</v>
      </c>
      <c r="M153" s="138" t="str">
        <f t="shared" si="5"/>
        <v>above 1000 MW</v>
      </c>
    </row>
    <row r="154" spans="2:13">
      <c r="B154" s="169" t="s">
        <v>133</v>
      </c>
      <c r="C154" s="169" t="s">
        <v>109</v>
      </c>
      <c r="D154" s="169" t="s">
        <v>47</v>
      </c>
      <c r="E154" s="166"/>
      <c r="F154" s="10">
        <v>6312</v>
      </c>
      <c r="G154" s="167">
        <v>893</v>
      </c>
      <c r="H154" s="166">
        <v>4296</v>
      </c>
      <c r="I154" s="167">
        <v>-97</v>
      </c>
      <c r="J154" s="138" t="s">
        <v>44</v>
      </c>
      <c r="K154" s="138">
        <v>4393</v>
      </c>
      <c r="L154" s="139">
        <f t="shared" si="4"/>
        <v>1.0225791433891993</v>
      </c>
      <c r="M154" s="138" t="str">
        <f t="shared" si="5"/>
        <v>above 1000 MW</v>
      </c>
    </row>
    <row r="155" spans="2:13">
      <c r="B155" s="169" t="s">
        <v>133</v>
      </c>
      <c r="C155" s="169" t="s">
        <v>109</v>
      </c>
      <c r="D155" s="169" t="s">
        <v>48</v>
      </c>
      <c r="E155" s="166"/>
      <c r="F155" s="10">
        <v>6803</v>
      </c>
      <c r="G155" s="167">
        <v>892</v>
      </c>
      <c r="H155" s="166">
        <v>4294</v>
      </c>
      <c r="I155" s="167">
        <v>-97</v>
      </c>
      <c r="J155" s="138" t="s">
        <v>44</v>
      </c>
      <c r="K155" s="138">
        <v>4391</v>
      </c>
      <c r="L155" s="139">
        <f t="shared" si="4"/>
        <v>1.0225896599906847</v>
      </c>
      <c r="M155" s="138" t="str">
        <f t="shared" si="5"/>
        <v>above 1000 MW</v>
      </c>
    </row>
    <row r="156" spans="2:13">
      <c r="B156" s="169" t="s">
        <v>136</v>
      </c>
      <c r="C156" s="169" t="s">
        <v>109</v>
      </c>
      <c r="D156" s="169" t="s">
        <v>46</v>
      </c>
      <c r="E156" s="166">
        <v>8157</v>
      </c>
      <c r="F156" s="10"/>
      <c r="G156" s="167"/>
      <c r="H156" s="166">
        <v>557</v>
      </c>
      <c r="I156" s="167">
        <v>-123</v>
      </c>
      <c r="J156" s="138" t="s">
        <v>50</v>
      </c>
      <c r="K156" s="138">
        <v>680</v>
      </c>
      <c r="L156" s="139">
        <f t="shared" si="4"/>
        <v>1.2208258527827649</v>
      </c>
      <c r="M156" s="138" t="str">
        <f t="shared" si="5"/>
        <v>[500-1000] MW</v>
      </c>
    </row>
    <row r="157" spans="2:13">
      <c r="B157" s="169" t="s">
        <v>136</v>
      </c>
      <c r="C157" s="169" t="s">
        <v>109</v>
      </c>
      <c r="D157" s="169" t="s">
        <v>47</v>
      </c>
      <c r="E157" s="166">
        <v>8157</v>
      </c>
      <c r="F157" s="10"/>
      <c r="G157" s="167"/>
      <c r="H157" s="166">
        <v>557</v>
      </c>
      <c r="I157" s="167">
        <v>-123</v>
      </c>
      <c r="J157" s="138" t="s">
        <v>50</v>
      </c>
      <c r="K157" s="138">
        <v>680</v>
      </c>
      <c r="L157" s="139">
        <f t="shared" si="4"/>
        <v>1.2208258527827649</v>
      </c>
      <c r="M157" s="138" t="str">
        <f t="shared" si="5"/>
        <v>[500-1000] MW</v>
      </c>
    </row>
    <row r="158" spans="2:13">
      <c r="B158" s="169" t="s">
        <v>136</v>
      </c>
      <c r="C158" s="169" t="s">
        <v>109</v>
      </c>
      <c r="D158" s="169" t="s">
        <v>48</v>
      </c>
      <c r="E158" s="166">
        <v>8157</v>
      </c>
      <c r="F158" s="10"/>
      <c r="G158" s="167"/>
      <c r="H158" s="166">
        <v>557</v>
      </c>
      <c r="I158" s="167">
        <v>-123</v>
      </c>
      <c r="J158" s="138" t="s">
        <v>50</v>
      </c>
      <c r="K158" s="138">
        <v>680</v>
      </c>
      <c r="L158" s="139">
        <f t="shared" si="4"/>
        <v>1.2208258527827649</v>
      </c>
      <c r="M158" s="138" t="str">
        <f t="shared" si="5"/>
        <v>[500-1000] MW</v>
      </c>
    </row>
    <row r="159" spans="2:13">
      <c r="B159" s="169" t="s">
        <v>139</v>
      </c>
      <c r="C159" s="169" t="s">
        <v>109</v>
      </c>
      <c r="D159" s="169" t="s">
        <v>46</v>
      </c>
      <c r="E159" s="166">
        <v>6483</v>
      </c>
      <c r="F159" s="10"/>
      <c r="G159" s="167"/>
      <c r="H159" s="166">
        <v>1103</v>
      </c>
      <c r="I159" s="167">
        <v>-107</v>
      </c>
      <c r="J159" s="138" t="s">
        <v>44</v>
      </c>
      <c r="K159" s="138">
        <v>1210</v>
      </c>
      <c r="L159" s="139">
        <f t="shared" si="4"/>
        <v>1.0970081595648231</v>
      </c>
      <c r="M159" s="138" t="str">
        <f t="shared" si="5"/>
        <v>above 1000 MW</v>
      </c>
    </row>
    <row r="160" spans="2:13">
      <c r="B160" s="169" t="s">
        <v>139</v>
      </c>
      <c r="C160" s="169" t="s">
        <v>109</v>
      </c>
      <c r="D160" s="169" t="s">
        <v>47</v>
      </c>
      <c r="E160" s="166">
        <v>7609</v>
      </c>
      <c r="F160" s="10"/>
      <c r="G160" s="167"/>
      <c r="H160" s="166">
        <v>1103</v>
      </c>
      <c r="I160" s="167">
        <v>-107</v>
      </c>
      <c r="J160" s="138" t="s">
        <v>44</v>
      </c>
      <c r="K160" s="138">
        <v>1210</v>
      </c>
      <c r="L160" s="139">
        <f t="shared" si="4"/>
        <v>1.0970081595648231</v>
      </c>
      <c r="M160" s="138" t="str">
        <f t="shared" si="5"/>
        <v>above 1000 MW</v>
      </c>
    </row>
    <row r="161" spans="2:13">
      <c r="B161" s="169" t="s">
        <v>139</v>
      </c>
      <c r="C161" s="169" t="s">
        <v>109</v>
      </c>
      <c r="D161" s="169" t="s">
        <v>48</v>
      </c>
      <c r="E161" s="166">
        <v>7879</v>
      </c>
      <c r="F161" s="10"/>
      <c r="G161" s="167"/>
      <c r="H161" s="166">
        <v>1104</v>
      </c>
      <c r="I161" s="167">
        <v>-107</v>
      </c>
      <c r="J161" s="138" t="s">
        <v>44</v>
      </c>
      <c r="K161" s="138">
        <v>1211</v>
      </c>
      <c r="L161" s="139">
        <f t="shared" si="4"/>
        <v>1.0969202898550725</v>
      </c>
      <c r="M161" s="138" t="str">
        <f t="shared" si="5"/>
        <v>above 1000 MW</v>
      </c>
    </row>
    <row r="162" spans="2:13">
      <c r="B162" s="169" t="s">
        <v>140</v>
      </c>
      <c r="C162" s="169" t="s">
        <v>109</v>
      </c>
      <c r="D162" s="169" t="s">
        <v>46</v>
      </c>
      <c r="E162" s="166">
        <v>7492</v>
      </c>
      <c r="F162" s="10"/>
      <c r="G162" s="167"/>
      <c r="H162" s="166">
        <v>6988</v>
      </c>
      <c r="I162" s="167">
        <v>9</v>
      </c>
      <c r="J162" s="138" t="s">
        <v>69</v>
      </c>
      <c r="K162" s="138">
        <v>6979</v>
      </c>
      <c r="L162" s="139">
        <f t="shared" si="4"/>
        <v>0.99871207784773897</v>
      </c>
      <c r="M162" s="138" t="str">
        <f t="shared" si="5"/>
        <v>above 1000 MW</v>
      </c>
    </row>
    <row r="163" spans="2:13">
      <c r="B163" s="169" t="s">
        <v>140</v>
      </c>
      <c r="C163" s="169" t="s">
        <v>109</v>
      </c>
      <c r="D163" s="169" t="s">
        <v>47</v>
      </c>
      <c r="E163" s="166">
        <v>7492</v>
      </c>
      <c r="F163" s="10"/>
      <c r="G163" s="167"/>
      <c r="H163" s="166">
        <v>6988</v>
      </c>
      <c r="I163" s="167">
        <v>9</v>
      </c>
      <c r="J163" s="138" t="s">
        <v>69</v>
      </c>
      <c r="K163" s="138">
        <v>6979</v>
      </c>
      <c r="L163" s="139">
        <f t="shared" si="4"/>
        <v>0.99871207784773897</v>
      </c>
      <c r="M163" s="138" t="str">
        <f t="shared" si="5"/>
        <v>above 1000 MW</v>
      </c>
    </row>
    <row r="164" spans="2:13">
      <c r="B164" s="169" t="s">
        <v>140</v>
      </c>
      <c r="C164" s="169" t="s">
        <v>109</v>
      </c>
      <c r="D164" s="169" t="s">
        <v>48</v>
      </c>
      <c r="E164" s="166">
        <v>7492</v>
      </c>
      <c r="F164" s="10"/>
      <c r="G164" s="167"/>
      <c r="H164" s="166">
        <v>6988</v>
      </c>
      <c r="I164" s="167">
        <v>9</v>
      </c>
      <c r="J164" s="138" t="s">
        <v>69</v>
      </c>
      <c r="K164" s="138">
        <v>6979</v>
      </c>
      <c r="L164" s="139">
        <f t="shared" si="4"/>
        <v>0.99871207784773897</v>
      </c>
      <c r="M164" s="138" t="str">
        <f t="shared" si="5"/>
        <v>above 1000 MW</v>
      </c>
    </row>
    <row r="165" spans="2:13">
      <c r="B165" s="169" t="s">
        <v>140</v>
      </c>
      <c r="C165" s="169" t="s">
        <v>109</v>
      </c>
      <c r="D165" s="169" t="s">
        <v>53</v>
      </c>
      <c r="E165" s="166">
        <v>10004</v>
      </c>
      <c r="F165" s="10"/>
      <c r="G165" s="167"/>
      <c r="H165" s="166">
        <v>3533</v>
      </c>
      <c r="I165" s="167">
        <v>9</v>
      </c>
      <c r="J165" s="138" t="s">
        <v>69</v>
      </c>
      <c r="K165" s="138">
        <v>3524</v>
      </c>
      <c r="L165" s="139">
        <f t="shared" si="4"/>
        <v>0.99745258986696861</v>
      </c>
      <c r="M165" s="138" t="str">
        <f t="shared" si="5"/>
        <v>above 1000 MW</v>
      </c>
    </row>
    <row r="166" spans="2:13">
      <c r="B166" s="169" t="s">
        <v>140</v>
      </c>
      <c r="C166" s="169" t="s">
        <v>109</v>
      </c>
      <c r="D166" s="169" t="s">
        <v>56</v>
      </c>
      <c r="E166" s="166">
        <v>10004</v>
      </c>
      <c r="F166" s="10"/>
      <c r="G166" s="167"/>
      <c r="H166" s="166">
        <v>3526</v>
      </c>
      <c r="I166" s="167">
        <v>9</v>
      </c>
      <c r="J166" s="138" t="s">
        <v>69</v>
      </c>
      <c r="K166" s="138">
        <v>3517</v>
      </c>
      <c r="L166" s="139">
        <f t="shared" si="4"/>
        <v>0.99744753261486108</v>
      </c>
      <c r="M166" s="138" t="str">
        <f t="shared" si="5"/>
        <v>above 1000 MW</v>
      </c>
    </row>
    <row r="167" spans="2:13">
      <c r="B167" s="169" t="s">
        <v>140</v>
      </c>
      <c r="C167" s="169" t="s">
        <v>109</v>
      </c>
      <c r="D167" s="169" t="s">
        <v>57</v>
      </c>
      <c r="E167" s="166">
        <v>9188</v>
      </c>
      <c r="F167" s="10"/>
      <c r="G167" s="167"/>
      <c r="H167" s="166">
        <v>3651</v>
      </c>
      <c r="I167" s="167">
        <v>8</v>
      </c>
      <c r="J167" s="138" t="s">
        <v>69</v>
      </c>
      <c r="K167" s="138">
        <v>3643</v>
      </c>
      <c r="L167" s="139">
        <f t="shared" si="4"/>
        <v>0.99780881950150646</v>
      </c>
      <c r="M167" s="138" t="str">
        <f t="shared" si="5"/>
        <v>above 1000 MW</v>
      </c>
    </row>
    <row r="168" spans="2:13">
      <c r="B168" s="169" t="s">
        <v>142</v>
      </c>
      <c r="C168" s="169" t="s">
        <v>109</v>
      </c>
      <c r="D168" s="169" t="s">
        <v>53</v>
      </c>
      <c r="E168" s="166">
        <v>9110</v>
      </c>
      <c r="F168" s="10"/>
      <c r="G168" s="167"/>
      <c r="H168" s="166">
        <v>4345</v>
      </c>
      <c r="I168" s="167">
        <v>-69</v>
      </c>
      <c r="J168" s="138" t="s">
        <v>44</v>
      </c>
      <c r="K168" s="138">
        <v>4414</v>
      </c>
      <c r="L168" s="139">
        <f t="shared" si="4"/>
        <v>1.0158803222094361</v>
      </c>
      <c r="M168" s="138" t="str">
        <f t="shared" si="5"/>
        <v>above 1000 MW</v>
      </c>
    </row>
    <row r="169" spans="2:13">
      <c r="B169" s="169" t="s">
        <v>142</v>
      </c>
      <c r="C169" s="169" t="s">
        <v>109</v>
      </c>
      <c r="D169" s="169" t="s">
        <v>56</v>
      </c>
      <c r="E169" s="166">
        <v>9022</v>
      </c>
      <c r="F169" s="10"/>
      <c r="G169" s="167"/>
      <c r="H169" s="166">
        <v>4345</v>
      </c>
      <c r="I169" s="167">
        <v>-69</v>
      </c>
      <c r="J169" s="138" t="s">
        <v>50</v>
      </c>
      <c r="K169" s="138">
        <v>4414</v>
      </c>
      <c r="L169" s="139">
        <f t="shared" si="4"/>
        <v>1.0158803222094361</v>
      </c>
      <c r="M169" s="138" t="str">
        <f t="shared" si="5"/>
        <v>above 1000 MW</v>
      </c>
    </row>
    <row r="170" spans="2:13">
      <c r="B170" s="169" t="s">
        <v>142</v>
      </c>
      <c r="C170" s="169" t="s">
        <v>109</v>
      </c>
      <c r="D170" s="169" t="s">
        <v>57</v>
      </c>
      <c r="E170" s="166">
        <v>8207</v>
      </c>
      <c r="F170" s="10"/>
      <c r="G170" s="167"/>
      <c r="H170" s="166">
        <v>4472</v>
      </c>
      <c r="I170" s="167">
        <v>-65</v>
      </c>
      <c r="J170" s="138" t="s">
        <v>50</v>
      </c>
      <c r="K170" s="138">
        <v>4537</v>
      </c>
      <c r="L170" s="139">
        <f t="shared" si="4"/>
        <v>1.0145348837209303</v>
      </c>
      <c r="M170" s="138" t="str">
        <f t="shared" si="5"/>
        <v>above 1000 MW</v>
      </c>
    </row>
    <row r="171" spans="2:13">
      <c r="B171" s="169" t="s">
        <v>144</v>
      </c>
      <c r="C171" s="169" t="s">
        <v>109</v>
      </c>
      <c r="D171" s="169" t="s">
        <v>46</v>
      </c>
      <c r="E171" s="166">
        <v>7973</v>
      </c>
      <c r="F171" s="10"/>
      <c r="G171" s="167"/>
      <c r="H171" s="166">
        <v>3484</v>
      </c>
      <c r="I171" s="167">
        <v>-103</v>
      </c>
      <c r="J171" s="138" t="s">
        <v>44</v>
      </c>
      <c r="K171" s="138">
        <v>3587</v>
      </c>
      <c r="L171" s="139">
        <f t="shared" si="4"/>
        <v>1.0295637198622274</v>
      </c>
      <c r="M171" s="138" t="str">
        <f t="shared" si="5"/>
        <v>above 1000 MW</v>
      </c>
    </row>
    <row r="172" spans="2:13">
      <c r="B172" s="169" t="s">
        <v>144</v>
      </c>
      <c r="C172" s="169" t="s">
        <v>109</v>
      </c>
      <c r="D172" s="169" t="s">
        <v>47</v>
      </c>
      <c r="E172" s="166">
        <v>8023</v>
      </c>
      <c r="F172" s="10"/>
      <c r="G172" s="167"/>
      <c r="H172" s="166">
        <v>3484</v>
      </c>
      <c r="I172" s="167">
        <v>-103</v>
      </c>
      <c r="J172" s="138" t="s">
        <v>44</v>
      </c>
      <c r="K172" s="138">
        <v>3587</v>
      </c>
      <c r="L172" s="139">
        <f t="shared" si="4"/>
        <v>1.0295637198622274</v>
      </c>
      <c r="M172" s="138" t="str">
        <f t="shared" si="5"/>
        <v>above 1000 MW</v>
      </c>
    </row>
    <row r="173" spans="2:13">
      <c r="B173" s="169" t="s">
        <v>144</v>
      </c>
      <c r="C173" s="169" t="s">
        <v>109</v>
      </c>
      <c r="D173" s="169" t="s">
        <v>48</v>
      </c>
      <c r="E173" s="166">
        <v>7694</v>
      </c>
      <c r="F173" s="10"/>
      <c r="G173" s="167"/>
      <c r="H173" s="166">
        <v>3544</v>
      </c>
      <c r="I173" s="167">
        <v>-103</v>
      </c>
      <c r="J173" s="138" t="s">
        <v>50</v>
      </c>
      <c r="K173" s="138">
        <v>3647</v>
      </c>
      <c r="L173" s="139">
        <f t="shared" si="4"/>
        <v>1.0290632054176072</v>
      </c>
      <c r="M173" s="138" t="str">
        <f t="shared" si="5"/>
        <v>above 1000 MW</v>
      </c>
    </row>
    <row r="174" spans="2:13">
      <c r="B174" s="169" t="s">
        <v>148</v>
      </c>
      <c r="C174" s="169" t="s">
        <v>147</v>
      </c>
      <c r="D174" s="169" t="s">
        <v>37</v>
      </c>
      <c r="E174" s="166">
        <v>7511</v>
      </c>
      <c r="F174" s="10"/>
      <c r="G174" s="167"/>
      <c r="H174" s="166">
        <v>3984</v>
      </c>
      <c r="I174" s="167">
        <v>-102</v>
      </c>
      <c r="J174" s="138" t="s">
        <v>44</v>
      </c>
      <c r="K174" s="138">
        <v>4086</v>
      </c>
      <c r="L174" s="139">
        <f t="shared" si="4"/>
        <v>1.0256024096385543</v>
      </c>
      <c r="M174" s="138" t="str">
        <f t="shared" si="5"/>
        <v>above 1000 MW</v>
      </c>
    </row>
    <row r="175" spans="2:13">
      <c r="B175" s="169" t="s">
        <v>148</v>
      </c>
      <c r="C175" s="169" t="s">
        <v>147</v>
      </c>
      <c r="D175" s="169" t="s">
        <v>43</v>
      </c>
      <c r="E175" s="166">
        <v>7511</v>
      </c>
      <c r="F175" s="10"/>
      <c r="G175" s="167"/>
      <c r="H175" s="166">
        <v>3984</v>
      </c>
      <c r="I175" s="167">
        <v>-102</v>
      </c>
      <c r="J175" s="138" t="s">
        <v>44</v>
      </c>
      <c r="K175" s="138">
        <v>4086</v>
      </c>
      <c r="L175" s="139">
        <f t="shared" si="4"/>
        <v>1.0256024096385543</v>
      </c>
      <c r="M175" s="138" t="str">
        <f t="shared" si="5"/>
        <v>above 1000 MW</v>
      </c>
    </row>
    <row r="176" spans="2:13">
      <c r="B176" s="169" t="s">
        <v>148</v>
      </c>
      <c r="C176" s="169" t="s">
        <v>147</v>
      </c>
      <c r="D176" s="169" t="s">
        <v>45</v>
      </c>
      <c r="E176" s="166">
        <v>7511</v>
      </c>
      <c r="F176" s="10"/>
      <c r="G176" s="167"/>
      <c r="H176" s="166">
        <v>3984</v>
      </c>
      <c r="I176" s="167">
        <v>-102</v>
      </c>
      <c r="J176" s="138" t="s">
        <v>44</v>
      </c>
      <c r="K176" s="138">
        <v>4086</v>
      </c>
      <c r="L176" s="139">
        <f t="shared" si="4"/>
        <v>1.0256024096385543</v>
      </c>
      <c r="M176" s="138" t="str">
        <f t="shared" si="5"/>
        <v>above 1000 MW</v>
      </c>
    </row>
    <row r="177" spans="2:13">
      <c r="B177" s="169" t="s">
        <v>148</v>
      </c>
      <c r="C177" s="169" t="s">
        <v>147</v>
      </c>
      <c r="D177" s="169" t="s">
        <v>46</v>
      </c>
      <c r="E177" s="166"/>
      <c r="F177" s="10">
        <v>6037</v>
      </c>
      <c r="G177" s="167">
        <v>117</v>
      </c>
      <c r="H177" s="166">
        <v>2329</v>
      </c>
      <c r="I177" s="167">
        <v>-133</v>
      </c>
      <c r="J177" s="138" t="s">
        <v>44</v>
      </c>
      <c r="K177" s="138">
        <v>2462</v>
      </c>
      <c r="L177" s="139">
        <f t="shared" si="4"/>
        <v>1.0571060541004722</v>
      </c>
      <c r="M177" s="138" t="str">
        <f t="shared" si="5"/>
        <v>above 1000 MW</v>
      </c>
    </row>
    <row r="178" spans="2:13">
      <c r="B178" s="169" t="s">
        <v>148</v>
      </c>
      <c r="C178" s="169" t="s">
        <v>147</v>
      </c>
      <c r="D178" s="169" t="s">
        <v>47</v>
      </c>
      <c r="E178" s="166"/>
      <c r="F178" s="10">
        <v>6037</v>
      </c>
      <c r="G178" s="167">
        <v>102</v>
      </c>
      <c r="H178" s="166">
        <v>2329</v>
      </c>
      <c r="I178" s="167">
        <v>-133</v>
      </c>
      <c r="J178" s="138" t="s">
        <v>44</v>
      </c>
      <c r="K178" s="138">
        <v>2462</v>
      </c>
      <c r="L178" s="139">
        <f t="shared" si="4"/>
        <v>1.0571060541004722</v>
      </c>
      <c r="M178" s="138" t="str">
        <f t="shared" si="5"/>
        <v>above 1000 MW</v>
      </c>
    </row>
    <row r="179" spans="2:13">
      <c r="B179" s="169" t="s">
        <v>148</v>
      </c>
      <c r="C179" s="169" t="s">
        <v>147</v>
      </c>
      <c r="D179" s="169" t="s">
        <v>48</v>
      </c>
      <c r="E179" s="166"/>
      <c r="F179" s="10">
        <v>5325</v>
      </c>
      <c r="G179" s="167">
        <v>136</v>
      </c>
      <c r="H179" s="166">
        <v>2654</v>
      </c>
      <c r="I179" s="167">
        <v>-133</v>
      </c>
      <c r="J179" s="138" t="s">
        <v>44</v>
      </c>
      <c r="K179" s="138">
        <v>2787</v>
      </c>
      <c r="L179" s="139">
        <f t="shared" si="4"/>
        <v>1.0501130369253957</v>
      </c>
      <c r="M179" s="138" t="str">
        <f t="shared" si="5"/>
        <v>above 1000 MW</v>
      </c>
    </row>
    <row r="180" spans="2:13">
      <c r="B180" s="169" t="s">
        <v>149</v>
      </c>
      <c r="C180" s="169" t="s">
        <v>147</v>
      </c>
      <c r="D180" s="169" t="s">
        <v>46</v>
      </c>
      <c r="E180" s="166">
        <v>8012</v>
      </c>
      <c r="F180" s="10"/>
      <c r="G180" s="167"/>
      <c r="H180" s="166">
        <v>1631</v>
      </c>
      <c r="I180" s="167">
        <v>-72</v>
      </c>
      <c r="J180" s="138" t="s">
        <v>44</v>
      </c>
      <c r="K180" s="138">
        <v>1703</v>
      </c>
      <c r="L180" s="139">
        <f t="shared" si="4"/>
        <v>1.0441446965052115</v>
      </c>
      <c r="M180" s="138" t="str">
        <f t="shared" si="5"/>
        <v>above 1000 MW</v>
      </c>
    </row>
    <row r="181" spans="2:13">
      <c r="B181" s="169" t="s">
        <v>149</v>
      </c>
      <c r="C181" s="169" t="s">
        <v>147</v>
      </c>
      <c r="D181" s="169" t="s">
        <v>47</v>
      </c>
      <c r="E181" s="166">
        <v>7791</v>
      </c>
      <c r="F181" s="10"/>
      <c r="G181" s="167"/>
      <c r="H181" s="166">
        <v>1631</v>
      </c>
      <c r="I181" s="167">
        <v>-72</v>
      </c>
      <c r="J181" s="138" t="s">
        <v>44</v>
      </c>
      <c r="K181" s="138">
        <v>1703</v>
      </c>
      <c r="L181" s="139">
        <f t="shared" si="4"/>
        <v>1.0441446965052115</v>
      </c>
      <c r="M181" s="138" t="str">
        <f t="shared" si="5"/>
        <v>above 1000 MW</v>
      </c>
    </row>
    <row r="182" spans="2:13">
      <c r="B182" s="169" t="s">
        <v>149</v>
      </c>
      <c r="C182" s="169" t="s">
        <v>147</v>
      </c>
      <c r="D182" s="169" t="s">
        <v>48</v>
      </c>
      <c r="E182" s="166">
        <v>5814</v>
      </c>
      <c r="F182" s="10"/>
      <c r="G182" s="167"/>
      <c r="H182" s="166">
        <v>2239</v>
      </c>
      <c r="I182" s="167">
        <v>-75</v>
      </c>
      <c r="J182" s="138" t="s">
        <v>44</v>
      </c>
      <c r="K182" s="138">
        <v>2314</v>
      </c>
      <c r="L182" s="139">
        <f t="shared" si="4"/>
        <v>1.0334970969182671</v>
      </c>
      <c r="M182" s="138" t="str">
        <f t="shared" si="5"/>
        <v>above 1000 MW</v>
      </c>
    </row>
    <row r="183" spans="2:13">
      <c r="B183" s="169" t="s">
        <v>152</v>
      </c>
      <c r="C183" s="169" t="s">
        <v>147</v>
      </c>
      <c r="D183" s="169" t="s">
        <v>37</v>
      </c>
      <c r="E183" s="166">
        <v>7105</v>
      </c>
      <c r="F183" s="10"/>
      <c r="G183" s="167"/>
      <c r="H183" s="166">
        <v>3233</v>
      </c>
      <c r="I183" s="167">
        <v>-105</v>
      </c>
      <c r="J183" s="138" t="s">
        <v>44</v>
      </c>
      <c r="K183" s="138">
        <v>3338</v>
      </c>
      <c r="L183" s="139">
        <f t="shared" si="4"/>
        <v>1.0324775750077329</v>
      </c>
      <c r="M183" s="138" t="str">
        <f t="shared" si="5"/>
        <v>above 1000 MW</v>
      </c>
    </row>
    <row r="184" spans="2:13">
      <c r="B184" s="169" t="s">
        <v>152</v>
      </c>
      <c r="C184" s="169" t="s">
        <v>147</v>
      </c>
      <c r="D184" s="169" t="s">
        <v>43</v>
      </c>
      <c r="E184" s="166">
        <v>7105</v>
      </c>
      <c r="F184" s="10"/>
      <c r="G184" s="167"/>
      <c r="H184" s="166">
        <v>3233</v>
      </c>
      <c r="I184" s="167">
        <v>-105</v>
      </c>
      <c r="J184" s="138" t="s">
        <v>44</v>
      </c>
      <c r="K184" s="138">
        <v>3338</v>
      </c>
      <c r="L184" s="139">
        <f t="shared" si="4"/>
        <v>1.0324775750077329</v>
      </c>
      <c r="M184" s="138" t="str">
        <f t="shared" si="5"/>
        <v>above 1000 MW</v>
      </c>
    </row>
    <row r="185" spans="2:13">
      <c r="B185" s="169" t="s">
        <v>152</v>
      </c>
      <c r="C185" s="169" t="s">
        <v>147</v>
      </c>
      <c r="D185" s="169" t="s">
        <v>45</v>
      </c>
      <c r="E185" s="166">
        <v>7105</v>
      </c>
      <c r="F185" s="10"/>
      <c r="G185" s="167"/>
      <c r="H185" s="166">
        <v>3233</v>
      </c>
      <c r="I185" s="167">
        <v>-105</v>
      </c>
      <c r="J185" s="138" t="s">
        <v>44</v>
      </c>
      <c r="K185" s="138">
        <v>3338</v>
      </c>
      <c r="L185" s="139">
        <f t="shared" si="4"/>
        <v>1.0324775750077329</v>
      </c>
      <c r="M185" s="138" t="str">
        <f t="shared" si="5"/>
        <v>above 1000 MW</v>
      </c>
    </row>
    <row r="186" spans="2:13">
      <c r="B186" s="169" t="s">
        <v>152</v>
      </c>
      <c r="C186" s="169" t="s">
        <v>147</v>
      </c>
      <c r="D186" s="169" t="s">
        <v>53</v>
      </c>
      <c r="E186" s="166">
        <v>8023</v>
      </c>
      <c r="F186" s="10"/>
      <c r="G186" s="167"/>
      <c r="H186" s="166">
        <v>3130</v>
      </c>
      <c r="I186" s="167">
        <v>-62</v>
      </c>
      <c r="J186" s="138" t="s">
        <v>44</v>
      </c>
      <c r="K186" s="138">
        <v>3192</v>
      </c>
      <c r="L186" s="139">
        <f t="shared" si="4"/>
        <v>1.0198083067092651</v>
      </c>
      <c r="M186" s="138" t="str">
        <f t="shared" si="5"/>
        <v>above 1000 MW</v>
      </c>
    </row>
    <row r="187" spans="2:13">
      <c r="B187" s="169" t="s">
        <v>152</v>
      </c>
      <c r="C187" s="169" t="s">
        <v>147</v>
      </c>
      <c r="D187" s="169" t="s">
        <v>56</v>
      </c>
      <c r="E187" s="166">
        <v>8023</v>
      </c>
      <c r="F187" s="10"/>
      <c r="G187" s="167"/>
      <c r="H187" s="166">
        <v>3130</v>
      </c>
      <c r="I187" s="167">
        <v>-62</v>
      </c>
      <c r="J187" s="138" t="s">
        <v>44</v>
      </c>
      <c r="K187" s="138">
        <v>3192</v>
      </c>
      <c r="L187" s="139">
        <f t="shared" si="4"/>
        <v>1.0198083067092651</v>
      </c>
      <c r="M187" s="138" t="str">
        <f t="shared" si="5"/>
        <v>above 1000 MW</v>
      </c>
    </row>
    <row r="188" spans="2:13">
      <c r="B188" s="169" t="s">
        <v>152</v>
      </c>
      <c r="C188" s="169" t="s">
        <v>147</v>
      </c>
      <c r="D188" s="169" t="s">
        <v>57</v>
      </c>
      <c r="E188" s="166">
        <v>7207</v>
      </c>
      <c r="F188" s="10"/>
      <c r="G188" s="167"/>
      <c r="H188" s="166">
        <v>3393</v>
      </c>
      <c r="I188" s="167">
        <v>-59</v>
      </c>
      <c r="J188" s="138" t="s">
        <v>44</v>
      </c>
      <c r="K188" s="138">
        <v>3452</v>
      </c>
      <c r="L188" s="139">
        <f t="shared" si="4"/>
        <v>1.0173887415266725</v>
      </c>
      <c r="M188" s="138" t="str">
        <f t="shared" si="5"/>
        <v>above 1000 MW</v>
      </c>
    </row>
    <row r="189" spans="2:13">
      <c r="B189" s="169" t="s">
        <v>157</v>
      </c>
      <c r="C189" s="169" t="s">
        <v>147</v>
      </c>
      <c r="D189" s="169" t="s">
        <v>46</v>
      </c>
      <c r="E189" s="166"/>
      <c r="F189" s="10">
        <v>7385</v>
      </c>
      <c r="G189" s="167">
        <v>110</v>
      </c>
      <c r="H189" s="166">
        <v>1944</v>
      </c>
      <c r="I189" s="167">
        <v>-146</v>
      </c>
      <c r="J189" s="138" t="s">
        <v>44</v>
      </c>
      <c r="K189" s="138">
        <v>2090</v>
      </c>
      <c r="L189" s="139">
        <f t="shared" si="4"/>
        <v>1.0751028806584362</v>
      </c>
      <c r="M189" s="138" t="str">
        <f t="shared" si="5"/>
        <v>above 1000 MW</v>
      </c>
    </row>
    <row r="190" spans="2:13">
      <c r="B190" s="169" t="s">
        <v>157</v>
      </c>
      <c r="C190" s="169" t="s">
        <v>147</v>
      </c>
      <c r="D190" s="169" t="s">
        <v>47</v>
      </c>
      <c r="E190" s="166"/>
      <c r="F190" s="10">
        <v>8345</v>
      </c>
      <c r="G190" s="167">
        <v>137</v>
      </c>
      <c r="H190" s="166">
        <v>783</v>
      </c>
      <c r="I190" s="167">
        <v>-146</v>
      </c>
      <c r="J190" s="138" t="s">
        <v>44</v>
      </c>
      <c r="K190" s="138">
        <v>929</v>
      </c>
      <c r="L190" s="139">
        <f t="shared" si="4"/>
        <v>1.186462324393359</v>
      </c>
      <c r="M190" s="138" t="str">
        <f t="shared" si="5"/>
        <v>[500-1000] MW</v>
      </c>
    </row>
    <row r="191" spans="2:13">
      <c r="B191" s="169" t="s">
        <v>157</v>
      </c>
      <c r="C191" s="169" t="s">
        <v>147</v>
      </c>
      <c r="D191" s="169" t="s">
        <v>48</v>
      </c>
      <c r="E191" s="166"/>
      <c r="F191" s="10">
        <v>6813</v>
      </c>
      <c r="G191" s="167">
        <v>136</v>
      </c>
      <c r="H191" s="166">
        <v>544</v>
      </c>
      <c r="I191" s="167">
        <v>-146</v>
      </c>
      <c r="J191" s="138" t="s">
        <v>44</v>
      </c>
      <c r="K191" s="138">
        <v>690</v>
      </c>
      <c r="L191" s="139">
        <f t="shared" si="4"/>
        <v>1.2683823529411764</v>
      </c>
      <c r="M191" s="138" t="str">
        <f t="shared" si="5"/>
        <v>[500-1000] MW</v>
      </c>
    </row>
    <row r="192" spans="2:13">
      <c r="B192" s="169" t="s">
        <v>182</v>
      </c>
      <c r="C192" s="169" t="s">
        <v>147</v>
      </c>
      <c r="D192" s="169" t="s">
        <v>49</v>
      </c>
      <c r="E192" s="166">
        <v>10278</v>
      </c>
      <c r="F192" s="10"/>
      <c r="G192" s="167"/>
      <c r="H192" s="166">
        <v>12889</v>
      </c>
      <c r="I192" s="167">
        <v>260</v>
      </c>
      <c r="J192" s="138" t="s">
        <v>69</v>
      </c>
      <c r="K192" s="138">
        <v>12629</v>
      </c>
      <c r="L192" s="139">
        <f t="shared" si="4"/>
        <v>0.97982776010551631</v>
      </c>
      <c r="M192" s="138" t="str">
        <f t="shared" si="5"/>
        <v>above 1000 MW</v>
      </c>
    </row>
    <row r="193" spans="2:13">
      <c r="B193" s="169" t="s">
        <v>182</v>
      </c>
      <c r="C193" s="169" t="s">
        <v>147</v>
      </c>
      <c r="D193" s="169" t="s">
        <v>51</v>
      </c>
      <c r="E193" s="166">
        <v>10278</v>
      </c>
      <c r="F193" s="10"/>
      <c r="G193" s="167"/>
      <c r="H193" s="166">
        <v>12834</v>
      </c>
      <c r="I193" s="167">
        <v>260</v>
      </c>
      <c r="J193" s="138" t="s">
        <v>69</v>
      </c>
      <c r="K193" s="138">
        <v>12574</v>
      </c>
      <c r="L193" s="139">
        <f t="shared" si="4"/>
        <v>0.97974131213962912</v>
      </c>
      <c r="M193" s="138" t="str">
        <f t="shared" si="5"/>
        <v>above 1000 MW</v>
      </c>
    </row>
    <row r="194" spans="2:13">
      <c r="B194" s="169" t="s">
        <v>182</v>
      </c>
      <c r="C194" s="169" t="s">
        <v>147</v>
      </c>
      <c r="D194" s="169" t="s">
        <v>52</v>
      </c>
      <c r="E194" s="166">
        <v>10278</v>
      </c>
      <c r="F194" s="10"/>
      <c r="G194" s="167"/>
      <c r="H194" s="166">
        <v>12828</v>
      </c>
      <c r="I194" s="167">
        <v>260</v>
      </c>
      <c r="J194" s="138" t="s">
        <v>69</v>
      </c>
      <c r="K194" s="138">
        <v>12568</v>
      </c>
      <c r="L194" s="139">
        <f t="shared" si="4"/>
        <v>0.97973183660742125</v>
      </c>
      <c r="M194" s="138" t="str">
        <f t="shared" si="5"/>
        <v>above 1000 MW</v>
      </c>
    </row>
    <row r="195" spans="2:13">
      <c r="B195" s="169" t="s">
        <v>193</v>
      </c>
      <c r="C195" s="169" t="s">
        <v>147</v>
      </c>
      <c r="D195" s="169" t="s">
        <v>37</v>
      </c>
      <c r="E195" s="166">
        <v>8669</v>
      </c>
      <c r="F195" s="10"/>
      <c r="G195" s="167"/>
      <c r="H195" s="166">
        <v>672</v>
      </c>
      <c r="I195" s="167">
        <v>276</v>
      </c>
      <c r="J195" s="138" t="s">
        <v>69</v>
      </c>
      <c r="K195" s="138">
        <v>396</v>
      </c>
      <c r="L195" s="139">
        <f t="shared" si="4"/>
        <v>0.5892857142857143</v>
      </c>
      <c r="M195" s="138" t="str">
        <f t="shared" si="5"/>
        <v>[500-1000] MW</v>
      </c>
    </row>
    <row r="196" spans="2:13">
      <c r="B196" s="169" t="s">
        <v>193</v>
      </c>
      <c r="C196" s="169" t="s">
        <v>147</v>
      </c>
      <c r="D196" s="169" t="s">
        <v>43</v>
      </c>
      <c r="E196" s="166">
        <v>8669</v>
      </c>
      <c r="F196" s="10"/>
      <c r="G196" s="167"/>
      <c r="H196" s="166">
        <v>672</v>
      </c>
      <c r="I196" s="167">
        <v>276</v>
      </c>
      <c r="J196" s="138" t="s">
        <v>69</v>
      </c>
      <c r="K196" s="138">
        <v>396</v>
      </c>
      <c r="L196" s="139">
        <f t="shared" si="4"/>
        <v>0.5892857142857143</v>
      </c>
      <c r="M196" s="138" t="str">
        <f t="shared" si="5"/>
        <v>[500-1000] MW</v>
      </c>
    </row>
    <row r="197" spans="2:13">
      <c r="B197" s="169" t="s">
        <v>193</v>
      </c>
      <c r="C197" s="169" t="s">
        <v>147</v>
      </c>
      <c r="D197" s="169" t="s">
        <v>45</v>
      </c>
      <c r="E197" s="166">
        <v>8669</v>
      </c>
      <c r="F197" s="10"/>
      <c r="G197" s="167"/>
      <c r="H197" s="166">
        <v>673</v>
      </c>
      <c r="I197" s="167">
        <v>276</v>
      </c>
      <c r="J197" s="138" t="s">
        <v>69</v>
      </c>
      <c r="K197" s="138">
        <v>397</v>
      </c>
      <c r="L197" s="139">
        <f t="shared" si="4"/>
        <v>0.58989598811292721</v>
      </c>
      <c r="M197" s="138" t="str">
        <f t="shared" si="5"/>
        <v>[500-1000] MW</v>
      </c>
    </row>
    <row r="198" spans="2:13">
      <c r="B198" s="169" t="s">
        <v>201</v>
      </c>
      <c r="C198" s="169" t="s">
        <v>147</v>
      </c>
      <c r="D198" s="169" t="s">
        <v>49</v>
      </c>
      <c r="E198" s="166">
        <v>8843</v>
      </c>
      <c r="F198" s="10"/>
      <c r="G198" s="167"/>
      <c r="H198" s="166">
        <v>3943</v>
      </c>
      <c r="I198" s="167">
        <v>335</v>
      </c>
      <c r="J198" s="138" t="s">
        <v>69</v>
      </c>
      <c r="K198" s="138">
        <v>3608</v>
      </c>
      <c r="L198" s="139">
        <f t="shared" si="4"/>
        <v>0.91503931016992135</v>
      </c>
      <c r="M198" s="138" t="str">
        <f t="shared" si="5"/>
        <v>above 1000 MW</v>
      </c>
    </row>
    <row r="199" spans="2:13">
      <c r="B199" s="169" t="s">
        <v>201</v>
      </c>
      <c r="C199" s="169" t="s">
        <v>147</v>
      </c>
      <c r="D199" s="169" t="s">
        <v>51</v>
      </c>
      <c r="E199" s="166">
        <v>8795</v>
      </c>
      <c r="F199" s="10"/>
      <c r="G199" s="167"/>
      <c r="H199" s="166">
        <v>3972</v>
      </c>
      <c r="I199" s="167">
        <v>335</v>
      </c>
      <c r="J199" s="138" t="s">
        <v>69</v>
      </c>
      <c r="K199" s="138">
        <v>3637</v>
      </c>
      <c r="L199" s="139">
        <f t="shared" si="4"/>
        <v>0.91565961732124879</v>
      </c>
      <c r="M199" s="138" t="str">
        <f t="shared" si="5"/>
        <v>above 1000 MW</v>
      </c>
    </row>
    <row r="200" spans="2:13">
      <c r="B200" s="169" t="s">
        <v>201</v>
      </c>
      <c r="C200" s="169" t="s">
        <v>147</v>
      </c>
      <c r="D200" s="169" t="s">
        <v>52</v>
      </c>
      <c r="E200" s="166">
        <v>8843</v>
      </c>
      <c r="F200" s="10"/>
      <c r="G200" s="167"/>
      <c r="H200" s="166">
        <v>3943</v>
      </c>
      <c r="I200" s="167">
        <v>335</v>
      </c>
      <c r="J200" s="138" t="s">
        <v>69</v>
      </c>
      <c r="K200" s="138">
        <v>3608</v>
      </c>
      <c r="L200" s="139">
        <f t="shared" si="4"/>
        <v>0.91503931016992135</v>
      </c>
      <c r="M200" s="138" t="str">
        <f t="shared" si="5"/>
        <v>above 1000 MW</v>
      </c>
    </row>
    <row r="201" spans="2:13">
      <c r="B201" s="169" t="s">
        <v>204</v>
      </c>
      <c r="C201" s="169" t="s">
        <v>147</v>
      </c>
      <c r="D201" s="169" t="s">
        <v>37</v>
      </c>
      <c r="E201" s="166">
        <v>6712</v>
      </c>
      <c r="F201" s="10"/>
      <c r="G201" s="167"/>
      <c r="H201" s="166">
        <v>-18</v>
      </c>
      <c r="I201" s="167">
        <v>-77</v>
      </c>
      <c r="J201" s="138" t="s">
        <v>50</v>
      </c>
      <c r="K201" s="138">
        <v>59</v>
      </c>
      <c r="L201" s="139">
        <f t="shared" ref="L201:L206" si="6">K201/H201</f>
        <v>-3.2777777777777777</v>
      </c>
      <c r="M201" s="138" t="str">
        <f t="shared" si="5"/>
        <v>below 500 MW</v>
      </c>
    </row>
    <row r="202" spans="2:13">
      <c r="B202" s="169" t="s">
        <v>204</v>
      </c>
      <c r="C202" s="169" t="s">
        <v>147</v>
      </c>
      <c r="D202" s="169" t="s">
        <v>43</v>
      </c>
      <c r="E202" s="166">
        <v>6712</v>
      </c>
      <c r="F202" s="10"/>
      <c r="G202" s="167"/>
      <c r="H202" s="166">
        <v>-18</v>
      </c>
      <c r="I202" s="167">
        <v>-77</v>
      </c>
      <c r="J202" s="138" t="s">
        <v>50</v>
      </c>
      <c r="K202" s="138">
        <v>59</v>
      </c>
      <c r="L202" s="139">
        <f t="shared" si="6"/>
        <v>-3.2777777777777777</v>
      </c>
      <c r="M202" s="138" t="str">
        <f t="shared" ref="M202:M206" si="7">IF(H202&lt;=500,"below 500 MW",IF(H202&lt;=1000,"[500-1000] MW","above 1000 MW"))</f>
        <v>below 500 MW</v>
      </c>
    </row>
    <row r="203" spans="2:13">
      <c r="B203" s="169" t="s">
        <v>204</v>
      </c>
      <c r="C203" s="169" t="s">
        <v>147</v>
      </c>
      <c r="D203" s="169" t="s">
        <v>45</v>
      </c>
      <c r="E203" s="166">
        <v>6712</v>
      </c>
      <c r="F203" s="10"/>
      <c r="G203" s="167"/>
      <c r="H203" s="166">
        <v>-18</v>
      </c>
      <c r="I203" s="167">
        <v>-77</v>
      </c>
      <c r="J203" s="138" t="s">
        <v>50</v>
      </c>
      <c r="K203" s="138">
        <v>59</v>
      </c>
      <c r="L203" s="139">
        <f t="shared" si="6"/>
        <v>-3.2777777777777777</v>
      </c>
      <c r="M203" s="138" t="str">
        <f t="shared" si="7"/>
        <v>below 500 MW</v>
      </c>
    </row>
    <row r="204" spans="2:13">
      <c r="B204" s="169" t="s">
        <v>204</v>
      </c>
      <c r="C204" s="169" t="s">
        <v>147</v>
      </c>
      <c r="D204" s="169" t="s">
        <v>49</v>
      </c>
      <c r="E204" s="166"/>
      <c r="F204" s="10">
        <v>8421</v>
      </c>
      <c r="G204" s="167">
        <v>113</v>
      </c>
      <c r="H204" s="166">
        <v>3284</v>
      </c>
      <c r="I204" s="167">
        <v>350</v>
      </c>
      <c r="J204" s="138" t="s">
        <v>69</v>
      </c>
      <c r="K204" s="138">
        <v>2934</v>
      </c>
      <c r="L204" s="139">
        <f t="shared" si="6"/>
        <v>0.89342265529841658</v>
      </c>
      <c r="M204" s="138" t="str">
        <f t="shared" si="7"/>
        <v>above 1000 MW</v>
      </c>
    </row>
    <row r="205" spans="2:13">
      <c r="B205" s="169" t="s">
        <v>204</v>
      </c>
      <c r="C205" s="169" t="s">
        <v>147</v>
      </c>
      <c r="D205" s="169" t="s">
        <v>51</v>
      </c>
      <c r="E205" s="166"/>
      <c r="F205" s="10">
        <v>8658</v>
      </c>
      <c r="G205" s="167">
        <v>122</v>
      </c>
      <c r="H205" s="166">
        <v>3037</v>
      </c>
      <c r="I205" s="167">
        <v>350</v>
      </c>
      <c r="J205" s="138" t="s">
        <v>69</v>
      </c>
      <c r="K205" s="138">
        <v>2687</v>
      </c>
      <c r="L205" s="139">
        <f t="shared" si="6"/>
        <v>0.88475469213039182</v>
      </c>
      <c r="M205" s="138" t="str">
        <f t="shared" si="7"/>
        <v>above 1000 MW</v>
      </c>
    </row>
    <row r="206" spans="2:13" ht="15" thickBot="1">
      <c r="B206" s="170" t="s">
        <v>204</v>
      </c>
      <c r="C206" s="170" t="s">
        <v>147</v>
      </c>
      <c r="D206" s="170" t="s">
        <v>52</v>
      </c>
      <c r="E206" s="171"/>
      <c r="F206" s="172">
        <v>8484</v>
      </c>
      <c r="G206" s="173">
        <v>113</v>
      </c>
      <c r="H206" s="171">
        <v>3279</v>
      </c>
      <c r="I206" s="173">
        <v>350</v>
      </c>
      <c r="J206" s="142" t="s">
        <v>69</v>
      </c>
      <c r="K206" s="142">
        <v>2929</v>
      </c>
      <c r="L206" s="143">
        <f t="shared" si="6"/>
        <v>0.89326014028667278</v>
      </c>
      <c r="M206" s="142" t="str">
        <f t="shared" si="7"/>
        <v>above 1000 MW</v>
      </c>
    </row>
  </sheetData>
  <mergeCells count="3">
    <mergeCell ref="B1:J4"/>
    <mergeCell ref="E6:G6"/>
    <mergeCell ref="H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E99C3-9F88-2843-A0EA-EBAA2C990902}">
  <sheetPr filterMode="1"/>
  <dimension ref="A1:BC616"/>
  <sheetViews>
    <sheetView showGridLines="0" tabSelected="1" topLeftCell="Q642" zoomScaleNormal="100" workbookViewId="0">
      <selection activeCell="AI487" sqref="AI487"/>
    </sheetView>
  </sheetViews>
  <sheetFormatPr defaultColWidth="8.85546875" defaultRowHeight="14.45"/>
  <cols>
    <col min="2" max="2" width="8.140625" customWidth="1"/>
    <col min="3" max="3" width="7" customWidth="1"/>
    <col min="4" max="4" width="6.140625" customWidth="1"/>
    <col min="5" max="5" width="16.5703125" bestFit="1" customWidth="1"/>
    <col min="6" max="6" width="18.5703125" bestFit="1" customWidth="1"/>
    <col min="7" max="7" width="20.28515625" bestFit="1" customWidth="1"/>
    <col min="8" max="8" width="16.5703125" bestFit="1" customWidth="1"/>
    <col min="9" max="10" width="18.5703125" bestFit="1" customWidth="1"/>
    <col min="11" max="11" width="8.5703125" bestFit="1" customWidth="1"/>
    <col min="12" max="12" width="9.42578125" customWidth="1"/>
    <col min="13" max="13" width="6" customWidth="1"/>
    <col min="14" max="14" width="10.28515625" customWidth="1"/>
    <col min="15" max="15" width="14.5703125" customWidth="1"/>
    <col min="16" max="16" width="10.5703125" customWidth="1"/>
    <col min="17" max="17" width="14.42578125" customWidth="1"/>
    <col min="18" max="19" width="9.42578125" customWidth="1"/>
    <col min="20" max="22" width="9.85546875" customWidth="1"/>
    <col min="23" max="23" width="11.42578125" bestFit="1" customWidth="1"/>
    <col min="24" max="24" width="8.5703125" customWidth="1"/>
    <col min="25" max="25" width="26.28515625" customWidth="1"/>
    <col min="26" max="26" width="47" style="163" customWidth="1"/>
    <col min="27" max="27" width="8.5703125" customWidth="1"/>
    <col min="28" max="28" width="8" customWidth="1"/>
    <col min="29" max="29" width="37.42578125" customWidth="1"/>
    <col min="30" max="30" width="8.5703125" customWidth="1"/>
    <col min="31" max="31" width="8" customWidth="1"/>
    <col min="32" max="32" width="29.140625" customWidth="1"/>
    <col min="33" max="33" width="8.5703125" customWidth="1"/>
    <col min="34" max="34" width="8" customWidth="1"/>
    <col min="35" max="35" width="25.85546875" customWidth="1"/>
    <col min="36" max="36" width="8.5703125" customWidth="1"/>
    <col min="37" max="37" width="8" customWidth="1"/>
    <col min="38" max="38" width="17.42578125" customWidth="1"/>
    <col min="39" max="39" width="10.42578125" bestFit="1" customWidth="1"/>
    <col min="46" max="46" width="10.42578125" bestFit="1" customWidth="1"/>
    <col min="48" max="48" width="10.42578125" bestFit="1" customWidth="1"/>
    <col min="50" max="50" width="10.42578125" bestFit="1" customWidth="1"/>
    <col min="52" max="52" width="10.42578125" bestFit="1" customWidth="1"/>
    <col min="54" max="54" width="10.42578125" bestFit="1" customWidth="1"/>
  </cols>
  <sheetData>
    <row r="1" spans="1:55" s="1" customFormat="1" ht="14.25" customHeight="1">
      <c r="B1" s="2"/>
      <c r="C1" s="187" t="s">
        <v>211</v>
      </c>
      <c r="D1" s="187"/>
      <c r="E1" s="187"/>
      <c r="F1" s="187"/>
      <c r="G1" s="187"/>
      <c r="H1" s="187"/>
      <c r="I1" s="187"/>
      <c r="J1" s="187"/>
      <c r="K1" s="35"/>
      <c r="L1" s="35"/>
      <c r="M1" s="36"/>
      <c r="Z1" s="162"/>
    </row>
    <row r="2" spans="1:55" s="1" customFormat="1" ht="14.25" customHeight="1">
      <c r="A2" s="3"/>
      <c r="B2" s="2"/>
      <c r="C2" s="187"/>
      <c r="D2" s="187"/>
      <c r="E2" s="187"/>
      <c r="F2" s="187"/>
      <c r="G2" s="187"/>
      <c r="H2" s="187"/>
      <c r="I2" s="187"/>
      <c r="J2" s="187"/>
      <c r="K2" s="35"/>
      <c r="L2" s="35"/>
      <c r="M2" s="36"/>
      <c r="Z2" s="162"/>
    </row>
    <row r="3" spans="1:55" s="1" customFormat="1" ht="14.25" customHeight="1">
      <c r="A3" s="3"/>
      <c r="B3" s="2"/>
      <c r="C3" s="187"/>
      <c r="D3" s="187"/>
      <c r="E3" s="187"/>
      <c r="F3" s="187"/>
      <c r="G3" s="187"/>
      <c r="H3" s="187"/>
      <c r="I3" s="187"/>
      <c r="J3" s="187"/>
      <c r="K3" s="35"/>
      <c r="L3" s="35"/>
      <c r="M3" s="36"/>
      <c r="Z3" s="162"/>
    </row>
    <row r="4" spans="1:55" s="1" customFormat="1" ht="14.25" customHeight="1">
      <c r="A4" s="3"/>
      <c r="B4" s="2"/>
      <c r="C4" s="187"/>
      <c r="D4" s="187"/>
      <c r="E4" s="187"/>
      <c r="F4" s="187"/>
      <c r="G4" s="187"/>
      <c r="H4" s="187"/>
      <c r="I4" s="187"/>
      <c r="J4" s="187"/>
      <c r="K4" s="35"/>
      <c r="L4" s="35"/>
      <c r="M4" s="36"/>
      <c r="Z4" s="162"/>
    </row>
    <row r="5" spans="1:55" ht="15" thickBot="1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8"/>
    </row>
    <row r="6" spans="1:55" ht="15.95" customHeight="1" thickBot="1">
      <c r="B6" s="12"/>
      <c r="C6" s="12"/>
      <c r="D6" s="12"/>
      <c r="E6" s="194" t="s">
        <v>1</v>
      </c>
      <c r="F6" s="195"/>
      <c r="G6" s="196"/>
      <c r="H6" s="194" t="s">
        <v>212</v>
      </c>
      <c r="I6" s="195"/>
      <c r="J6" s="196"/>
      <c r="K6" s="194" t="s">
        <v>3</v>
      </c>
      <c r="L6" s="195"/>
      <c r="M6" s="196"/>
      <c r="N6" s="191" t="s">
        <v>4</v>
      </c>
      <c r="O6" s="193"/>
      <c r="P6" s="191" t="s">
        <v>213</v>
      </c>
      <c r="Q6" s="192"/>
      <c r="R6" s="193"/>
      <c r="S6" s="191" t="s">
        <v>214</v>
      </c>
      <c r="T6" s="192"/>
      <c r="U6" s="193"/>
      <c r="V6" s="191" t="s">
        <v>214</v>
      </c>
      <c r="W6" s="192"/>
      <c r="X6" s="192"/>
      <c r="Y6" s="193"/>
      <c r="Z6" s="191" t="s">
        <v>214</v>
      </c>
      <c r="AA6" s="192"/>
      <c r="AB6" s="192"/>
      <c r="AC6" s="192"/>
      <c r="AD6" s="193"/>
      <c r="AE6" s="191" t="s">
        <v>214</v>
      </c>
      <c r="AF6" s="192"/>
      <c r="AG6" s="192"/>
      <c r="AH6" s="192"/>
      <c r="AI6" s="192"/>
      <c r="AJ6" s="192"/>
      <c r="AK6" s="193"/>
      <c r="AL6" s="191" t="s">
        <v>214</v>
      </c>
      <c r="AM6" s="192"/>
      <c r="AN6" s="192"/>
      <c r="AO6" s="192"/>
      <c r="AP6" s="192"/>
      <c r="AQ6" s="192"/>
      <c r="AR6" s="193"/>
      <c r="AS6" s="191" t="s">
        <v>214</v>
      </c>
      <c r="AT6" s="192"/>
      <c r="AU6" s="192"/>
      <c r="AV6" s="192"/>
      <c r="AW6" s="192"/>
      <c r="AX6" s="192"/>
      <c r="AY6" s="192"/>
      <c r="AZ6" s="192"/>
      <c r="BA6" s="192"/>
      <c r="BB6" s="192"/>
      <c r="BC6" s="192"/>
    </row>
    <row r="7" spans="1:55" ht="39.950000000000003" customHeight="1">
      <c r="B7" s="17" t="s">
        <v>206</v>
      </c>
      <c r="C7" s="13" t="s">
        <v>11</v>
      </c>
      <c r="D7" s="15" t="s">
        <v>207</v>
      </c>
      <c r="E7" s="24" t="s">
        <v>215</v>
      </c>
      <c r="F7" s="25" t="s">
        <v>216</v>
      </c>
      <c r="G7" s="26" t="s">
        <v>217</v>
      </c>
      <c r="H7" s="24" t="s">
        <v>215</v>
      </c>
      <c r="I7" s="25" t="s">
        <v>216</v>
      </c>
      <c r="J7" s="26" t="s">
        <v>217</v>
      </c>
      <c r="K7" s="24" t="s">
        <v>218</v>
      </c>
      <c r="L7" s="25" t="s">
        <v>219</v>
      </c>
      <c r="M7" s="26" t="s">
        <v>220</v>
      </c>
      <c r="N7" s="175" t="s">
        <v>221</v>
      </c>
      <c r="O7" s="176" t="s">
        <v>20</v>
      </c>
      <c r="P7" s="175" t="s">
        <v>222</v>
      </c>
      <c r="Q7" s="177" t="s">
        <v>223</v>
      </c>
      <c r="R7" s="176" t="s">
        <v>224</v>
      </c>
      <c r="S7" s="24" t="s">
        <v>225</v>
      </c>
      <c r="T7" s="177"/>
      <c r="U7" s="178" t="s">
        <v>30</v>
      </c>
      <c r="V7" s="24" t="s">
        <v>226</v>
      </c>
      <c r="W7" s="177" t="s">
        <v>227</v>
      </c>
      <c r="X7" s="177" t="s">
        <v>227</v>
      </c>
      <c r="Y7" s="178" t="s">
        <v>30</v>
      </c>
      <c r="Z7" s="24" t="s">
        <v>226</v>
      </c>
      <c r="AA7" s="177" t="s">
        <v>29</v>
      </c>
      <c r="AB7" s="177" t="s">
        <v>30</v>
      </c>
      <c r="AC7" s="177" t="s">
        <v>34</v>
      </c>
      <c r="AD7" s="178" t="s">
        <v>30</v>
      </c>
      <c r="AE7" s="24" t="s">
        <v>226</v>
      </c>
      <c r="AF7" s="25" t="s">
        <v>227</v>
      </c>
      <c r="AG7" s="25" t="s">
        <v>30</v>
      </c>
      <c r="AH7" s="25" t="s">
        <v>29</v>
      </c>
      <c r="AI7" s="25" t="s">
        <v>30</v>
      </c>
      <c r="AJ7" s="177" t="s">
        <v>34</v>
      </c>
      <c r="AK7" s="178" t="s">
        <v>30</v>
      </c>
      <c r="AL7" s="24" t="s">
        <v>226</v>
      </c>
      <c r="AM7" s="25" t="s">
        <v>227</v>
      </c>
      <c r="AN7" s="25" t="s">
        <v>30</v>
      </c>
      <c r="AO7" s="25" t="s">
        <v>29</v>
      </c>
      <c r="AP7" s="25" t="s">
        <v>30</v>
      </c>
      <c r="AQ7" s="177" t="s">
        <v>34</v>
      </c>
      <c r="AR7" s="178" t="s">
        <v>30</v>
      </c>
      <c r="AS7" s="24" t="s">
        <v>226</v>
      </c>
      <c r="AT7" s="25" t="s">
        <v>227</v>
      </c>
      <c r="AU7" s="25" t="s">
        <v>30</v>
      </c>
      <c r="AV7" s="25" t="s">
        <v>227</v>
      </c>
      <c r="AW7" s="25" t="s">
        <v>30</v>
      </c>
      <c r="AX7" s="25" t="s">
        <v>227</v>
      </c>
      <c r="AY7" s="25" t="s">
        <v>30</v>
      </c>
      <c r="AZ7" s="25" t="s">
        <v>227</v>
      </c>
      <c r="BA7" s="25" t="s">
        <v>30</v>
      </c>
      <c r="BB7" s="25" t="s">
        <v>227</v>
      </c>
      <c r="BC7" s="25" t="s">
        <v>30</v>
      </c>
    </row>
    <row r="8" spans="1:55" ht="94.5" hidden="1">
      <c r="B8" s="101" t="s">
        <v>35</v>
      </c>
      <c r="C8" s="14" t="s">
        <v>36</v>
      </c>
      <c r="D8" s="102" t="s">
        <v>37</v>
      </c>
      <c r="E8" s="103"/>
      <c r="F8" s="14">
        <v>6325</v>
      </c>
      <c r="G8" s="104">
        <v>845</v>
      </c>
      <c r="H8" s="103"/>
      <c r="I8" s="14">
        <v>4936</v>
      </c>
      <c r="J8" s="104">
        <v>366</v>
      </c>
      <c r="K8" s="103">
        <v>0</v>
      </c>
      <c r="L8" s="14">
        <v>0</v>
      </c>
      <c r="M8" s="104">
        <v>0</v>
      </c>
      <c r="N8" s="105" t="s">
        <v>38</v>
      </c>
      <c r="O8" s="106" t="s">
        <v>39</v>
      </c>
      <c r="P8" s="107" t="s">
        <v>228</v>
      </c>
      <c r="Q8" s="12">
        <v>1868</v>
      </c>
      <c r="R8" s="108">
        <v>0</v>
      </c>
      <c r="S8" s="107"/>
      <c r="T8" s="12"/>
      <c r="U8" s="12"/>
      <c r="V8" s="103" t="s">
        <v>5</v>
      </c>
      <c r="W8" s="14">
        <v>-365</v>
      </c>
      <c r="X8" s="14">
        <v>365</v>
      </c>
      <c r="Y8" s="109" t="s">
        <v>41</v>
      </c>
      <c r="Z8" s="107"/>
      <c r="AA8" s="14"/>
      <c r="AB8" s="14"/>
      <c r="AC8" s="14"/>
      <c r="AD8" s="109"/>
      <c r="AE8" s="107"/>
      <c r="AF8" s="12"/>
      <c r="AG8" s="12"/>
      <c r="AH8" s="12"/>
      <c r="AI8" s="12"/>
      <c r="AJ8" s="12"/>
      <c r="AK8" s="110"/>
      <c r="AL8" s="103"/>
      <c r="AM8" s="14"/>
      <c r="AN8" s="14"/>
      <c r="AO8" s="14"/>
      <c r="AP8" s="14"/>
      <c r="AQ8" s="14"/>
      <c r="AR8" s="110"/>
      <c r="AS8" s="103" t="s">
        <v>9</v>
      </c>
      <c r="AT8" s="14">
        <v>-10000</v>
      </c>
      <c r="AU8" s="14" t="s">
        <v>42</v>
      </c>
      <c r="AV8" s="14"/>
      <c r="AW8" s="14"/>
      <c r="AX8" s="14"/>
      <c r="AY8" s="14"/>
      <c r="AZ8" s="14"/>
      <c r="BA8" s="14"/>
      <c r="BB8" s="146"/>
      <c r="BC8" s="110"/>
    </row>
    <row r="9" spans="1:55" ht="94.5" hidden="1">
      <c r="B9" s="101" t="s">
        <v>35</v>
      </c>
      <c r="C9" s="14" t="s">
        <v>36</v>
      </c>
      <c r="D9" s="102" t="s">
        <v>45</v>
      </c>
      <c r="E9" s="103"/>
      <c r="F9" s="14">
        <v>5362</v>
      </c>
      <c r="G9" s="104">
        <v>896</v>
      </c>
      <c r="H9" s="103"/>
      <c r="I9" s="14">
        <v>5361</v>
      </c>
      <c r="J9" s="104">
        <v>896</v>
      </c>
      <c r="K9" s="103">
        <v>0</v>
      </c>
      <c r="L9" s="14">
        <v>0</v>
      </c>
      <c r="M9" s="104">
        <v>0</v>
      </c>
      <c r="N9" s="105" t="s">
        <v>44</v>
      </c>
      <c r="O9" s="106" t="s">
        <v>39</v>
      </c>
      <c r="P9" s="107" t="s">
        <v>228</v>
      </c>
      <c r="Q9" s="12">
        <v>1</v>
      </c>
      <c r="R9" s="108">
        <v>0</v>
      </c>
      <c r="S9" s="107"/>
      <c r="T9" s="12"/>
      <c r="U9" s="12"/>
      <c r="V9" s="103" t="s">
        <v>5</v>
      </c>
      <c r="W9" s="14">
        <v>165</v>
      </c>
      <c r="X9" s="14">
        <v>41</v>
      </c>
      <c r="Y9" s="109" t="s">
        <v>41</v>
      </c>
      <c r="Z9" s="107"/>
      <c r="AA9" s="14"/>
      <c r="AB9" s="14"/>
      <c r="AC9" s="14"/>
      <c r="AD9" s="109"/>
      <c r="AE9" s="107"/>
      <c r="AF9" s="12"/>
      <c r="AG9" s="12"/>
      <c r="AH9" s="12"/>
      <c r="AI9" s="12"/>
      <c r="AJ9" s="14"/>
      <c r="AK9" s="110"/>
      <c r="AL9" s="103"/>
      <c r="AM9" s="14"/>
      <c r="AN9" s="14"/>
      <c r="AO9" s="14"/>
      <c r="AP9" s="14"/>
      <c r="AQ9" s="14"/>
      <c r="AR9" s="110"/>
      <c r="AS9" s="103" t="s">
        <v>9</v>
      </c>
      <c r="AT9" s="14">
        <v>-10000</v>
      </c>
      <c r="AU9" s="14" t="s">
        <v>42</v>
      </c>
      <c r="AV9" s="14"/>
      <c r="AW9" s="14"/>
      <c r="AX9" s="14"/>
      <c r="AY9" s="14"/>
      <c r="AZ9" s="14"/>
      <c r="BA9" s="14"/>
      <c r="BB9" s="146"/>
      <c r="BC9" s="110"/>
    </row>
    <row r="10" spans="1:55" ht="94.5" hidden="1">
      <c r="B10" s="101" t="s">
        <v>35</v>
      </c>
      <c r="C10" s="14" t="s">
        <v>36</v>
      </c>
      <c r="D10" s="102" t="s">
        <v>46</v>
      </c>
      <c r="E10" s="103"/>
      <c r="F10" s="14">
        <v>9299</v>
      </c>
      <c r="G10" s="104">
        <v>955</v>
      </c>
      <c r="H10" s="103"/>
      <c r="I10" s="14">
        <v>6515</v>
      </c>
      <c r="J10" s="104">
        <v>946</v>
      </c>
      <c r="K10" s="103">
        <v>0</v>
      </c>
      <c r="L10" s="14">
        <v>0</v>
      </c>
      <c r="M10" s="104">
        <v>0</v>
      </c>
      <c r="N10" s="105" t="s">
        <v>38</v>
      </c>
      <c r="O10" s="106" t="s">
        <v>39</v>
      </c>
      <c r="P10" s="107" t="s">
        <v>228</v>
      </c>
      <c r="Q10" s="12">
        <v>2793</v>
      </c>
      <c r="R10" s="108">
        <v>0</v>
      </c>
      <c r="S10" s="107"/>
      <c r="T10" s="12"/>
      <c r="U10" s="12"/>
      <c r="V10" s="103" t="s">
        <v>5</v>
      </c>
      <c r="W10" s="14">
        <v>165</v>
      </c>
      <c r="X10" s="14">
        <v>131</v>
      </c>
      <c r="Y10" s="109" t="s">
        <v>41</v>
      </c>
      <c r="Z10" s="107"/>
      <c r="AA10" s="14"/>
      <c r="AB10" s="14"/>
      <c r="AC10" s="14"/>
      <c r="AD10" s="110"/>
      <c r="AE10" s="107"/>
      <c r="AF10" s="12"/>
      <c r="AG10" s="12"/>
      <c r="AH10" s="12"/>
      <c r="AI10" s="12"/>
      <c r="AJ10" s="14"/>
      <c r="AK10" s="110"/>
      <c r="AL10" s="103"/>
      <c r="AM10" s="14"/>
      <c r="AN10" s="14"/>
      <c r="AO10" s="14"/>
      <c r="AP10" s="14"/>
      <c r="AQ10" s="14"/>
      <c r="AR10" s="110"/>
      <c r="AS10" s="103" t="s">
        <v>9</v>
      </c>
      <c r="AT10" s="14">
        <v>-10000</v>
      </c>
      <c r="AU10" s="14" t="s">
        <v>42</v>
      </c>
      <c r="AV10" s="14"/>
      <c r="AW10" s="14"/>
      <c r="AX10" s="14"/>
      <c r="AY10" s="14"/>
      <c r="AZ10" s="14"/>
      <c r="BA10" s="14"/>
      <c r="BB10" s="146"/>
      <c r="BC10" s="110"/>
    </row>
    <row r="11" spans="1:55" ht="94.5" hidden="1">
      <c r="B11" s="101" t="s">
        <v>35</v>
      </c>
      <c r="C11" s="14" t="s">
        <v>36</v>
      </c>
      <c r="D11" s="102" t="s">
        <v>47</v>
      </c>
      <c r="E11" s="103"/>
      <c r="F11" s="14">
        <v>9299</v>
      </c>
      <c r="G11" s="104">
        <v>910</v>
      </c>
      <c r="H11" s="103"/>
      <c r="I11" s="14">
        <v>7835</v>
      </c>
      <c r="J11" s="104">
        <v>908</v>
      </c>
      <c r="K11" s="103">
        <v>0</v>
      </c>
      <c r="L11" s="14">
        <v>0</v>
      </c>
      <c r="M11" s="104">
        <v>0</v>
      </c>
      <c r="N11" s="105" t="s">
        <v>38</v>
      </c>
      <c r="O11" s="106" t="s">
        <v>39</v>
      </c>
      <c r="P11" s="107" t="s">
        <v>228</v>
      </c>
      <c r="Q11" s="12">
        <v>1466</v>
      </c>
      <c r="R11" s="108">
        <v>0</v>
      </c>
      <c r="S11" s="107"/>
      <c r="T11" s="12"/>
      <c r="U11" s="12"/>
      <c r="V11" s="103" t="s">
        <v>5</v>
      </c>
      <c r="W11" s="14">
        <v>165</v>
      </c>
      <c r="X11" s="14">
        <v>161</v>
      </c>
      <c r="Y11" s="109" t="s">
        <v>41</v>
      </c>
      <c r="Z11" s="107"/>
      <c r="AA11" s="14"/>
      <c r="AB11" s="14"/>
      <c r="AC11" s="14"/>
      <c r="AD11" s="110"/>
      <c r="AE11" s="107"/>
      <c r="AF11" s="12"/>
      <c r="AG11" s="12"/>
      <c r="AH11" s="12"/>
      <c r="AI11" s="12"/>
      <c r="AJ11" s="14"/>
      <c r="AK11" s="110"/>
      <c r="AL11" s="103"/>
      <c r="AM11" s="14"/>
      <c r="AN11" s="14"/>
      <c r="AO11" s="14"/>
      <c r="AP11" s="14"/>
      <c r="AQ11" s="14"/>
      <c r="AR11" s="110"/>
      <c r="AS11" s="103" t="s">
        <v>9</v>
      </c>
      <c r="AT11" s="14">
        <v>-10000</v>
      </c>
      <c r="AU11" s="14" t="s">
        <v>42</v>
      </c>
      <c r="AV11" s="14"/>
      <c r="AW11" s="14"/>
      <c r="AX11" s="14"/>
      <c r="AY11" s="14"/>
      <c r="AZ11" s="14"/>
      <c r="BA11" s="14"/>
      <c r="BB11" s="146"/>
      <c r="BC11" s="110"/>
    </row>
    <row r="12" spans="1:55" ht="94.5" hidden="1">
      <c r="B12" s="101" t="s">
        <v>35</v>
      </c>
      <c r="C12" s="14" t="s">
        <v>36</v>
      </c>
      <c r="D12" s="102" t="s">
        <v>48</v>
      </c>
      <c r="E12" s="103"/>
      <c r="F12" s="14">
        <v>9299</v>
      </c>
      <c r="G12" s="104">
        <v>955</v>
      </c>
      <c r="H12" s="103"/>
      <c r="I12" s="14">
        <v>7835</v>
      </c>
      <c r="J12" s="104">
        <v>946</v>
      </c>
      <c r="K12" s="103">
        <v>0</v>
      </c>
      <c r="L12" s="14">
        <v>0</v>
      </c>
      <c r="M12" s="104">
        <v>0</v>
      </c>
      <c r="N12" s="105" t="s">
        <v>38</v>
      </c>
      <c r="O12" s="106" t="s">
        <v>39</v>
      </c>
      <c r="P12" s="107" t="s">
        <v>228</v>
      </c>
      <c r="Q12" s="12">
        <v>1473</v>
      </c>
      <c r="R12" s="108">
        <v>0</v>
      </c>
      <c r="S12" s="107"/>
      <c r="T12" s="12"/>
      <c r="U12" s="12"/>
      <c r="V12" s="103" t="s">
        <v>5</v>
      </c>
      <c r="W12" s="14">
        <v>165</v>
      </c>
      <c r="X12" s="14">
        <v>161</v>
      </c>
      <c r="Y12" s="109" t="s">
        <v>41</v>
      </c>
      <c r="Z12" s="107"/>
      <c r="AA12" s="14"/>
      <c r="AB12" s="14"/>
      <c r="AC12" s="14"/>
      <c r="AD12" s="110"/>
      <c r="AE12" s="107"/>
      <c r="AF12" s="12"/>
      <c r="AG12" s="12"/>
      <c r="AH12" s="12"/>
      <c r="AI12" s="12"/>
      <c r="AJ12" s="14"/>
      <c r="AK12" s="110"/>
      <c r="AL12" s="103"/>
      <c r="AM12" s="14"/>
      <c r="AN12" s="14"/>
      <c r="AO12" s="14"/>
      <c r="AP12" s="14"/>
      <c r="AQ12" s="14"/>
      <c r="AR12" s="110"/>
      <c r="AS12" s="103" t="s">
        <v>9</v>
      </c>
      <c r="AT12" s="14">
        <v>-10000</v>
      </c>
      <c r="AU12" s="14" t="s">
        <v>42</v>
      </c>
      <c r="AV12" s="14"/>
      <c r="AW12" s="14"/>
      <c r="AX12" s="14"/>
      <c r="AY12" s="14"/>
      <c r="AZ12" s="14"/>
      <c r="BA12" s="14"/>
      <c r="BB12" s="146"/>
      <c r="BC12" s="110"/>
    </row>
    <row r="13" spans="1:55" ht="94.5" hidden="1">
      <c r="B13" s="101" t="s">
        <v>35</v>
      </c>
      <c r="C13" s="14" t="s">
        <v>36</v>
      </c>
      <c r="D13" s="102" t="s">
        <v>49</v>
      </c>
      <c r="E13" s="103"/>
      <c r="F13" s="14">
        <v>8122</v>
      </c>
      <c r="G13" s="104">
        <v>980</v>
      </c>
      <c r="H13" s="103"/>
      <c r="I13" s="14">
        <v>8121</v>
      </c>
      <c r="J13" s="104">
        <v>967</v>
      </c>
      <c r="K13" s="103">
        <v>-267</v>
      </c>
      <c r="L13" s="14">
        <v>-267</v>
      </c>
      <c r="M13" s="104">
        <v>-267</v>
      </c>
      <c r="N13" s="105" t="s">
        <v>50</v>
      </c>
      <c r="O13" s="106" t="s">
        <v>39</v>
      </c>
      <c r="P13" s="107" t="s">
        <v>228</v>
      </c>
      <c r="Q13" s="12">
        <v>14</v>
      </c>
      <c r="R13" s="108">
        <v>0</v>
      </c>
      <c r="S13" s="107"/>
      <c r="T13" s="12"/>
      <c r="U13" s="12"/>
      <c r="V13" s="103" t="s">
        <v>5</v>
      </c>
      <c r="W13" s="111">
        <v>165</v>
      </c>
      <c r="X13" s="111">
        <v>193</v>
      </c>
      <c r="Y13" s="109" t="s">
        <v>41</v>
      </c>
      <c r="Z13" s="107"/>
      <c r="AA13" s="111"/>
      <c r="AB13" s="111"/>
      <c r="AC13" s="111"/>
      <c r="AD13" s="110"/>
      <c r="AE13" s="107"/>
      <c r="AF13" s="12"/>
      <c r="AG13" s="12"/>
      <c r="AH13" s="12"/>
      <c r="AI13" s="12"/>
      <c r="AJ13" s="111"/>
      <c r="AK13" s="110"/>
      <c r="AL13" s="103"/>
      <c r="AM13" s="14"/>
      <c r="AN13" s="14"/>
      <c r="AO13" s="14"/>
      <c r="AP13" s="14"/>
      <c r="AQ13" s="111"/>
      <c r="AR13" s="110"/>
      <c r="AS13" s="103" t="s">
        <v>9</v>
      </c>
      <c r="AT13" s="14">
        <v>-10000</v>
      </c>
      <c r="AU13" s="14" t="s">
        <v>42</v>
      </c>
      <c r="AV13" s="14"/>
      <c r="AW13" s="14"/>
      <c r="AX13" s="14"/>
      <c r="AY13" s="14"/>
      <c r="AZ13" s="14"/>
      <c r="BA13" s="14"/>
      <c r="BB13" s="147"/>
      <c r="BC13" s="110"/>
    </row>
    <row r="14" spans="1:55" ht="94.5" hidden="1">
      <c r="B14" s="101" t="s">
        <v>35</v>
      </c>
      <c r="C14" s="14" t="s">
        <v>36</v>
      </c>
      <c r="D14" s="102" t="s">
        <v>51</v>
      </c>
      <c r="E14" s="103"/>
      <c r="F14" s="14">
        <v>8122</v>
      </c>
      <c r="G14" s="104">
        <v>935</v>
      </c>
      <c r="H14" s="103"/>
      <c r="I14" s="14">
        <v>8121</v>
      </c>
      <c r="J14" s="104">
        <v>929</v>
      </c>
      <c r="K14" s="103">
        <v>-267</v>
      </c>
      <c r="L14" s="14">
        <v>-267</v>
      </c>
      <c r="M14" s="104">
        <v>-267</v>
      </c>
      <c r="N14" s="105" t="s">
        <v>50</v>
      </c>
      <c r="O14" s="106" t="s">
        <v>39</v>
      </c>
      <c r="P14" s="107" t="s">
        <v>228</v>
      </c>
      <c r="Q14" s="12">
        <v>7</v>
      </c>
      <c r="R14" s="108">
        <v>0</v>
      </c>
      <c r="S14" s="107"/>
      <c r="T14" s="12"/>
      <c r="U14" s="12"/>
      <c r="V14" s="103" t="s">
        <v>5</v>
      </c>
      <c r="W14" s="111">
        <v>165</v>
      </c>
      <c r="X14" s="111">
        <v>193</v>
      </c>
      <c r="Y14" s="109" t="s">
        <v>41</v>
      </c>
      <c r="Z14" s="107"/>
      <c r="AA14" s="111"/>
      <c r="AB14" s="111"/>
      <c r="AC14" s="111"/>
      <c r="AD14" s="110"/>
      <c r="AE14" s="107"/>
      <c r="AF14" s="12"/>
      <c r="AG14" s="12"/>
      <c r="AH14" s="12"/>
      <c r="AI14" s="12"/>
      <c r="AJ14" s="111"/>
      <c r="AK14" s="110"/>
      <c r="AL14" s="103"/>
      <c r="AM14" s="14"/>
      <c r="AN14" s="14"/>
      <c r="AO14" s="14"/>
      <c r="AP14" s="14"/>
      <c r="AQ14" s="111"/>
      <c r="AR14" s="110"/>
      <c r="AS14" s="103" t="s">
        <v>9</v>
      </c>
      <c r="AT14" s="14">
        <v>-10000</v>
      </c>
      <c r="AU14" s="14" t="s">
        <v>42</v>
      </c>
      <c r="AV14" s="14"/>
      <c r="AW14" s="14"/>
      <c r="AX14" s="14"/>
      <c r="AY14" s="14"/>
      <c r="AZ14" s="14"/>
      <c r="BA14" s="14"/>
      <c r="BB14" s="147"/>
      <c r="BC14" s="110"/>
    </row>
    <row r="15" spans="1:55" ht="94.5" hidden="1">
      <c r="B15" s="101" t="s">
        <v>35</v>
      </c>
      <c r="C15" s="14" t="s">
        <v>36</v>
      </c>
      <c r="D15" s="102" t="s">
        <v>52</v>
      </c>
      <c r="E15" s="103"/>
      <c r="F15" s="14">
        <v>8122</v>
      </c>
      <c r="G15" s="104">
        <v>980</v>
      </c>
      <c r="H15" s="103"/>
      <c r="I15" s="14">
        <v>8121</v>
      </c>
      <c r="J15" s="104">
        <v>967</v>
      </c>
      <c r="K15" s="103">
        <v>-267</v>
      </c>
      <c r="L15" s="14">
        <v>-267</v>
      </c>
      <c r="M15" s="104">
        <v>-267</v>
      </c>
      <c r="N15" s="105" t="s">
        <v>50</v>
      </c>
      <c r="O15" s="106" t="s">
        <v>39</v>
      </c>
      <c r="P15" s="107" t="s">
        <v>228</v>
      </c>
      <c r="Q15" s="12">
        <v>14</v>
      </c>
      <c r="R15" s="108">
        <v>0</v>
      </c>
      <c r="S15" s="107"/>
      <c r="T15" s="12"/>
      <c r="U15" s="12"/>
      <c r="V15" s="103" t="s">
        <v>5</v>
      </c>
      <c r="W15" s="111">
        <v>165</v>
      </c>
      <c r="X15" s="111">
        <v>193</v>
      </c>
      <c r="Y15" s="109" t="s">
        <v>41</v>
      </c>
      <c r="Z15" s="107"/>
      <c r="AA15" s="111"/>
      <c r="AB15" s="111"/>
      <c r="AC15" s="111"/>
      <c r="AD15" s="109"/>
      <c r="AE15" s="107"/>
      <c r="AF15" s="12"/>
      <c r="AG15" s="12"/>
      <c r="AH15" s="12"/>
      <c r="AI15" s="12"/>
      <c r="AJ15" s="111"/>
      <c r="AK15" s="110"/>
      <c r="AL15" s="103"/>
      <c r="AM15" s="14"/>
      <c r="AN15" s="14"/>
      <c r="AO15" s="14"/>
      <c r="AP15" s="14"/>
      <c r="AQ15" s="111"/>
      <c r="AR15" s="110"/>
      <c r="AS15" s="103" t="s">
        <v>9</v>
      </c>
      <c r="AT15" s="14">
        <v>-10000</v>
      </c>
      <c r="AU15" s="14" t="s">
        <v>42</v>
      </c>
      <c r="AV15" s="14"/>
      <c r="AW15" s="14"/>
      <c r="AX15" s="14"/>
      <c r="AY15" s="14"/>
      <c r="AZ15" s="14"/>
      <c r="BA15" s="14"/>
      <c r="BB15" s="147"/>
      <c r="BC15" s="110"/>
    </row>
    <row r="16" spans="1:55" ht="94.5" hidden="1">
      <c r="B16" s="101" t="s">
        <v>35</v>
      </c>
      <c r="C16" s="14" t="s">
        <v>36</v>
      </c>
      <c r="D16" s="102" t="s">
        <v>53</v>
      </c>
      <c r="E16" s="103"/>
      <c r="F16" s="14">
        <v>8003</v>
      </c>
      <c r="G16" s="104">
        <v>943</v>
      </c>
      <c r="H16" s="103"/>
      <c r="I16" s="14">
        <v>7842</v>
      </c>
      <c r="J16" s="104">
        <v>936</v>
      </c>
      <c r="K16" s="103">
        <v>315</v>
      </c>
      <c r="L16" s="14">
        <v>315</v>
      </c>
      <c r="M16" s="104">
        <v>315</v>
      </c>
      <c r="N16" s="105" t="s">
        <v>54</v>
      </c>
      <c r="O16" s="106" t="s">
        <v>39</v>
      </c>
      <c r="P16" s="107" t="s">
        <v>228</v>
      </c>
      <c r="Q16" s="12">
        <v>168</v>
      </c>
      <c r="R16" s="108">
        <v>315</v>
      </c>
      <c r="S16" s="107"/>
      <c r="T16" s="12"/>
      <c r="U16" s="12"/>
      <c r="V16" s="103" t="s">
        <v>5</v>
      </c>
      <c r="W16" s="111">
        <v>165</v>
      </c>
      <c r="X16" s="111">
        <v>158</v>
      </c>
      <c r="Y16" s="109" t="s">
        <v>41</v>
      </c>
      <c r="Z16" s="107"/>
      <c r="AA16" s="111"/>
      <c r="AB16" s="111"/>
      <c r="AC16" s="111"/>
      <c r="AD16" s="109"/>
      <c r="AE16" s="107" t="s">
        <v>7</v>
      </c>
      <c r="AF16" s="12">
        <v>3664</v>
      </c>
      <c r="AG16" s="12"/>
      <c r="AH16" s="12"/>
      <c r="AI16" s="12" t="s">
        <v>55</v>
      </c>
      <c r="AJ16" s="111"/>
      <c r="AK16" s="110"/>
      <c r="AL16" s="103"/>
      <c r="AM16" s="14"/>
      <c r="AN16" s="14"/>
      <c r="AO16" s="14"/>
      <c r="AP16" s="14"/>
      <c r="AQ16" s="111"/>
      <c r="AR16" s="110"/>
      <c r="AS16" s="103" t="s">
        <v>9</v>
      </c>
      <c r="AT16" s="14">
        <v>-10000</v>
      </c>
      <c r="AU16" s="14" t="s">
        <v>42</v>
      </c>
      <c r="AV16" s="14"/>
      <c r="AW16" s="14"/>
      <c r="AX16" s="14"/>
      <c r="AY16" s="14"/>
      <c r="AZ16" s="14"/>
      <c r="BA16" s="14"/>
      <c r="BB16" s="147"/>
      <c r="BC16" s="110"/>
    </row>
    <row r="17" spans="2:55" ht="94.5" hidden="1">
      <c r="B17" s="101" t="s">
        <v>35</v>
      </c>
      <c r="C17" s="14" t="s">
        <v>36</v>
      </c>
      <c r="D17" s="102" t="s">
        <v>56</v>
      </c>
      <c r="E17" s="103"/>
      <c r="F17" s="14">
        <v>8003</v>
      </c>
      <c r="G17" s="104">
        <v>927</v>
      </c>
      <c r="H17" s="103"/>
      <c r="I17" s="14">
        <v>8002</v>
      </c>
      <c r="J17" s="104">
        <v>922</v>
      </c>
      <c r="K17" s="103">
        <v>315</v>
      </c>
      <c r="L17" s="14">
        <v>315</v>
      </c>
      <c r="M17" s="104">
        <v>315</v>
      </c>
      <c r="N17" s="105" t="s">
        <v>54</v>
      </c>
      <c r="O17" s="106" t="s">
        <v>39</v>
      </c>
      <c r="P17" s="107" t="s">
        <v>228</v>
      </c>
      <c r="Q17" s="12">
        <v>6</v>
      </c>
      <c r="R17" s="108">
        <v>315</v>
      </c>
      <c r="S17" s="107"/>
      <c r="T17" s="12"/>
      <c r="U17" s="12"/>
      <c r="V17" s="103" t="s">
        <v>5</v>
      </c>
      <c r="W17" s="111">
        <v>137</v>
      </c>
      <c r="X17" s="111">
        <v>158</v>
      </c>
      <c r="Y17" s="109" t="s">
        <v>41</v>
      </c>
      <c r="Z17" s="107"/>
      <c r="AA17" s="111"/>
      <c r="AB17" s="111"/>
      <c r="AC17" s="111"/>
      <c r="AD17" s="110"/>
      <c r="AE17" s="107"/>
      <c r="AF17" s="12"/>
      <c r="AG17" s="12"/>
      <c r="AH17" s="12"/>
      <c r="AI17" s="12"/>
      <c r="AJ17" s="111"/>
      <c r="AK17" s="110"/>
      <c r="AL17" s="103"/>
      <c r="AM17" s="14"/>
      <c r="AN17" s="14"/>
      <c r="AO17" s="14"/>
      <c r="AP17" s="14"/>
      <c r="AQ17" s="111"/>
      <c r="AR17" s="110"/>
      <c r="AS17" s="103" t="s">
        <v>9</v>
      </c>
      <c r="AT17" s="14">
        <v>-10000</v>
      </c>
      <c r="AU17" s="14" t="s">
        <v>42</v>
      </c>
      <c r="AV17" s="14"/>
      <c r="AW17" s="14"/>
      <c r="AX17" s="14"/>
      <c r="AY17" s="14"/>
      <c r="AZ17" s="14"/>
      <c r="BA17" s="14"/>
      <c r="BB17" s="147"/>
      <c r="BC17" s="110"/>
    </row>
    <row r="18" spans="2:55" ht="94.5" hidden="1">
      <c r="B18" s="101" t="s">
        <v>35</v>
      </c>
      <c r="C18" s="14" t="s">
        <v>36</v>
      </c>
      <c r="D18" s="102" t="s">
        <v>57</v>
      </c>
      <c r="E18" s="103"/>
      <c r="F18" s="14">
        <v>8003</v>
      </c>
      <c r="G18" s="104">
        <v>943</v>
      </c>
      <c r="H18" s="103"/>
      <c r="I18" s="14">
        <v>7842</v>
      </c>
      <c r="J18" s="104">
        <v>936</v>
      </c>
      <c r="K18" s="103">
        <v>315</v>
      </c>
      <c r="L18" s="14">
        <v>315</v>
      </c>
      <c r="M18" s="104">
        <v>315</v>
      </c>
      <c r="N18" s="105" t="s">
        <v>54</v>
      </c>
      <c r="O18" s="106" t="s">
        <v>39</v>
      </c>
      <c r="P18" s="107" t="s">
        <v>228</v>
      </c>
      <c r="Q18" s="12">
        <v>168</v>
      </c>
      <c r="R18" s="108">
        <v>315</v>
      </c>
      <c r="S18" s="107"/>
      <c r="T18" s="12"/>
      <c r="U18" s="12"/>
      <c r="V18" s="103" t="s">
        <v>5</v>
      </c>
      <c r="W18" s="111">
        <v>100</v>
      </c>
      <c r="X18" s="111">
        <v>158</v>
      </c>
      <c r="Y18" s="109" t="s">
        <v>41</v>
      </c>
      <c r="Z18" s="107"/>
      <c r="AA18" s="111"/>
      <c r="AB18" s="111"/>
      <c r="AC18" s="111"/>
      <c r="AD18" s="110"/>
      <c r="AE18" s="107" t="s">
        <v>7</v>
      </c>
      <c r="AF18" s="12">
        <v>3664</v>
      </c>
      <c r="AG18" s="12"/>
      <c r="AH18" s="12"/>
      <c r="AI18" s="12" t="s">
        <v>55</v>
      </c>
      <c r="AJ18" s="111"/>
      <c r="AK18" s="110"/>
      <c r="AL18" s="103"/>
      <c r="AM18" s="14"/>
      <c r="AN18" s="14"/>
      <c r="AO18" s="14"/>
      <c r="AP18" s="14"/>
      <c r="AQ18" s="111"/>
      <c r="AR18" s="110"/>
      <c r="AS18" s="103" t="s">
        <v>9</v>
      </c>
      <c r="AT18" s="14">
        <v>-10000</v>
      </c>
      <c r="AU18" s="14" t="s">
        <v>42</v>
      </c>
      <c r="AV18" s="14"/>
      <c r="AW18" s="14"/>
      <c r="AX18" s="14"/>
      <c r="AY18" s="14"/>
      <c r="AZ18" s="14"/>
      <c r="BA18" s="14"/>
      <c r="BB18" s="147"/>
      <c r="BC18" s="110"/>
    </row>
    <row r="19" spans="2:55" ht="31.5" hidden="1">
      <c r="B19" s="101" t="s">
        <v>58</v>
      </c>
      <c r="C19" s="14" t="s">
        <v>36</v>
      </c>
      <c r="D19" s="102" t="s">
        <v>37</v>
      </c>
      <c r="E19" s="103"/>
      <c r="F19" s="14">
        <v>5616</v>
      </c>
      <c r="G19" s="104">
        <v>717</v>
      </c>
      <c r="H19" s="103"/>
      <c r="I19" s="14">
        <v>4523</v>
      </c>
      <c r="J19" s="104">
        <v>760</v>
      </c>
      <c r="K19" s="103">
        <v>0</v>
      </c>
      <c r="L19" s="14">
        <v>0</v>
      </c>
      <c r="M19" s="104">
        <v>0</v>
      </c>
      <c r="N19" s="105" t="s">
        <v>38</v>
      </c>
      <c r="O19" s="106" t="s">
        <v>44</v>
      </c>
      <c r="P19" s="107" t="s">
        <v>228</v>
      </c>
      <c r="Q19" s="12">
        <v>1050</v>
      </c>
      <c r="R19" s="108">
        <v>0</v>
      </c>
      <c r="S19" s="107"/>
      <c r="T19" s="12"/>
      <c r="U19" s="12"/>
      <c r="V19" s="103" t="s">
        <v>5</v>
      </c>
      <c r="W19" s="111">
        <v>104</v>
      </c>
      <c r="X19" s="111">
        <v>211</v>
      </c>
      <c r="Y19" s="109"/>
      <c r="Z19" s="107"/>
      <c r="AA19" s="111"/>
      <c r="AB19" s="111"/>
      <c r="AC19" s="111"/>
      <c r="AD19" s="110"/>
      <c r="AE19" s="107"/>
      <c r="AF19" s="12"/>
      <c r="AG19" s="12"/>
      <c r="AH19" s="12"/>
      <c r="AI19" s="12"/>
      <c r="AJ19" s="111"/>
      <c r="AK19" s="110"/>
      <c r="AL19" s="103"/>
      <c r="AM19" s="14"/>
      <c r="AN19" s="14"/>
      <c r="AO19" s="14"/>
      <c r="AP19" s="14"/>
      <c r="AQ19" s="111"/>
      <c r="AR19" s="110"/>
      <c r="AS19" s="103"/>
      <c r="AT19" s="14"/>
      <c r="AU19" s="14"/>
      <c r="AV19" s="14"/>
      <c r="AW19" s="14"/>
      <c r="AX19" s="14"/>
      <c r="AY19" s="14"/>
      <c r="AZ19" s="14"/>
      <c r="BA19" s="14"/>
      <c r="BB19" s="147"/>
      <c r="BC19" s="110"/>
    </row>
    <row r="20" spans="2:55" ht="31.5" hidden="1">
      <c r="B20" s="101" t="s">
        <v>58</v>
      </c>
      <c r="C20" s="14" t="s">
        <v>36</v>
      </c>
      <c r="D20" s="102" t="s">
        <v>45</v>
      </c>
      <c r="E20" s="103"/>
      <c r="F20" s="14">
        <v>4898</v>
      </c>
      <c r="G20" s="104">
        <v>770</v>
      </c>
      <c r="H20" s="103"/>
      <c r="I20" s="14">
        <v>4897</v>
      </c>
      <c r="J20" s="104">
        <v>770</v>
      </c>
      <c r="K20" s="103">
        <v>0</v>
      </c>
      <c r="L20" s="14">
        <v>0</v>
      </c>
      <c r="M20" s="104">
        <v>0</v>
      </c>
      <c r="N20" s="105" t="s">
        <v>44</v>
      </c>
      <c r="O20" s="106" t="s">
        <v>44</v>
      </c>
      <c r="P20" s="107" t="s">
        <v>228</v>
      </c>
      <c r="Q20" s="12">
        <v>1</v>
      </c>
      <c r="R20" s="108">
        <v>0</v>
      </c>
      <c r="S20" s="107"/>
      <c r="T20" s="12"/>
      <c r="U20" s="12"/>
      <c r="V20" s="103" t="s">
        <v>5</v>
      </c>
      <c r="W20" s="111">
        <v>111</v>
      </c>
      <c r="X20" s="111">
        <v>3</v>
      </c>
      <c r="Y20" s="109"/>
      <c r="Z20" s="103"/>
      <c r="AA20" s="111"/>
      <c r="AB20" s="111"/>
      <c r="AC20" s="111"/>
      <c r="AD20" s="110"/>
      <c r="AE20" s="107"/>
      <c r="AF20" s="12"/>
      <c r="AG20" s="12"/>
      <c r="AH20" s="12"/>
      <c r="AI20" s="12"/>
      <c r="AJ20" s="111"/>
      <c r="AK20" s="110"/>
      <c r="AL20" s="103"/>
      <c r="AM20" s="14"/>
      <c r="AN20" s="14"/>
      <c r="AO20" s="14"/>
      <c r="AP20" s="14"/>
      <c r="AQ20" s="111"/>
      <c r="AR20" s="110"/>
      <c r="AS20" s="103"/>
      <c r="AT20" s="14"/>
      <c r="AU20" s="14"/>
      <c r="AV20" s="14"/>
      <c r="AW20" s="14"/>
      <c r="AX20" s="14"/>
      <c r="AY20" s="14"/>
      <c r="AZ20" s="14"/>
      <c r="BA20" s="14"/>
      <c r="BB20" s="147"/>
      <c r="BC20" s="110"/>
    </row>
    <row r="21" spans="2:55" ht="63" hidden="1">
      <c r="B21" s="101" t="s">
        <v>58</v>
      </c>
      <c r="C21" s="14" t="s">
        <v>36</v>
      </c>
      <c r="D21" s="102" t="s">
        <v>46</v>
      </c>
      <c r="E21" s="103"/>
      <c r="F21" s="14">
        <v>8899</v>
      </c>
      <c r="G21" s="104">
        <v>1059</v>
      </c>
      <c r="H21" s="103"/>
      <c r="I21" s="14">
        <v>6482</v>
      </c>
      <c r="J21" s="104">
        <v>1027</v>
      </c>
      <c r="K21" s="103">
        <v>-3480</v>
      </c>
      <c r="L21" s="14">
        <v>-3480</v>
      </c>
      <c r="M21" s="104">
        <v>-3480</v>
      </c>
      <c r="N21" s="105" t="s">
        <v>50</v>
      </c>
      <c r="O21" s="106" t="s">
        <v>44</v>
      </c>
      <c r="P21" s="107" t="s">
        <v>228</v>
      </c>
      <c r="Q21" s="12">
        <v>2449</v>
      </c>
      <c r="R21" s="108">
        <v>0</v>
      </c>
      <c r="S21" s="107"/>
      <c r="T21" s="12"/>
      <c r="U21" s="12"/>
      <c r="V21" s="103" t="s">
        <v>5</v>
      </c>
      <c r="W21" s="14">
        <v>120</v>
      </c>
      <c r="X21" s="14">
        <v>113</v>
      </c>
      <c r="Y21" s="109" t="s">
        <v>59</v>
      </c>
      <c r="Z21" s="103"/>
      <c r="AA21" s="14"/>
      <c r="AB21" s="14"/>
      <c r="AC21" s="14"/>
      <c r="AD21" s="110"/>
      <c r="AE21" s="107"/>
      <c r="AF21" s="12"/>
      <c r="AG21" s="12"/>
      <c r="AH21" s="12"/>
      <c r="AI21" s="12"/>
      <c r="AJ21" s="14"/>
      <c r="AK21" s="110"/>
      <c r="AL21" s="103"/>
      <c r="AM21" s="14"/>
      <c r="AN21" s="14"/>
      <c r="AO21" s="14"/>
      <c r="AP21" s="14"/>
      <c r="AQ21" s="14"/>
      <c r="AR21" s="110"/>
      <c r="AS21" s="103"/>
      <c r="AT21" s="14"/>
      <c r="AU21" s="14"/>
      <c r="AV21" s="14"/>
      <c r="AW21" s="14"/>
      <c r="AX21" s="14"/>
      <c r="AY21" s="14"/>
      <c r="AZ21" s="14"/>
      <c r="BA21" s="14"/>
      <c r="BB21" s="146"/>
      <c r="BC21" s="110"/>
    </row>
    <row r="22" spans="2:55" ht="63" hidden="1">
      <c r="B22" s="101" t="s">
        <v>58</v>
      </c>
      <c r="C22" s="14" t="s">
        <v>36</v>
      </c>
      <c r="D22" s="102" t="s">
        <v>47</v>
      </c>
      <c r="E22" s="103"/>
      <c r="F22" s="14">
        <v>8899</v>
      </c>
      <c r="G22" s="104">
        <v>1044</v>
      </c>
      <c r="H22" s="103"/>
      <c r="I22" s="14">
        <v>7307</v>
      </c>
      <c r="J22" s="104">
        <v>1014</v>
      </c>
      <c r="K22" s="103">
        <v>-3480</v>
      </c>
      <c r="L22" s="14">
        <v>-3480</v>
      </c>
      <c r="M22" s="104">
        <v>-3480</v>
      </c>
      <c r="N22" s="105" t="s">
        <v>50</v>
      </c>
      <c r="O22" s="106" t="s">
        <v>60</v>
      </c>
      <c r="P22" s="107" t="s">
        <v>228</v>
      </c>
      <c r="Q22" s="12">
        <v>1622</v>
      </c>
      <c r="R22" s="108">
        <v>0</v>
      </c>
      <c r="S22" s="179" t="s">
        <v>60</v>
      </c>
      <c r="T22" s="12"/>
      <c r="U22" s="12" t="s">
        <v>60</v>
      </c>
      <c r="V22" s="103" t="s">
        <v>5</v>
      </c>
      <c r="W22" s="14">
        <v>120</v>
      </c>
      <c r="X22" s="14">
        <v>143</v>
      </c>
      <c r="Y22" s="109" t="s">
        <v>59</v>
      </c>
      <c r="Z22" s="103"/>
      <c r="AA22" s="14"/>
      <c r="AB22" s="14"/>
      <c r="AC22" s="14"/>
      <c r="AD22" s="110"/>
      <c r="AE22" s="107"/>
      <c r="AF22" s="12"/>
      <c r="AG22" s="12"/>
      <c r="AH22" s="12"/>
      <c r="AI22" s="12"/>
      <c r="AJ22" s="14"/>
      <c r="AK22" s="110"/>
      <c r="AL22" s="107"/>
      <c r="AM22" s="12"/>
      <c r="AN22" s="12"/>
      <c r="AO22" s="12"/>
      <c r="AP22" s="12"/>
      <c r="AQ22" s="14"/>
      <c r="AR22" s="110"/>
      <c r="AS22" s="103"/>
      <c r="AT22" s="14"/>
      <c r="AU22" s="14"/>
      <c r="AV22" s="14"/>
      <c r="AW22" s="14"/>
      <c r="AX22" s="14"/>
      <c r="AY22" s="14"/>
      <c r="AZ22" s="14"/>
      <c r="BA22" s="14"/>
      <c r="BB22" s="146"/>
      <c r="BC22" s="110"/>
    </row>
    <row r="23" spans="2:55" ht="63" hidden="1">
      <c r="B23" s="101" t="s">
        <v>58</v>
      </c>
      <c r="C23" s="14" t="s">
        <v>36</v>
      </c>
      <c r="D23" s="102" t="s">
        <v>48</v>
      </c>
      <c r="E23" s="103"/>
      <c r="F23" s="14">
        <v>8899</v>
      </c>
      <c r="G23" s="104">
        <v>1059</v>
      </c>
      <c r="H23" s="103"/>
      <c r="I23" s="14">
        <v>8699</v>
      </c>
      <c r="J23" s="104">
        <v>1027</v>
      </c>
      <c r="K23" s="103">
        <v>-3480</v>
      </c>
      <c r="L23" s="14">
        <v>-3480</v>
      </c>
      <c r="M23" s="104">
        <v>-3480</v>
      </c>
      <c r="N23" s="105" t="s">
        <v>50</v>
      </c>
      <c r="O23" s="106" t="s">
        <v>60</v>
      </c>
      <c r="P23" s="107" t="s">
        <v>228</v>
      </c>
      <c r="Q23" s="12">
        <v>232</v>
      </c>
      <c r="R23" s="108">
        <v>0</v>
      </c>
      <c r="S23" s="179" t="s">
        <v>60</v>
      </c>
      <c r="T23" s="12"/>
      <c r="U23" s="12" t="s">
        <v>60</v>
      </c>
      <c r="V23" s="103" t="s">
        <v>5</v>
      </c>
      <c r="W23" s="14">
        <v>120</v>
      </c>
      <c r="X23" s="14">
        <v>172</v>
      </c>
      <c r="Y23" s="109" t="s">
        <v>59</v>
      </c>
      <c r="Z23" s="103"/>
      <c r="AA23" s="14"/>
      <c r="AB23" s="14"/>
      <c r="AC23" s="14"/>
      <c r="AD23" s="110"/>
      <c r="AE23" s="107"/>
      <c r="AF23" s="12"/>
      <c r="AG23" s="12"/>
      <c r="AH23" s="12"/>
      <c r="AI23" s="12"/>
      <c r="AJ23" s="14"/>
      <c r="AK23" s="110"/>
      <c r="AL23" s="107"/>
      <c r="AM23" s="12"/>
      <c r="AN23" s="12"/>
      <c r="AO23" s="12"/>
      <c r="AP23" s="12"/>
      <c r="AQ23" s="14"/>
      <c r="AR23" s="110"/>
      <c r="AS23" s="103"/>
      <c r="AT23" s="14"/>
      <c r="AU23" s="14"/>
      <c r="AV23" s="14"/>
      <c r="AW23" s="14"/>
      <c r="AX23" s="14"/>
      <c r="AY23" s="14"/>
      <c r="AZ23" s="14"/>
      <c r="BA23" s="14"/>
      <c r="BB23" s="146"/>
      <c r="BC23" s="110"/>
    </row>
    <row r="24" spans="2:55" ht="63" hidden="1">
      <c r="B24" s="101" t="s">
        <v>58</v>
      </c>
      <c r="C24" s="14" t="s">
        <v>36</v>
      </c>
      <c r="D24" s="102" t="s">
        <v>49</v>
      </c>
      <c r="E24" s="103"/>
      <c r="F24" s="14">
        <v>10620</v>
      </c>
      <c r="G24" s="104">
        <v>1054</v>
      </c>
      <c r="H24" s="103"/>
      <c r="I24" s="14">
        <v>8089</v>
      </c>
      <c r="J24" s="104">
        <v>1023</v>
      </c>
      <c r="K24" s="103">
        <v>0</v>
      </c>
      <c r="L24" s="14">
        <v>0</v>
      </c>
      <c r="M24" s="104">
        <v>0</v>
      </c>
      <c r="N24" s="105" t="s">
        <v>38</v>
      </c>
      <c r="O24" s="106" t="s">
        <v>61</v>
      </c>
      <c r="P24" s="107" t="s">
        <v>228</v>
      </c>
      <c r="Q24" s="12">
        <v>2562</v>
      </c>
      <c r="R24" s="108">
        <v>0</v>
      </c>
      <c r="S24" s="107"/>
      <c r="T24" s="12"/>
      <c r="U24" s="12"/>
      <c r="V24" s="103" t="s">
        <v>5</v>
      </c>
      <c r="W24" s="14">
        <v>120</v>
      </c>
      <c r="X24" s="14">
        <v>163</v>
      </c>
      <c r="Y24" s="109" t="s">
        <v>59</v>
      </c>
      <c r="Z24" s="107"/>
      <c r="AA24" s="14"/>
      <c r="AB24" s="14"/>
      <c r="AC24" s="14"/>
      <c r="AD24" s="110"/>
      <c r="AE24" s="107"/>
      <c r="AF24" s="12"/>
      <c r="AG24" s="12"/>
      <c r="AH24" s="12"/>
      <c r="AI24" s="12"/>
      <c r="AJ24" s="14"/>
      <c r="AK24" s="110"/>
      <c r="AL24" s="107"/>
      <c r="AM24" s="12"/>
      <c r="AN24" s="12"/>
      <c r="AO24" s="12"/>
      <c r="AP24" s="12"/>
      <c r="AQ24" s="14"/>
      <c r="AR24" s="110"/>
      <c r="AS24" s="103"/>
      <c r="AT24" s="14"/>
      <c r="AU24" s="14"/>
      <c r="AV24" s="14"/>
      <c r="AW24" s="14"/>
      <c r="AX24" s="14"/>
      <c r="AY24" s="14"/>
      <c r="AZ24" s="14"/>
      <c r="BA24" s="14"/>
      <c r="BB24" s="146"/>
      <c r="BC24" s="110"/>
    </row>
    <row r="25" spans="2:55" ht="63" hidden="1">
      <c r="B25" s="101" t="s">
        <v>58</v>
      </c>
      <c r="C25" s="14" t="s">
        <v>36</v>
      </c>
      <c r="D25" s="102" t="s">
        <v>51</v>
      </c>
      <c r="E25" s="103"/>
      <c r="F25" s="14">
        <v>10620</v>
      </c>
      <c r="G25" s="104">
        <v>1054</v>
      </c>
      <c r="H25" s="103"/>
      <c r="I25" s="14">
        <v>8089</v>
      </c>
      <c r="J25" s="104">
        <v>1032</v>
      </c>
      <c r="K25" s="103">
        <v>0</v>
      </c>
      <c r="L25" s="14">
        <v>0</v>
      </c>
      <c r="M25" s="104">
        <v>0</v>
      </c>
      <c r="N25" s="105" t="s">
        <v>38</v>
      </c>
      <c r="O25" s="106" t="s">
        <v>61</v>
      </c>
      <c r="P25" s="107" t="s">
        <v>228</v>
      </c>
      <c r="Q25" s="12">
        <v>2553</v>
      </c>
      <c r="R25" s="108">
        <v>0</v>
      </c>
      <c r="S25" s="107"/>
      <c r="T25" s="12"/>
      <c r="U25" s="12"/>
      <c r="V25" s="103" t="s">
        <v>5</v>
      </c>
      <c r="W25" s="14">
        <v>129</v>
      </c>
      <c r="X25" s="14">
        <v>163</v>
      </c>
      <c r="Y25" s="109" t="s">
        <v>59</v>
      </c>
      <c r="Z25" s="103"/>
      <c r="AA25" s="14"/>
      <c r="AB25" s="14"/>
      <c r="AC25" s="14"/>
      <c r="AD25" s="110"/>
      <c r="AE25" s="107"/>
      <c r="AF25" s="12"/>
      <c r="AG25" s="12"/>
      <c r="AH25" s="12"/>
      <c r="AI25" s="12"/>
      <c r="AJ25" s="14"/>
      <c r="AK25" s="110"/>
      <c r="AL25" s="107"/>
      <c r="AM25" s="12"/>
      <c r="AN25" s="12"/>
      <c r="AO25" s="12"/>
      <c r="AP25" s="12"/>
      <c r="AQ25" s="14"/>
      <c r="AR25" s="110"/>
      <c r="AS25" s="103"/>
      <c r="AT25" s="14"/>
      <c r="AU25" s="14"/>
      <c r="AV25" s="14"/>
      <c r="AW25" s="14"/>
      <c r="AX25" s="14"/>
      <c r="AY25" s="14"/>
      <c r="AZ25" s="14"/>
      <c r="BA25" s="14"/>
      <c r="BB25" s="146"/>
      <c r="BC25" s="110"/>
    </row>
    <row r="26" spans="2:55" ht="63" hidden="1">
      <c r="B26" s="101" t="s">
        <v>58</v>
      </c>
      <c r="C26" s="14" t="s">
        <v>36</v>
      </c>
      <c r="D26" s="102" t="s">
        <v>52</v>
      </c>
      <c r="E26" s="103"/>
      <c r="F26" s="14">
        <v>10620</v>
      </c>
      <c r="G26" s="104">
        <v>1054</v>
      </c>
      <c r="H26" s="103"/>
      <c r="I26" s="14">
        <v>8089</v>
      </c>
      <c r="J26" s="104">
        <v>1023</v>
      </c>
      <c r="K26" s="103">
        <v>0</v>
      </c>
      <c r="L26" s="14">
        <v>0</v>
      </c>
      <c r="M26" s="104">
        <v>0</v>
      </c>
      <c r="N26" s="105" t="s">
        <v>38</v>
      </c>
      <c r="O26" s="106" t="s">
        <v>61</v>
      </c>
      <c r="P26" s="107" t="s">
        <v>228</v>
      </c>
      <c r="Q26" s="12">
        <v>2562</v>
      </c>
      <c r="R26" s="108">
        <v>0</v>
      </c>
      <c r="S26" s="107"/>
      <c r="T26" s="12"/>
      <c r="U26" s="12"/>
      <c r="V26" s="103" t="s">
        <v>5</v>
      </c>
      <c r="W26" s="14">
        <v>120</v>
      </c>
      <c r="X26" s="14">
        <v>163</v>
      </c>
      <c r="Y26" s="109" t="s">
        <v>59</v>
      </c>
      <c r="Z26" s="103"/>
      <c r="AA26" s="14"/>
      <c r="AB26" s="14"/>
      <c r="AC26" s="14"/>
      <c r="AD26" s="110"/>
      <c r="AE26" s="107"/>
      <c r="AF26" s="12"/>
      <c r="AG26" s="12"/>
      <c r="AH26" s="12"/>
      <c r="AI26" s="12"/>
      <c r="AJ26" s="14"/>
      <c r="AK26" s="110"/>
      <c r="AL26" s="103"/>
      <c r="AM26" s="14"/>
      <c r="AN26" s="14"/>
      <c r="AO26" s="14"/>
      <c r="AP26" s="14"/>
      <c r="AQ26" s="14"/>
      <c r="AR26" s="110"/>
      <c r="AS26" s="103"/>
      <c r="AT26" s="14"/>
      <c r="AU26" s="14"/>
      <c r="AV26" s="14"/>
      <c r="AW26" s="14"/>
      <c r="AX26" s="14"/>
      <c r="AY26" s="14"/>
      <c r="AZ26" s="14"/>
      <c r="BA26" s="14"/>
      <c r="BB26" s="146"/>
      <c r="BC26" s="110"/>
    </row>
    <row r="27" spans="2:55" ht="21" hidden="1">
      <c r="B27" s="101" t="s">
        <v>58</v>
      </c>
      <c r="C27" s="14" t="s">
        <v>36</v>
      </c>
      <c r="D27" s="102" t="s">
        <v>53</v>
      </c>
      <c r="E27" s="103"/>
      <c r="F27" s="14">
        <v>7660</v>
      </c>
      <c r="G27" s="104">
        <v>841</v>
      </c>
      <c r="H27" s="103"/>
      <c r="I27" s="14">
        <v>7659</v>
      </c>
      <c r="J27" s="104">
        <v>840</v>
      </c>
      <c r="K27" s="103">
        <v>-1064</v>
      </c>
      <c r="L27" s="14">
        <v>-1064</v>
      </c>
      <c r="M27" s="104">
        <v>-1064</v>
      </c>
      <c r="N27" s="105" t="s">
        <v>50</v>
      </c>
      <c r="O27" s="106" t="s">
        <v>44</v>
      </c>
      <c r="P27" s="107" t="s">
        <v>228</v>
      </c>
      <c r="Q27" s="12">
        <v>2</v>
      </c>
      <c r="R27" s="108">
        <v>0</v>
      </c>
      <c r="S27" s="107"/>
      <c r="T27" s="12"/>
      <c r="U27" s="12"/>
      <c r="V27" s="103" t="s">
        <v>5</v>
      </c>
      <c r="W27" s="14">
        <v>120</v>
      </c>
      <c r="X27" s="14">
        <v>318</v>
      </c>
      <c r="Y27" s="109"/>
      <c r="Z27" s="103"/>
      <c r="AA27" s="14"/>
      <c r="AB27" s="14"/>
      <c r="AC27" s="14"/>
      <c r="AD27" s="110"/>
      <c r="AE27" s="107"/>
      <c r="AF27" s="12"/>
      <c r="AG27" s="12"/>
      <c r="AH27" s="12"/>
      <c r="AI27" s="12"/>
      <c r="AJ27" s="14"/>
      <c r="AK27" s="110"/>
      <c r="AL27" s="107"/>
      <c r="AM27" s="12"/>
      <c r="AN27" s="12"/>
      <c r="AO27" s="12"/>
      <c r="AP27" s="12"/>
      <c r="AQ27" s="14"/>
      <c r="AR27" s="110"/>
      <c r="AS27" s="103"/>
      <c r="AT27" s="14"/>
      <c r="AU27" s="14"/>
      <c r="AV27" s="14"/>
      <c r="AW27" s="14"/>
      <c r="AX27" s="14"/>
      <c r="AY27" s="14"/>
      <c r="AZ27" s="14"/>
      <c r="BA27" s="14"/>
      <c r="BB27" s="146"/>
      <c r="BC27" s="110"/>
    </row>
    <row r="28" spans="2:55" ht="21" hidden="1">
      <c r="B28" s="101" t="s">
        <v>58</v>
      </c>
      <c r="C28" s="14" t="s">
        <v>36</v>
      </c>
      <c r="D28" s="102" t="s">
        <v>56</v>
      </c>
      <c r="E28" s="103"/>
      <c r="F28" s="14">
        <v>7660</v>
      </c>
      <c r="G28" s="104">
        <v>841</v>
      </c>
      <c r="H28" s="103"/>
      <c r="I28" s="14">
        <v>7659</v>
      </c>
      <c r="J28" s="104">
        <v>840</v>
      </c>
      <c r="K28" s="103">
        <v>-1064</v>
      </c>
      <c r="L28" s="14">
        <v>-1064</v>
      </c>
      <c r="M28" s="104">
        <v>-1064</v>
      </c>
      <c r="N28" s="105" t="s">
        <v>50</v>
      </c>
      <c r="O28" s="106" t="s">
        <v>44</v>
      </c>
      <c r="P28" s="107" t="s">
        <v>228</v>
      </c>
      <c r="Q28" s="12">
        <v>2</v>
      </c>
      <c r="R28" s="108">
        <v>0</v>
      </c>
      <c r="S28" s="107"/>
      <c r="T28" s="12"/>
      <c r="U28" s="12"/>
      <c r="V28" s="103" t="s">
        <v>5</v>
      </c>
      <c r="W28" s="14">
        <v>120</v>
      </c>
      <c r="X28" s="14">
        <v>318</v>
      </c>
      <c r="Y28" s="109"/>
      <c r="Z28" s="103"/>
      <c r="AA28" s="14"/>
      <c r="AB28" s="14"/>
      <c r="AC28" s="14"/>
      <c r="AD28" s="110"/>
      <c r="AE28" s="107"/>
      <c r="AF28" s="12"/>
      <c r="AG28" s="12"/>
      <c r="AH28" s="12"/>
      <c r="AI28" s="12"/>
      <c r="AJ28" s="14"/>
      <c r="AK28" s="110"/>
      <c r="AL28" s="107"/>
      <c r="AM28" s="12"/>
      <c r="AN28" s="12"/>
      <c r="AO28" s="12"/>
      <c r="AP28" s="12"/>
      <c r="AQ28" s="14"/>
      <c r="AR28" s="110"/>
      <c r="AS28" s="103"/>
      <c r="AT28" s="14"/>
      <c r="AU28" s="14"/>
      <c r="AV28" s="14"/>
      <c r="AW28" s="14"/>
      <c r="AX28" s="14"/>
      <c r="AY28" s="14"/>
      <c r="AZ28" s="14"/>
      <c r="BA28" s="14"/>
      <c r="BB28" s="146"/>
      <c r="BC28" s="110"/>
    </row>
    <row r="29" spans="2:55" ht="21" hidden="1">
      <c r="B29" s="101" t="s">
        <v>58</v>
      </c>
      <c r="C29" s="14" t="s">
        <v>36</v>
      </c>
      <c r="D29" s="102" t="s">
        <v>57</v>
      </c>
      <c r="E29" s="103"/>
      <c r="F29" s="14">
        <v>6997</v>
      </c>
      <c r="G29" s="104">
        <v>861</v>
      </c>
      <c r="H29" s="103"/>
      <c r="I29" s="14">
        <v>6883</v>
      </c>
      <c r="J29" s="104">
        <v>860</v>
      </c>
      <c r="K29" s="103">
        <v>-285</v>
      </c>
      <c r="L29" s="14">
        <v>-285</v>
      </c>
      <c r="M29" s="104">
        <v>-285</v>
      </c>
      <c r="N29" s="105" t="s">
        <v>50</v>
      </c>
      <c r="O29" s="106" t="s">
        <v>44</v>
      </c>
      <c r="P29" s="107" t="s">
        <v>228</v>
      </c>
      <c r="Q29" s="12">
        <v>115</v>
      </c>
      <c r="R29" s="108">
        <v>0</v>
      </c>
      <c r="S29" s="107"/>
      <c r="T29" s="12"/>
      <c r="U29" s="12"/>
      <c r="V29" s="103" t="s">
        <v>5</v>
      </c>
      <c r="W29" s="14">
        <v>160</v>
      </c>
      <c r="X29" s="14">
        <v>297</v>
      </c>
      <c r="Y29" s="109"/>
      <c r="Z29" s="103"/>
      <c r="AA29" s="14"/>
      <c r="AB29" s="14"/>
      <c r="AC29" s="14"/>
      <c r="AD29" s="110"/>
      <c r="AE29" s="107"/>
      <c r="AF29" s="12"/>
      <c r="AG29" s="12"/>
      <c r="AH29" s="12"/>
      <c r="AI29" s="12"/>
      <c r="AJ29" s="14"/>
      <c r="AK29" s="110"/>
      <c r="AL29" s="103"/>
      <c r="AM29" s="14"/>
      <c r="AN29" s="14"/>
      <c r="AO29" s="14"/>
      <c r="AP29" s="14"/>
      <c r="AQ29" s="14"/>
      <c r="AR29" s="110"/>
      <c r="AS29" s="103"/>
      <c r="AT29" s="14"/>
      <c r="AU29" s="14"/>
      <c r="AV29" s="14"/>
      <c r="AW29" s="14"/>
      <c r="AX29" s="14"/>
      <c r="AY29" s="14"/>
      <c r="AZ29" s="14"/>
      <c r="BA29" s="14"/>
      <c r="BB29" s="146"/>
      <c r="BC29" s="110"/>
    </row>
    <row r="30" spans="2:55" ht="94.5" hidden="1">
      <c r="B30" s="101" t="s">
        <v>62</v>
      </c>
      <c r="C30" s="14" t="s">
        <v>36</v>
      </c>
      <c r="D30" s="102" t="s">
        <v>37</v>
      </c>
      <c r="E30" s="103"/>
      <c r="F30" s="14">
        <v>5519</v>
      </c>
      <c r="G30" s="104">
        <v>2297</v>
      </c>
      <c r="H30" s="103"/>
      <c r="I30" s="14">
        <v>3390</v>
      </c>
      <c r="J30" s="104">
        <v>2297</v>
      </c>
      <c r="K30" s="103">
        <v>0</v>
      </c>
      <c r="L30" s="14">
        <v>0</v>
      </c>
      <c r="M30" s="104">
        <v>0</v>
      </c>
      <c r="N30" s="105" t="s">
        <v>38</v>
      </c>
      <c r="O30" s="106" t="s">
        <v>39</v>
      </c>
      <c r="P30" s="107" t="s">
        <v>228</v>
      </c>
      <c r="Q30" s="12">
        <v>2129</v>
      </c>
      <c r="R30" s="108">
        <v>0</v>
      </c>
      <c r="S30" s="107"/>
      <c r="T30" s="12"/>
      <c r="U30" s="12"/>
      <c r="V30" s="103" t="s">
        <v>5</v>
      </c>
      <c r="W30" s="14">
        <v>110</v>
      </c>
      <c r="X30" s="14">
        <v>190</v>
      </c>
      <c r="Y30" s="109" t="s">
        <v>41</v>
      </c>
      <c r="Z30" s="107"/>
      <c r="AA30" s="14"/>
      <c r="AB30" s="14"/>
      <c r="AC30" s="14"/>
      <c r="AD30" s="110"/>
      <c r="AE30" s="107"/>
      <c r="AF30" s="12"/>
      <c r="AG30" s="12"/>
      <c r="AH30" s="12"/>
      <c r="AI30" s="12"/>
      <c r="AJ30" s="14"/>
      <c r="AK30" s="110"/>
      <c r="AL30" s="103"/>
      <c r="AM30" s="14"/>
      <c r="AN30" s="14"/>
      <c r="AO30" s="14"/>
      <c r="AP30" s="14"/>
      <c r="AQ30" s="14"/>
      <c r="AR30" s="110"/>
      <c r="AS30" s="103" t="s">
        <v>9</v>
      </c>
      <c r="AT30" s="14">
        <v>-10000</v>
      </c>
      <c r="AU30" s="14" t="s">
        <v>42</v>
      </c>
      <c r="AV30" s="14">
        <v>-10000</v>
      </c>
      <c r="AW30" s="14" t="s">
        <v>42</v>
      </c>
      <c r="AX30" s="14">
        <v>-10000</v>
      </c>
      <c r="AY30" s="14" t="s">
        <v>42</v>
      </c>
      <c r="AZ30" s="14">
        <v>-10000</v>
      </c>
      <c r="BA30" s="14" t="s">
        <v>42</v>
      </c>
      <c r="BB30" s="146"/>
      <c r="BC30" s="110"/>
    </row>
    <row r="31" spans="2:55" ht="94.5" hidden="1">
      <c r="B31" s="101" t="s">
        <v>62</v>
      </c>
      <c r="C31" s="14" t="s">
        <v>36</v>
      </c>
      <c r="D31" s="102" t="s">
        <v>43</v>
      </c>
      <c r="E31" s="103"/>
      <c r="F31" s="14">
        <v>5519</v>
      </c>
      <c r="G31" s="104">
        <v>2297</v>
      </c>
      <c r="H31" s="103"/>
      <c r="I31" s="14">
        <v>3598</v>
      </c>
      <c r="J31" s="104">
        <v>2297</v>
      </c>
      <c r="K31" s="103">
        <v>0</v>
      </c>
      <c r="L31" s="14">
        <v>0</v>
      </c>
      <c r="M31" s="104">
        <v>0</v>
      </c>
      <c r="N31" s="105" t="s">
        <v>38</v>
      </c>
      <c r="O31" s="106" t="s">
        <v>39</v>
      </c>
      <c r="P31" s="107" t="s">
        <v>228</v>
      </c>
      <c r="Q31" s="12">
        <v>1921</v>
      </c>
      <c r="R31" s="108">
        <v>0</v>
      </c>
      <c r="S31" s="107"/>
      <c r="T31" s="12"/>
      <c r="U31" s="12"/>
      <c r="V31" s="103" t="s">
        <v>5</v>
      </c>
      <c r="W31" s="111">
        <v>110</v>
      </c>
      <c r="X31" s="111">
        <v>95</v>
      </c>
      <c r="Y31" s="109" t="s">
        <v>41</v>
      </c>
      <c r="Z31" s="103"/>
      <c r="AA31" s="111"/>
      <c r="AB31" s="111"/>
      <c r="AC31" s="111"/>
      <c r="AD31" s="110"/>
      <c r="AE31" s="107"/>
      <c r="AF31" s="12"/>
      <c r="AG31" s="12"/>
      <c r="AH31" s="12"/>
      <c r="AI31" s="12"/>
      <c r="AJ31" s="111"/>
      <c r="AK31" s="110"/>
      <c r="AL31" s="103"/>
      <c r="AM31" s="14"/>
      <c r="AN31" s="14"/>
      <c r="AO31" s="14"/>
      <c r="AP31" s="14"/>
      <c r="AQ31" s="111"/>
      <c r="AR31" s="110"/>
      <c r="AS31" s="103" t="s">
        <v>9</v>
      </c>
      <c r="AT31" s="14">
        <v>-10000</v>
      </c>
      <c r="AU31" s="14" t="s">
        <v>42</v>
      </c>
      <c r="AV31" s="14">
        <v>-10000</v>
      </c>
      <c r="AW31" s="14" t="s">
        <v>42</v>
      </c>
      <c r="AX31" s="14">
        <v>-10000</v>
      </c>
      <c r="AY31" s="14" t="s">
        <v>42</v>
      </c>
      <c r="AZ31" s="14">
        <v>-10000</v>
      </c>
      <c r="BA31" s="14" t="s">
        <v>42</v>
      </c>
      <c r="BB31" s="147"/>
      <c r="BC31" s="110"/>
    </row>
    <row r="32" spans="2:55" ht="94.5" hidden="1">
      <c r="B32" s="101" t="s">
        <v>62</v>
      </c>
      <c r="C32" s="14" t="s">
        <v>36</v>
      </c>
      <c r="D32" s="102" t="s">
        <v>45</v>
      </c>
      <c r="E32" s="103"/>
      <c r="F32" s="14">
        <v>5519</v>
      </c>
      <c r="G32" s="104">
        <v>2297</v>
      </c>
      <c r="H32" s="103"/>
      <c r="I32" s="14">
        <v>3862</v>
      </c>
      <c r="J32" s="104">
        <v>2294</v>
      </c>
      <c r="K32" s="103">
        <v>0</v>
      </c>
      <c r="L32" s="14">
        <v>0</v>
      </c>
      <c r="M32" s="104">
        <v>0</v>
      </c>
      <c r="N32" s="105" t="s">
        <v>38</v>
      </c>
      <c r="O32" s="110" t="s">
        <v>39</v>
      </c>
      <c r="P32" s="107" t="s">
        <v>228</v>
      </c>
      <c r="Q32" s="12">
        <v>1660</v>
      </c>
      <c r="R32" s="108">
        <v>0</v>
      </c>
      <c r="S32" s="107"/>
      <c r="T32" s="12"/>
      <c r="U32" s="12"/>
      <c r="V32" s="103" t="s">
        <v>5</v>
      </c>
      <c r="W32" s="111">
        <v>120</v>
      </c>
      <c r="X32" s="111">
        <v>0</v>
      </c>
      <c r="Y32" s="109" t="s">
        <v>41</v>
      </c>
      <c r="Z32" s="103"/>
      <c r="AA32" s="111"/>
      <c r="AB32" s="111"/>
      <c r="AC32" s="111"/>
      <c r="AD32" s="110"/>
      <c r="AE32" s="107"/>
      <c r="AF32" s="12"/>
      <c r="AG32" s="12"/>
      <c r="AH32" s="12"/>
      <c r="AI32" s="12"/>
      <c r="AJ32" s="111"/>
      <c r="AK32" s="110"/>
      <c r="AL32" s="103"/>
      <c r="AM32" s="14"/>
      <c r="AN32" s="14"/>
      <c r="AO32" s="14"/>
      <c r="AP32" s="14"/>
      <c r="AQ32" s="111"/>
      <c r="AR32" s="110"/>
      <c r="AS32" s="103" t="s">
        <v>9</v>
      </c>
      <c r="AT32" s="14">
        <v>-10000</v>
      </c>
      <c r="AU32" s="14" t="s">
        <v>42</v>
      </c>
      <c r="AV32" s="14">
        <v>-10000</v>
      </c>
      <c r="AW32" s="14" t="s">
        <v>42</v>
      </c>
      <c r="AX32" s="14">
        <v>-10000</v>
      </c>
      <c r="AY32" s="14" t="s">
        <v>42</v>
      </c>
      <c r="AZ32" s="14">
        <v>-10000</v>
      </c>
      <c r="BA32" s="14" t="s">
        <v>42</v>
      </c>
      <c r="BB32" s="147"/>
      <c r="BC32" s="110"/>
    </row>
    <row r="33" spans="2:55" ht="94.5" hidden="1">
      <c r="B33" s="101" t="s">
        <v>62</v>
      </c>
      <c r="C33" s="14" t="s">
        <v>36</v>
      </c>
      <c r="D33" s="102" t="s">
        <v>46</v>
      </c>
      <c r="E33" s="103"/>
      <c r="F33" s="14">
        <v>9002</v>
      </c>
      <c r="G33" s="104">
        <v>978</v>
      </c>
      <c r="H33" s="103"/>
      <c r="I33" s="14">
        <v>5134</v>
      </c>
      <c r="J33" s="104">
        <v>957</v>
      </c>
      <c r="K33" s="103">
        <v>-3000</v>
      </c>
      <c r="L33" s="14">
        <v>-3000</v>
      </c>
      <c r="M33" s="104">
        <v>-3000</v>
      </c>
      <c r="N33" s="105" t="s">
        <v>50</v>
      </c>
      <c r="O33" s="110" t="s">
        <v>39</v>
      </c>
      <c r="P33" s="107" t="s">
        <v>228</v>
      </c>
      <c r="Q33" s="12">
        <v>3889</v>
      </c>
      <c r="R33" s="108">
        <v>0</v>
      </c>
      <c r="S33" s="107"/>
      <c r="T33" s="12"/>
      <c r="U33" s="12"/>
      <c r="V33" s="103" t="s">
        <v>5</v>
      </c>
      <c r="W33" s="111">
        <v>120</v>
      </c>
      <c r="X33" s="111">
        <v>-120</v>
      </c>
      <c r="Y33" s="109" t="s">
        <v>41</v>
      </c>
      <c r="Z33" s="107"/>
      <c r="AA33" s="111"/>
      <c r="AB33" s="111"/>
      <c r="AC33" s="111"/>
      <c r="AD33" s="110"/>
      <c r="AE33" s="107"/>
      <c r="AF33" s="12"/>
      <c r="AG33" s="12"/>
      <c r="AH33" s="12"/>
      <c r="AI33" s="12"/>
      <c r="AJ33" s="111"/>
      <c r="AK33" s="110"/>
      <c r="AL33" s="103"/>
      <c r="AM33" s="14"/>
      <c r="AN33" s="14"/>
      <c r="AO33" s="14"/>
      <c r="AP33" s="14"/>
      <c r="AQ33" s="111"/>
      <c r="AR33" s="110"/>
      <c r="AS33" s="103" t="s">
        <v>9</v>
      </c>
      <c r="AT33" s="14">
        <v>-10000</v>
      </c>
      <c r="AU33" s="14" t="s">
        <v>42</v>
      </c>
      <c r="AV33" s="14">
        <v>-10000</v>
      </c>
      <c r="AW33" s="14" t="s">
        <v>42</v>
      </c>
      <c r="AX33" s="14">
        <v>-10000</v>
      </c>
      <c r="AY33" s="14" t="s">
        <v>42</v>
      </c>
      <c r="AZ33" s="14">
        <v>-10000</v>
      </c>
      <c r="BA33" s="14" t="s">
        <v>42</v>
      </c>
      <c r="BB33" s="147">
        <v>-10000</v>
      </c>
      <c r="BC33" s="110" t="s">
        <v>42</v>
      </c>
    </row>
    <row r="34" spans="2:55" ht="94.5" hidden="1">
      <c r="B34" s="101" t="s">
        <v>62</v>
      </c>
      <c r="C34" s="14" t="s">
        <v>36</v>
      </c>
      <c r="D34" s="102" t="s">
        <v>47</v>
      </c>
      <c r="E34" s="103"/>
      <c r="F34" s="14">
        <v>9002</v>
      </c>
      <c r="G34" s="104">
        <v>963</v>
      </c>
      <c r="H34" s="103"/>
      <c r="I34" s="14">
        <v>7372</v>
      </c>
      <c r="J34" s="104">
        <v>945</v>
      </c>
      <c r="K34" s="103">
        <v>-3000</v>
      </c>
      <c r="L34" s="14">
        <v>-3000</v>
      </c>
      <c r="M34" s="104">
        <v>-3000</v>
      </c>
      <c r="N34" s="105" t="s">
        <v>50</v>
      </c>
      <c r="O34" s="104" t="s">
        <v>39</v>
      </c>
      <c r="P34" s="107" t="s">
        <v>228</v>
      </c>
      <c r="Q34" s="12">
        <v>1648</v>
      </c>
      <c r="R34" s="108">
        <v>0</v>
      </c>
      <c r="S34" s="107"/>
      <c r="T34" s="12"/>
      <c r="U34" s="12"/>
      <c r="V34" s="103" t="s">
        <v>5</v>
      </c>
      <c r="W34" s="14">
        <v>120</v>
      </c>
      <c r="X34" s="14">
        <v>157</v>
      </c>
      <c r="Y34" s="109" t="s">
        <v>41</v>
      </c>
      <c r="Z34" s="103"/>
      <c r="AA34" s="14"/>
      <c r="AB34" s="14"/>
      <c r="AC34" s="14"/>
      <c r="AD34" s="112"/>
      <c r="AE34" s="107"/>
      <c r="AF34" s="12"/>
      <c r="AG34" s="12"/>
      <c r="AH34" s="12"/>
      <c r="AI34" s="12"/>
      <c r="AJ34" s="14"/>
      <c r="AK34" s="112"/>
      <c r="AL34" s="103"/>
      <c r="AM34" s="14"/>
      <c r="AN34" s="14"/>
      <c r="AO34" s="14"/>
      <c r="AP34" s="14"/>
      <c r="AQ34" s="14"/>
      <c r="AR34" s="112"/>
      <c r="AS34" s="103" t="s">
        <v>9</v>
      </c>
      <c r="AT34" s="14">
        <v>-10000</v>
      </c>
      <c r="AU34" s="14" t="s">
        <v>42</v>
      </c>
      <c r="AV34" s="14"/>
      <c r="AW34" s="14"/>
      <c r="AX34" s="14"/>
      <c r="AY34" s="14"/>
      <c r="AZ34" s="14"/>
      <c r="BA34" s="14"/>
      <c r="BB34" s="146"/>
      <c r="BC34" s="112"/>
    </row>
    <row r="35" spans="2:55" ht="94.5" hidden="1">
      <c r="B35" s="101" t="s">
        <v>62</v>
      </c>
      <c r="C35" s="14" t="s">
        <v>36</v>
      </c>
      <c r="D35" s="102" t="s">
        <v>48</v>
      </c>
      <c r="E35" s="103"/>
      <c r="F35" s="14">
        <v>9002</v>
      </c>
      <c r="G35" s="104">
        <v>978</v>
      </c>
      <c r="H35" s="103"/>
      <c r="I35" s="14">
        <v>8061</v>
      </c>
      <c r="J35" s="104">
        <v>957</v>
      </c>
      <c r="K35" s="103">
        <v>-3000</v>
      </c>
      <c r="L35" s="14">
        <v>-3000</v>
      </c>
      <c r="M35" s="104">
        <v>-3000</v>
      </c>
      <c r="N35" s="105" t="s">
        <v>50</v>
      </c>
      <c r="O35" s="106" t="s">
        <v>39</v>
      </c>
      <c r="P35" s="107" t="s">
        <v>228</v>
      </c>
      <c r="Q35" s="12">
        <v>962</v>
      </c>
      <c r="R35" s="108">
        <v>0</v>
      </c>
      <c r="S35" s="107"/>
      <c r="T35" s="12"/>
      <c r="U35" s="12"/>
      <c r="V35" s="103" t="s">
        <v>5</v>
      </c>
      <c r="W35" s="14">
        <v>120</v>
      </c>
      <c r="X35" s="14">
        <v>178</v>
      </c>
      <c r="Y35" s="109" t="s">
        <v>41</v>
      </c>
      <c r="Z35" s="103"/>
      <c r="AA35" s="14"/>
      <c r="AB35" s="14"/>
      <c r="AC35" s="14"/>
      <c r="AD35" s="112"/>
      <c r="AE35" s="107"/>
      <c r="AF35" s="12"/>
      <c r="AG35" s="12"/>
      <c r="AH35" s="12"/>
      <c r="AI35" s="12"/>
      <c r="AJ35" s="14"/>
      <c r="AK35" s="112"/>
      <c r="AL35" s="103"/>
      <c r="AM35" s="14"/>
      <c r="AN35" s="14"/>
      <c r="AO35" s="14"/>
      <c r="AP35" s="14"/>
      <c r="AQ35" s="14"/>
      <c r="AR35" s="112"/>
      <c r="AS35" s="103" t="s">
        <v>9</v>
      </c>
      <c r="AT35" s="14">
        <v>-10000</v>
      </c>
      <c r="AU35" s="14" t="s">
        <v>42</v>
      </c>
      <c r="AV35" s="14"/>
      <c r="AW35" s="14"/>
      <c r="AX35" s="14"/>
      <c r="AY35" s="14"/>
      <c r="AZ35" s="14"/>
      <c r="BA35" s="14"/>
      <c r="BB35" s="146"/>
      <c r="BC35" s="112"/>
    </row>
    <row r="36" spans="2:55" ht="94.5" hidden="1">
      <c r="B36" s="101" t="s">
        <v>62</v>
      </c>
      <c r="C36" s="14" t="s">
        <v>36</v>
      </c>
      <c r="D36" s="102" t="s">
        <v>49</v>
      </c>
      <c r="E36" s="103"/>
      <c r="F36" s="14">
        <v>8370</v>
      </c>
      <c r="G36" s="104">
        <v>752</v>
      </c>
      <c r="H36" s="103"/>
      <c r="I36" s="14">
        <v>8369</v>
      </c>
      <c r="J36" s="104">
        <v>747</v>
      </c>
      <c r="K36" s="103">
        <v>0</v>
      </c>
      <c r="L36" s="14">
        <v>0</v>
      </c>
      <c r="M36" s="104">
        <v>0</v>
      </c>
      <c r="N36" s="105" t="s">
        <v>38</v>
      </c>
      <c r="O36" s="106" t="s">
        <v>39</v>
      </c>
      <c r="P36" s="107" t="s">
        <v>228</v>
      </c>
      <c r="Q36" s="12">
        <v>6</v>
      </c>
      <c r="R36" s="108">
        <v>0</v>
      </c>
      <c r="S36" s="107"/>
      <c r="T36" s="12"/>
      <c r="U36" s="12"/>
      <c r="V36" s="103" t="s">
        <v>5</v>
      </c>
      <c r="W36" s="14">
        <v>104</v>
      </c>
      <c r="X36" s="14">
        <v>385</v>
      </c>
      <c r="Y36" s="109" t="s">
        <v>41</v>
      </c>
      <c r="Z36" s="107"/>
      <c r="AA36" s="14"/>
      <c r="AB36" s="14"/>
      <c r="AC36" s="14"/>
      <c r="AD36" s="112"/>
      <c r="AE36" s="107"/>
      <c r="AF36" s="12"/>
      <c r="AG36" s="12"/>
      <c r="AH36" s="12"/>
      <c r="AI36" s="12"/>
      <c r="AJ36" s="14"/>
      <c r="AK36" s="112"/>
      <c r="AL36" s="107"/>
      <c r="AM36" s="12"/>
      <c r="AN36" s="12"/>
      <c r="AO36" s="12"/>
      <c r="AP36" s="12"/>
      <c r="AQ36" s="14"/>
      <c r="AR36" s="112"/>
      <c r="AS36" s="103" t="s">
        <v>9</v>
      </c>
      <c r="AT36" s="14">
        <v>-10000</v>
      </c>
      <c r="AU36" s="14" t="s">
        <v>42</v>
      </c>
      <c r="AV36" s="14"/>
      <c r="AW36" s="14"/>
      <c r="AX36" s="14"/>
      <c r="AY36" s="14"/>
      <c r="AZ36" s="14"/>
      <c r="BA36" s="14"/>
      <c r="BB36" s="146"/>
      <c r="BC36" s="112"/>
    </row>
    <row r="37" spans="2:55" ht="94.5" hidden="1">
      <c r="B37" s="101" t="s">
        <v>62</v>
      </c>
      <c r="C37" s="14" t="s">
        <v>36</v>
      </c>
      <c r="D37" s="102" t="s">
        <v>51</v>
      </c>
      <c r="E37" s="103"/>
      <c r="F37" s="14">
        <v>8370</v>
      </c>
      <c r="G37" s="104">
        <v>752</v>
      </c>
      <c r="H37" s="103"/>
      <c r="I37" s="14">
        <v>8369</v>
      </c>
      <c r="J37" s="104">
        <v>747</v>
      </c>
      <c r="K37" s="103">
        <v>0</v>
      </c>
      <c r="L37" s="14">
        <v>0</v>
      </c>
      <c r="M37" s="104">
        <v>0</v>
      </c>
      <c r="N37" s="105" t="s">
        <v>38</v>
      </c>
      <c r="O37" s="106" t="s">
        <v>39</v>
      </c>
      <c r="P37" s="107" t="s">
        <v>228</v>
      </c>
      <c r="Q37" s="12">
        <v>6</v>
      </c>
      <c r="R37" s="108">
        <v>0</v>
      </c>
      <c r="S37" s="107"/>
      <c r="T37" s="12"/>
      <c r="U37" s="12"/>
      <c r="V37" s="103" t="s">
        <v>5</v>
      </c>
      <c r="W37" s="14">
        <v>104</v>
      </c>
      <c r="X37" s="14">
        <v>385</v>
      </c>
      <c r="Y37" s="109" t="s">
        <v>41</v>
      </c>
      <c r="Z37" s="103"/>
      <c r="AA37" s="14"/>
      <c r="AB37" s="14"/>
      <c r="AC37" s="14"/>
      <c r="AD37" s="112"/>
      <c r="AE37" s="107"/>
      <c r="AF37" s="12"/>
      <c r="AG37" s="12"/>
      <c r="AH37" s="12"/>
      <c r="AI37" s="12"/>
      <c r="AJ37" s="14"/>
      <c r="AK37" s="112"/>
      <c r="AL37" s="107"/>
      <c r="AM37" s="12"/>
      <c r="AN37" s="12"/>
      <c r="AO37" s="12"/>
      <c r="AP37" s="12"/>
      <c r="AQ37" s="14"/>
      <c r="AR37" s="112"/>
      <c r="AS37" s="103" t="s">
        <v>9</v>
      </c>
      <c r="AT37" s="14">
        <v>-10000</v>
      </c>
      <c r="AU37" s="14" t="s">
        <v>42</v>
      </c>
      <c r="AV37" s="14"/>
      <c r="AW37" s="14"/>
      <c r="AX37" s="14"/>
      <c r="AY37" s="14"/>
      <c r="AZ37" s="14"/>
      <c r="BA37" s="14"/>
      <c r="BB37" s="146"/>
      <c r="BC37" s="112"/>
    </row>
    <row r="38" spans="2:55" ht="94.5" hidden="1">
      <c r="B38" s="101" t="s">
        <v>62</v>
      </c>
      <c r="C38" s="14" t="s">
        <v>36</v>
      </c>
      <c r="D38" s="102" t="s">
        <v>52</v>
      </c>
      <c r="E38" s="103"/>
      <c r="F38" s="14">
        <v>8370</v>
      </c>
      <c r="G38" s="104">
        <v>752</v>
      </c>
      <c r="H38" s="103"/>
      <c r="I38" s="14">
        <v>8369</v>
      </c>
      <c r="J38" s="104">
        <v>747</v>
      </c>
      <c r="K38" s="103">
        <v>0</v>
      </c>
      <c r="L38" s="14">
        <v>0</v>
      </c>
      <c r="M38" s="104">
        <v>0</v>
      </c>
      <c r="N38" s="105" t="s">
        <v>38</v>
      </c>
      <c r="O38" s="106" t="s">
        <v>39</v>
      </c>
      <c r="P38" s="107" t="s">
        <v>228</v>
      </c>
      <c r="Q38" s="12">
        <v>6</v>
      </c>
      <c r="R38" s="108">
        <v>0</v>
      </c>
      <c r="S38" s="107"/>
      <c r="T38" s="12"/>
      <c r="U38" s="12"/>
      <c r="V38" s="103" t="s">
        <v>5</v>
      </c>
      <c r="W38" s="14">
        <v>104</v>
      </c>
      <c r="X38" s="14">
        <v>385</v>
      </c>
      <c r="Y38" s="109" t="s">
        <v>41</v>
      </c>
      <c r="Z38" s="103"/>
      <c r="AA38" s="14"/>
      <c r="AB38" s="14"/>
      <c r="AC38" s="14"/>
      <c r="AD38" s="112"/>
      <c r="AE38" s="107"/>
      <c r="AF38" s="12"/>
      <c r="AG38" s="12"/>
      <c r="AH38" s="12"/>
      <c r="AI38" s="12"/>
      <c r="AJ38" s="12"/>
      <c r="AK38" s="112"/>
      <c r="AL38" s="107"/>
      <c r="AM38" s="12"/>
      <c r="AN38" s="12"/>
      <c r="AO38" s="12"/>
      <c r="AP38" s="12"/>
      <c r="AQ38" s="14"/>
      <c r="AR38" s="112"/>
      <c r="AS38" s="103" t="s">
        <v>9</v>
      </c>
      <c r="AT38" s="14">
        <v>-10000</v>
      </c>
      <c r="AU38" s="14" t="s">
        <v>42</v>
      </c>
      <c r="AV38" s="14"/>
      <c r="AW38" s="14"/>
      <c r="AX38" s="14"/>
      <c r="AY38" s="14"/>
      <c r="AZ38" s="14"/>
      <c r="BA38" s="14"/>
      <c r="BB38" s="146"/>
      <c r="BC38" s="112"/>
    </row>
    <row r="39" spans="2:55" ht="94.5" hidden="1">
      <c r="B39" s="101" t="s">
        <v>62</v>
      </c>
      <c r="C39" s="14" t="s">
        <v>36</v>
      </c>
      <c r="D39" s="102" t="s">
        <v>53</v>
      </c>
      <c r="E39" s="103"/>
      <c r="F39" s="14">
        <v>8571</v>
      </c>
      <c r="G39" s="104">
        <v>674</v>
      </c>
      <c r="H39" s="103"/>
      <c r="I39" s="14">
        <v>8381</v>
      </c>
      <c r="J39" s="104">
        <v>674</v>
      </c>
      <c r="K39" s="103">
        <v>0</v>
      </c>
      <c r="L39" s="14">
        <v>0</v>
      </c>
      <c r="M39" s="104">
        <v>0</v>
      </c>
      <c r="N39" s="105" t="s">
        <v>38</v>
      </c>
      <c r="O39" s="106" t="s">
        <v>39</v>
      </c>
      <c r="P39" s="107" t="s">
        <v>228</v>
      </c>
      <c r="Q39" s="12">
        <v>190</v>
      </c>
      <c r="R39" s="108">
        <v>0</v>
      </c>
      <c r="S39" s="107"/>
      <c r="T39" s="12"/>
      <c r="U39" s="12"/>
      <c r="V39" s="103" t="s">
        <v>5</v>
      </c>
      <c r="W39" s="14">
        <v>120</v>
      </c>
      <c r="X39" s="14">
        <v>341</v>
      </c>
      <c r="Y39" s="109" t="s">
        <v>41</v>
      </c>
      <c r="Z39" s="103"/>
      <c r="AA39" s="14"/>
      <c r="AB39" s="14"/>
      <c r="AC39" s="14"/>
      <c r="AD39" s="112"/>
      <c r="AE39" s="107"/>
      <c r="AF39" s="12"/>
      <c r="AG39" s="12"/>
      <c r="AH39" s="12"/>
      <c r="AI39" s="12"/>
      <c r="AJ39" s="12"/>
      <c r="AK39" s="112"/>
      <c r="AL39" s="107"/>
      <c r="AM39" s="12"/>
      <c r="AN39" s="12"/>
      <c r="AO39" s="12"/>
      <c r="AP39" s="12"/>
      <c r="AQ39" s="14"/>
      <c r="AR39" s="112"/>
      <c r="AS39" s="103" t="s">
        <v>9</v>
      </c>
      <c r="AT39" s="14">
        <v>-10000</v>
      </c>
      <c r="AU39" s="14" t="s">
        <v>42</v>
      </c>
      <c r="AV39" s="14"/>
      <c r="AW39" s="14"/>
      <c r="AX39" s="14"/>
      <c r="AY39" s="14"/>
      <c r="AZ39" s="14"/>
      <c r="BA39" s="14"/>
      <c r="BB39" s="146"/>
      <c r="BC39" s="112"/>
    </row>
    <row r="40" spans="2:55" ht="137.44999999999999">
      <c r="B40" s="101" t="s">
        <v>62</v>
      </c>
      <c r="C40" s="14" t="s">
        <v>36</v>
      </c>
      <c r="D40" s="102" t="s">
        <v>56</v>
      </c>
      <c r="E40" s="103"/>
      <c r="F40" s="14">
        <v>8571</v>
      </c>
      <c r="G40" s="104">
        <v>674</v>
      </c>
      <c r="H40" s="103"/>
      <c r="I40" s="14">
        <v>8356</v>
      </c>
      <c r="J40" s="104">
        <v>658</v>
      </c>
      <c r="K40" s="103">
        <v>0</v>
      </c>
      <c r="L40" s="14">
        <v>0</v>
      </c>
      <c r="M40" s="104">
        <v>0</v>
      </c>
      <c r="N40" s="105" t="s">
        <v>38</v>
      </c>
      <c r="O40" s="106" t="s">
        <v>63</v>
      </c>
      <c r="P40" s="107" t="s">
        <v>228</v>
      </c>
      <c r="Q40" s="12">
        <v>231</v>
      </c>
      <c r="R40" s="108">
        <v>0</v>
      </c>
      <c r="S40" s="107"/>
      <c r="T40" s="12"/>
      <c r="U40" s="12"/>
      <c r="V40" s="103" t="s">
        <v>5</v>
      </c>
      <c r="W40" s="14">
        <v>-108</v>
      </c>
      <c r="X40" s="14">
        <v>341</v>
      </c>
      <c r="Y40" s="109" t="s">
        <v>41</v>
      </c>
      <c r="Z40" s="103" t="s">
        <v>6</v>
      </c>
      <c r="AA40" s="14">
        <v>8395</v>
      </c>
      <c r="AB40" s="14" t="s">
        <v>64</v>
      </c>
      <c r="AC40" s="14">
        <v>8023</v>
      </c>
      <c r="AD40" s="112" t="s">
        <v>64</v>
      </c>
      <c r="AE40" s="107"/>
      <c r="AF40" s="12"/>
      <c r="AG40" s="12"/>
      <c r="AH40" s="12"/>
      <c r="AI40" s="12"/>
      <c r="AJ40" s="12"/>
      <c r="AK40" s="112"/>
      <c r="AL40" s="107"/>
      <c r="AM40" s="12"/>
      <c r="AN40" s="12"/>
      <c r="AO40" s="12"/>
      <c r="AP40" s="12"/>
      <c r="AQ40" s="14"/>
      <c r="AR40" s="112"/>
      <c r="AS40" s="103" t="s">
        <v>9</v>
      </c>
      <c r="AT40" s="14">
        <v>-10000</v>
      </c>
      <c r="AU40" s="14" t="s">
        <v>42</v>
      </c>
      <c r="AV40" s="14"/>
      <c r="AW40" s="14"/>
      <c r="AX40" s="14"/>
      <c r="AY40" s="14"/>
      <c r="AZ40" s="14"/>
      <c r="BA40" s="14"/>
      <c r="BB40" s="146"/>
      <c r="BC40" s="112"/>
    </row>
    <row r="41" spans="2:55" ht="94.5" hidden="1">
      <c r="B41" s="101" t="s">
        <v>62</v>
      </c>
      <c r="C41" s="14" t="s">
        <v>36</v>
      </c>
      <c r="D41" s="102" t="s">
        <v>57</v>
      </c>
      <c r="E41" s="103"/>
      <c r="F41" s="14">
        <v>7863</v>
      </c>
      <c r="G41" s="104">
        <v>694</v>
      </c>
      <c r="H41" s="103"/>
      <c r="I41" s="14">
        <v>7621</v>
      </c>
      <c r="J41" s="104">
        <v>693</v>
      </c>
      <c r="K41" s="103">
        <v>0</v>
      </c>
      <c r="L41" s="14">
        <v>0</v>
      </c>
      <c r="M41" s="104">
        <v>0</v>
      </c>
      <c r="N41" s="105" t="s">
        <v>38</v>
      </c>
      <c r="O41" s="106" t="s">
        <v>39</v>
      </c>
      <c r="P41" s="107" t="s">
        <v>228</v>
      </c>
      <c r="Q41" s="12">
        <v>243</v>
      </c>
      <c r="R41" s="108">
        <v>0</v>
      </c>
      <c r="S41" s="107"/>
      <c r="T41" s="12"/>
      <c r="U41" s="12"/>
      <c r="V41" s="103" t="s">
        <v>5</v>
      </c>
      <c r="W41" s="14">
        <v>-239</v>
      </c>
      <c r="X41" s="14">
        <v>322</v>
      </c>
      <c r="Y41" s="109" t="s">
        <v>41</v>
      </c>
      <c r="Z41" s="107"/>
      <c r="AA41" s="14"/>
      <c r="AB41" s="14"/>
      <c r="AC41" s="14"/>
      <c r="AD41" s="113"/>
      <c r="AE41" s="107"/>
      <c r="AF41" s="12"/>
      <c r="AG41" s="12"/>
      <c r="AH41" s="12"/>
      <c r="AI41" s="12"/>
      <c r="AJ41" s="12"/>
      <c r="AK41" s="112"/>
      <c r="AL41" s="107"/>
      <c r="AM41" s="12"/>
      <c r="AN41" s="12"/>
      <c r="AO41" s="12"/>
      <c r="AP41" s="12"/>
      <c r="AQ41" s="14"/>
      <c r="AR41" s="112"/>
      <c r="AS41" s="103" t="s">
        <v>9</v>
      </c>
      <c r="AT41" s="12">
        <v>-10000</v>
      </c>
      <c r="AU41" s="12" t="s">
        <v>42</v>
      </c>
      <c r="AV41" s="12"/>
      <c r="AW41" s="12"/>
      <c r="AX41" s="12"/>
      <c r="AY41" s="12"/>
      <c r="AZ41" s="12"/>
      <c r="BA41" s="12"/>
      <c r="BB41" s="146"/>
      <c r="BC41" s="112"/>
    </row>
    <row r="42" spans="2:55" ht="94.5" hidden="1">
      <c r="B42" s="101" t="s">
        <v>65</v>
      </c>
      <c r="C42" s="14" t="s">
        <v>36</v>
      </c>
      <c r="D42" s="102" t="s">
        <v>37</v>
      </c>
      <c r="E42" s="103">
        <v>6110</v>
      </c>
      <c r="F42" s="14"/>
      <c r="G42" s="104"/>
      <c r="H42" s="103">
        <v>4683</v>
      </c>
      <c r="I42" s="14"/>
      <c r="J42" s="104"/>
      <c r="K42" s="103">
        <v>0</v>
      </c>
      <c r="L42" s="14">
        <v>0</v>
      </c>
      <c r="M42" s="104">
        <v>0</v>
      </c>
      <c r="N42" s="105" t="s">
        <v>38</v>
      </c>
      <c r="O42" s="106" t="s">
        <v>39</v>
      </c>
      <c r="P42" s="107">
        <v>1427</v>
      </c>
      <c r="Q42" s="12" t="s">
        <v>228</v>
      </c>
      <c r="R42" s="108">
        <v>0</v>
      </c>
      <c r="S42" s="107"/>
      <c r="T42" s="12"/>
      <c r="U42" s="12"/>
      <c r="V42" s="103" t="s">
        <v>5</v>
      </c>
      <c r="W42" s="14">
        <v>164</v>
      </c>
      <c r="X42" s="14">
        <v>306</v>
      </c>
      <c r="Y42" s="109" t="s">
        <v>41</v>
      </c>
      <c r="Z42" s="103"/>
      <c r="AA42" s="14"/>
      <c r="AB42" s="14"/>
      <c r="AC42" s="14"/>
      <c r="AD42" s="112"/>
      <c r="AE42" s="107"/>
      <c r="AF42" s="12"/>
      <c r="AG42" s="12"/>
      <c r="AH42" s="12"/>
      <c r="AI42" s="12"/>
      <c r="AJ42" s="12"/>
      <c r="AK42" s="112"/>
      <c r="AL42" s="103"/>
      <c r="AM42" s="14"/>
      <c r="AN42" s="14"/>
      <c r="AO42" s="14"/>
      <c r="AP42" s="14"/>
      <c r="AQ42" s="14"/>
      <c r="AR42" s="112"/>
      <c r="AS42" s="103" t="s">
        <v>9</v>
      </c>
      <c r="AT42" s="14">
        <v>-10000</v>
      </c>
      <c r="AU42" s="14" t="s">
        <v>42</v>
      </c>
      <c r="AV42" s="14">
        <v>-10000</v>
      </c>
      <c r="AW42" s="14" t="s">
        <v>42</v>
      </c>
      <c r="AX42" s="14">
        <v>-10000</v>
      </c>
      <c r="AY42" s="14" t="s">
        <v>42</v>
      </c>
      <c r="AZ42" s="14">
        <v>-10000</v>
      </c>
      <c r="BA42" s="14" t="s">
        <v>42</v>
      </c>
      <c r="BB42" s="146"/>
      <c r="BC42" s="112"/>
    </row>
    <row r="43" spans="2:55" ht="94.5" hidden="1">
      <c r="B43" s="101" t="s">
        <v>65</v>
      </c>
      <c r="C43" s="14" t="s">
        <v>36</v>
      </c>
      <c r="D43" s="102" t="s">
        <v>43</v>
      </c>
      <c r="E43" s="103">
        <v>6110</v>
      </c>
      <c r="F43" s="14"/>
      <c r="G43" s="104"/>
      <c r="H43" s="103">
        <v>4531</v>
      </c>
      <c r="I43" s="14"/>
      <c r="J43" s="104"/>
      <c r="K43" s="103">
        <v>0</v>
      </c>
      <c r="L43" s="14">
        <v>0</v>
      </c>
      <c r="M43" s="104">
        <v>0</v>
      </c>
      <c r="N43" s="105" t="s">
        <v>38</v>
      </c>
      <c r="O43" s="106" t="s">
        <v>39</v>
      </c>
      <c r="P43" s="107">
        <v>1579</v>
      </c>
      <c r="Q43" s="12" t="s">
        <v>228</v>
      </c>
      <c r="R43" s="108">
        <v>0</v>
      </c>
      <c r="S43" s="107"/>
      <c r="T43" s="12"/>
      <c r="U43" s="12"/>
      <c r="V43" s="103" t="s">
        <v>5</v>
      </c>
      <c r="W43" s="14">
        <v>164</v>
      </c>
      <c r="X43" s="14">
        <v>0</v>
      </c>
      <c r="Y43" s="109" t="s">
        <v>41</v>
      </c>
      <c r="Z43" s="103"/>
      <c r="AA43" s="14"/>
      <c r="AB43" s="14"/>
      <c r="AC43" s="14"/>
      <c r="AD43" s="112"/>
      <c r="AE43" s="107"/>
      <c r="AF43" s="12"/>
      <c r="AG43" s="12"/>
      <c r="AH43" s="12"/>
      <c r="AI43" s="12"/>
      <c r="AJ43" s="12"/>
      <c r="AK43" s="112"/>
      <c r="AL43" s="103"/>
      <c r="AM43" s="14"/>
      <c r="AN43" s="14"/>
      <c r="AO43" s="14"/>
      <c r="AP43" s="14"/>
      <c r="AQ43" s="14"/>
      <c r="AR43" s="112"/>
      <c r="AS43" s="103" t="s">
        <v>9</v>
      </c>
      <c r="AT43" s="14">
        <v>-10000</v>
      </c>
      <c r="AU43" s="14" t="s">
        <v>42</v>
      </c>
      <c r="AV43" s="14">
        <v>-10000</v>
      </c>
      <c r="AW43" s="14" t="s">
        <v>42</v>
      </c>
      <c r="AX43" s="14">
        <v>-10000</v>
      </c>
      <c r="AY43" s="14" t="s">
        <v>42</v>
      </c>
      <c r="AZ43" s="14">
        <v>-10000</v>
      </c>
      <c r="BA43" s="14" t="s">
        <v>42</v>
      </c>
      <c r="BB43" s="146"/>
      <c r="BC43" s="112"/>
    </row>
    <row r="44" spans="2:55" ht="31.5" hidden="1">
      <c r="B44" s="101" t="s">
        <v>65</v>
      </c>
      <c r="C44" s="14" t="s">
        <v>36</v>
      </c>
      <c r="D44" s="102" t="s">
        <v>45</v>
      </c>
      <c r="E44" s="103">
        <v>6110</v>
      </c>
      <c r="F44" s="14"/>
      <c r="G44" s="104"/>
      <c r="H44" s="103">
        <v>6081</v>
      </c>
      <c r="I44" s="14"/>
      <c r="J44" s="104"/>
      <c r="K44" s="103">
        <v>0</v>
      </c>
      <c r="L44" s="14">
        <v>0</v>
      </c>
      <c r="M44" s="104">
        <v>0</v>
      </c>
      <c r="N44" s="105" t="s">
        <v>38</v>
      </c>
      <c r="O44" s="106" t="s">
        <v>44</v>
      </c>
      <c r="P44" s="107">
        <v>29</v>
      </c>
      <c r="Q44" s="12" t="s">
        <v>228</v>
      </c>
      <c r="R44" s="108">
        <v>0</v>
      </c>
      <c r="S44" s="107"/>
      <c r="T44" s="12"/>
      <c r="U44" s="12"/>
      <c r="V44" s="103"/>
      <c r="W44" s="14"/>
      <c r="X44" s="14"/>
      <c r="Y44" s="109"/>
      <c r="Z44" s="103"/>
      <c r="AA44" s="14"/>
      <c r="AB44" s="14"/>
      <c r="AC44" s="14"/>
      <c r="AD44" s="112"/>
      <c r="AE44" s="107"/>
      <c r="AF44" s="12"/>
      <c r="AG44" s="12"/>
      <c r="AH44" s="12"/>
      <c r="AI44" s="12"/>
      <c r="AJ44" s="14"/>
      <c r="AK44" s="112"/>
      <c r="AL44" s="103"/>
      <c r="AM44" s="14"/>
      <c r="AN44" s="14"/>
      <c r="AO44" s="14"/>
      <c r="AP44" s="14"/>
      <c r="AQ44" s="14"/>
      <c r="AR44" s="112"/>
      <c r="AS44" s="103"/>
      <c r="AT44" s="14"/>
      <c r="AU44" s="14"/>
      <c r="AV44" s="14"/>
      <c r="AW44" s="14"/>
      <c r="AX44" s="14"/>
      <c r="AY44" s="14"/>
      <c r="AZ44" s="14"/>
      <c r="BA44" s="14"/>
      <c r="BB44" s="146"/>
      <c r="BC44" s="112"/>
    </row>
    <row r="45" spans="2:55" ht="94.5">
      <c r="B45" s="101" t="s">
        <v>65</v>
      </c>
      <c r="C45" s="14" t="s">
        <v>36</v>
      </c>
      <c r="D45" s="102" t="s">
        <v>46</v>
      </c>
      <c r="E45" s="103">
        <v>7319</v>
      </c>
      <c r="F45" s="14"/>
      <c r="G45" s="104"/>
      <c r="H45" s="103">
        <v>7316</v>
      </c>
      <c r="I45" s="14"/>
      <c r="J45" s="104"/>
      <c r="K45" s="103">
        <v>133</v>
      </c>
      <c r="L45" s="14">
        <v>-65</v>
      </c>
      <c r="M45" s="104">
        <v>133</v>
      </c>
      <c r="N45" s="105" t="s">
        <v>50</v>
      </c>
      <c r="O45" s="106" t="s">
        <v>39</v>
      </c>
      <c r="P45" s="107">
        <v>3</v>
      </c>
      <c r="Q45" s="12" t="s">
        <v>228</v>
      </c>
      <c r="R45" s="108">
        <v>-65</v>
      </c>
      <c r="S45" s="107"/>
      <c r="T45" s="12"/>
      <c r="U45" s="12"/>
      <c r="V45" s="103" t="s">
        <v>5</v>
      </c>
      <c r="W45" s="14">
        <v>138</v>
      </c>
      <c r="X45" s="14">
        <v>275</v>
      </c>
      <c r="Y45" s="109" t="s">
        <v>41</v>
      </c>
      <c r="Z45" s="103" t="s">
        <v>6</v>
      </c>
      <c r="AA45" s="14">
        <v>6988</v>
      </c>
      <c r="AB45" s="14" t="s">
        <v>66</v>
      </c>
      <c r="AC45" s="14"/>
      <c r="AD45" s="112"/>
      <c r="AE45" s="107"/>
      <c r="AF45" s="12"/>
      <c r="AG45" s="12"/>
      <c r="AH45" s="12"/>
      <c r="AI45" s="12"/>
      <c r="AJ45" s="14"/>
      <c r="AK45" s="112"/>
      <c r="AL45" s="103"/>
      <c r="AM45" s="14"/>
      <c r="AN45" s="14"/>
      <c r="AO45" s="14"/>
      <c r="AP45" s="14"/>
      <c r="AQ45" s="14"/>
      <c r="AR45" s="112"/>
      <c r="AS45" s="103" t="s">
        <v>9</v>
      </c>
      <c r="AT45" s="14">
        <v>-10000</v>
      </c>
      <c r="AU45" s="14" t="s">
        <v>42</v>
      </c>
      <c r="AV45" s="14"/>
      <c r="AW45" s="14"/>
      <c r="AX45" s="14"/>
      <c r="AY45" s="14"/>
      <c r="AZ45" s="14"/>
      <c r="BA45" s="14"/>
      <c r="BB45" s="146"/>
      <c r="BC45" s="112"/>
    </row>
    <row r="46" spans="2:55" ht="94.5">
      <c r="B46" s="101" t="s">
        <v>65</v>
      </c>
      <c r="C46" s="14" t="s">
        <v>36</v>
      </c>
      <c r="D46" s="102" t="s">
        <v>47</v>
      </c>
      <c r="E46" s="103">
        <v>7319</v>
      </c>
      <c r="F46" s="14"/>
      <c r="G46" s="104"/>
      <c r="H46" s="103">
        <v>7317</v>
      </c>
      <c r="I46" s="14"/>
      <c r="J46" s="104"/>
      <c r="K46" s="103">
        <v>136</v>
      </c>
      <c r="L46" s="14">
        <v>-65</v>
      </c>
      <c r="M46" s="104">
        <v>136</v>
      </c>
      <c r="N46" s="105" t="s">
        <v>50</v>
      </c>
      <c r="O46" s="104" t="s">
        <v>39</v>
      </c>
      <c r="P46" s="107">
        <v>2</v>
      </c>
      <c r="Q46" s="12" t="s">
        <v>228</v>
      </c>
      <c r="R46" s="108">
        <v>-65</v>
      </c>
      <c r="S46" s="107"/>
      <c r="T46" s="12"/>
      <c r="U46" s="12"/>
      <c r="V46" s="103" t="s">
        <v>5</v>
      </c>
      <c r="W46" s="14">
        <v>138</v>
      </c>
      <c r="X46" s="14">
        <v>240</v>
      </c>
      <c r="Y46" s="109" t="s">
        <v>41</v>
      </c>
      <c r="Z46" s="103" t="s">
        <v>6</v>
      </c>
      <c r="AA46" s="14">
        <v>6988</v>
      </c>
      <c r="AB46" s="14" t="s">
        <v>66</v>
      </c>
      <c r="AC46" s="14"/>
      <c r="AD46" s="112"/>
      <c r="AE46" s="107"/>
      <c r="AF46" s="12"/>
      <c r="AG46" s="12"/>
      <c r="AH46" s="12"/>
      <c r="AI46" s="12"/>
      <c r="AJ46" s="14"/>
      <c r="AK46" s="112"/>
      <c r="AL46" s="103"/>
      <c r="AM46" s="14"/>
      <c r="AN46" s="14"/>
      <c r="AO46" s="14"/>
      <c r="AP46" s="14"/>
      <c r="AQ46" s="14"/>
      <c r="AR46" s="112"/>
      <c r="AS46" s="103" t="s">
        <v>9</v>
      </c>
      <c r="AT46" s="14">
        <v>-10000</v>
      </c>
      <c r="AU46" s="14" t="s">
        <v>42</v>
      </c>
      <c r="AV46" s="14"/>
      <c r="AW46" s="14"/>
      <c r="AX46" s="14"/>
      <c r="AY46" s="14"/>
      <c r="AZ46" s="14"/>
      <c r="BA46" s="14"/>
      <c r="BB46" s="146"/>
      <c r="BC46" s="110"/>
    </row>
    <row r="47" spans="2:55" ht="21" hidden="1">
      <c r="B47" s="101" t="s">
        <v>65</v>
      </c>
      <c r="C47" s="14" t="s">
        <v>36</v>
      </c>
      <c r="D47" s="102" t="s">
        <v>48</v>
      </c>
      <c r="E47" s="103">
        <v>7319</v>
      </c>
      <c r="F47" s="14"/>
      <c r="G47" s="104"/>
      <c r="H47" s="103">
        <v>7316</v>
      </c>
      <c r="I47" s="14"/>
      <c r="J47" s="104"/>
      <c r="K47" s="103">
        <v>1114</v>
      </c>
      <c r="L47" s="14">
        <v>-65</v>
      </c>
      <c r="M47" s="104">
        <v>1117</v>
      </c>
      <c r="N47" s="105" t="s">
        <v>50</v>
      </c>
      <c r="O47" s="106" t="s">
        <v>63</v>
      </c>
      <c r="P47" s="107">
        <v>3</v>
      </c>
      <c r="Q47" s="12" t="s">
        <v>228</v>
      </c>
      <c r="R47" s="108">
        <v>-62</v>
      </c>
      <c r="S47" s="107"/>
      <c r="T47" s="12"/>
      <c r="U47" s="12"/>
      <c r="V47" s="103"/>
      <c r="W47" s="14"/>
      <c r="X47" s="14"/>
      <c r="Y47" s="109"/>
      <c r="Z47" s="107"/>
      <c r="AA47" s="14">
        <v>6988</v>
      </c>
      <c r="AB47" s="14" t="s">
        <v>66</v>
      </c>
      <c r="AC47" s="14"/>
      <c r="AD47" s="112"/>
      <c r="AE47" s="107"/>
      <c r="AF47" s="12"/>
      <c r="AG47" s="12"/>
      <c r="AH47" s="12"/>
      <c r="AI47" s="12"/>
      <c r="AJ47" s="14"/>
      <c r="AK47" s="112"/>
      <c r="AL47" s="103"/>
      <c r="AM47" s="14"/>
      <c r="AN47" s="14"/>
      <c r="AO47" s="14"/>
      <c r="AP47" s="14"/>
      <c r="AQ47" s="14"/>
      <c r="AR47" s="112"/>
      <c r="AS47" s="103"/>
      <c r="AT47" s="14"/>
      <c r="AU47" s="14"/>
      <c r="AV47" s="14"/>
      <c r="AW47" s="14"/>
      <c r="AX47" s="14"/>
      <c r="AY47" s="14"/>
      <c r="AZ47" s="14"/>
      <c r="BA47" s="14"/>
      <c r="BB47" s="146"/>
      <c r="BC47" s="110"/>
    </row>
    <row r="48" spans="2:55" ht="21" hidden="1">
      <c r="B48" s="101" t="s">
        <v>65</v>
      </c>
      <c r="C48" s="14" t="s">
        <v>36</v>
      </c>
      <c r="D48" s="102" t="s">
        <v>49</v>
      </c>
      <c r="E48" s="103">
        <v>9644</v>
      </c>
      <c r="F48" s="14"/>
      <c r="G48" s="104"/>
      <c r="H48" s="103">
        <v>8816</v>
      </c>
      <c r="I48" s="14"/>
      <c r="J48" s="104"/>
      <c r="K48" s="103">
        <v>-6176</v>
      </c>
      <c r="L48" s="14">
        <v>-6176</v>
      </c>
      <c r="M48" s="104">
        <v>-5323</v>
      </c>
      <c r="N48" s="105" t="s">
        <v>50</v>
      </c>
      <c r="O48" s="106" t="s">
        <v>60</v>
      </c>
      <c r="P48" s="107">
        <v>828</v>
      </c>
      <c r="Q48" s="12" t="s">
        <v>228</v>
      </c>
      <c r="R48" s="108">
        <v>0</v>
      </c>
      <c r="S48" s="179" t="s">
        <v>60</v>
      </c>
      <c r="T48" s="12"/>
      <c r="U48" s="12" t="s">
        <v>60</v>
      </c>
      <c r="V48" s="103"/>
      <c r="W48" s="14"/>
      <c r="X48" s="14"/>
      <c r="Y48" s="109"/>
      <c r="Z48" s="107"/>
      <c r="AA48" s="14"/>
      <c r="AB48" s="14"/>
      <c r="AC48" s="14"/>
      <c r="AD48" s="112"/>
      <c r="AE48" s="107"/>
      <c r="AF48" s="12"/>
      <c r="AG48" s="12"/>
      <c r="AH48" s="12"/>
      <c r="AI48" s="12"/>
      <c r="AJ48" s="14"/>
      <c r="AK48" s="112"/>
      <c r="AL48" s="103"/>
      <c r="AM48" s="14"/>
      <c r="AN48" s="14"/>
      <c r="AO48" s="14"/>
      <c r="AP48" s="14"/>
      <c r="AQ48" s="14"/>
      <c r="AR48" s="112"/>
      <c r="AS48" s="103"/>
      <c r="AT48" s="14"/>
      <c r="AU48" s="14"/>
      <c r="AV48" s="14"/>
      <c r="AW48" s="14"/>
      <c r="AX48" s="14"/>
      <c r="AY48" s="14"/>
      <c r="AZ48" s="14"/>
      <c r="BA48" s="14"/>
      <c r="BB48" s="146"/>
      <c r="BC48" s="110"/>
    </row>
    <row r="49" spans="2:55" ht="94.5" hidden="1">
      <c r="B49" s="101" t="s">
        <v>65</v>
      </c>
      <c r="C49" s="14" t="s">
        <v>36</v>
      </c>
      <c r="D49" s="102" t="s">
        <v>51</v>
      </c>
      <c r="E49" s="103">
        <v>9644</v>
      </c>
      <c r="F49" s="14"/>
      <c r="G49" s="104"/>
      <c r="H49" s="103">
        <v>9642</v>
      </c>
      <c r="I49" s="14"/>
      <c r="J49" s="104"/>
      <c r="K49" s="103">
        <v>-6176</v>
      </c>
      <c r="L49" s="14">
        <v>-6176</v>
      </c>
      <c r="M49" s="104">
        <v>-6172</v>
      </c>
      <c r="N49" s="105" t="s">
        <v>50</v>
      </c>
      <c r="O49" s="106" t="s">
        <v>39</v>
      </c>
      <c r="P49" s="107">
        <v>2</v>
      </c>
      <c r="Q49" s="12" t="s">
        <v>228</v>
      </c>
      <c r="R49" s="108">
        <v>0</v>
      </c>
      <c r="S49" s="107"/>
      <c r="T49" s="12"/>
      <c r="U49" s="12"/>
      <c r="V49" s="103" t="s">
        <v>5</v>
      </c>
      <c r="W49" s="14">
        <v>-179</v>
      </c>
      <c r="X49" s="14">
        <v>363</v>
      </c>
      <c r="Y49" s="109" t="s">
        <v>41</v>
      </c>
      <c r="Z49" s="107"/>
      <c r="AA49" s="14"/>
      <c r="AB49" s="14"/>
      <c r="AC49" s="14"/>
      <c r="AD49" s="112"/>
      <c r="AE49" s="107"/>
      <c r="AF49" s="12"/>
      <c r="AG49" s="12"/>
      <c r="AH49" s="12"/>
      <c r="AI49" s="12"/>
      <c r="AJ49" s="14"/>
      <c r="AK49" s="112"/>
      <c r="AL49" s="103"/>
      <c r="AM49" s="14"/>
      <c r="AN49" s="14"/>
      <c r="AO49" s="14"/>
      <c r="AP49" s="14"/>
      <c r="AQ49" s="14"/>
      <c r="AR49" s="112"/>
      <c r="AS49" s="103" t="s">
        <v>9</v>
      </c>
      <c r="AT49" s="14">
        <v>-10000</v>
      </c>
      <c r="AU49" s="14" t="s">
        <v>42</v>
      </c>
      <c r="AV49" s="14"/>
      <c r="AW49" s="14"/>
      <c r="AX49" s="14"/>
      <c r="AY49" s="14"/>
      <c r="AZ49" s="14"/>
      <c r="BA49" s="14"/>
      <c r="BB49" s="146"/>
      <c r="BC49" s="110"/>
    </row>
    <row r="50" spans="2:55" ht="94.5">
      <c r="B50" s="101" t="s">
        <v>65</v>
      </c>
      <c r="C50" s="14" t="s">
        <v>36</v>
      </c>
      <c r="D50" s="102" t="s">
        <v>52</v>
      </c>
      <c r="E50" s="103">
        <v>9644</v>
      </c>
      <c r="F50" s="14"/>
      <c r="G50" s="104"/>
      <c r="H50" s="103">
        <v>9353</v>
      </c>
      <c r="I50" s="14"/>
      <c r="J50" s="104"/>
      <c r="K50" s="103">
        <v>-6176</v>
      </c>
      <c r="L50" s="14">
        <v>-6176</v>
      </c>
      <c r="M50" s="104">
        <v>-5882</v>
      </c>
      <c r="N50" s="105" t="s">
        <v>50</v>
      </c>
      <c r="O50" s="106" t="s">
        <v>39</v>
      </c>
      <c r="P50" s="107">
        <v>291</v>
      </c>
      <c r="Q50" s="12" t="s">
        <v>228</v>
      </c>
      <c r="R50" s="108">
        <v>0</v>
      </c>
      <c r="S50" s="107"/>
      <c r="T50" s="12"/>
      <c r="U50" s="12"/>
      <c r="V50" s="103" t="s">
        <v>5</v>
      </c>
      <c r="W50" s="14">
        <v>-6</v>
      </c>
      <c r="X50" s="14">
        <v>354</v>
      </c>
      <c r="Y50" s="109" t="s">
        <v>41</v>
      </c>
      <c r="Z50" s="103" t="s">
        <v>6</v>
      </c>
      <c r="AA50" s="14">
        <v>9091</v>
      </c>
      <c r="AB50" s="14" t="s">
        <v>67</v>
      </c>
      <c r="AC50" s="14"/>
      <c r="AD50" s="112"/>
      <c r="AE50" s="107"/>
      <c r="AF50" s="12"/>
      <c r="AG50" s="12"/>
      <c r="AH50" s="12"/>
      <c r="AI50" s="12"/>
      <c r="AJ50" s="14"/>
      <c r="AK50" s="112"/>
      <c r="AL50" s="103"/>
      <c r="AM50" s="14"/>
      <c r="AN50" s="14"/>
      <c r="AO50" s="14"/>
      <c r="AP50" s="14"/>
      <c r="AQ50" s="14"/>
      <c r="AR50" s="112"/>
      <c r="AS50" s="103" t="s">
        <v>9</v>
      </c>
      <c r="AT50" s="14">
        <v>-10000</v>
      </c>
      <c r="AU50" s="14" t="s">
        <v>42</v>
      </c>
      <c r="AV50" s="14"/>
      <c r="AW50" s="14"/>
      <c r="AX50" s="14"/>
      <c r="AY50" s="14"/>
      <c r="AZ50" s="14"/>
      <c r="BA50" s="14"/>
      <c r="BB50" s="146"/>
      <c r="BC50" s="110"/>
    </row>
    <row r="51" spans="2:55" ht="94.5" hidden="1">
      <c r="B51" s="101" t="s">
        <v>65</v>
      </c>
      <c r="C51" s="14" t="s">
        <v>36</v>
      </c>
      <c r="D51" s="102" t="s">
        <v>53</v>
      </c>
      <c r="E51" s="103"/>
      <c r="F51" s="14">
        <v>7474</v>
      </c>
      <c r="G51" s="104">
        <v>181</v>
      </c>
      <c r="H51" s="103"/>
      <c r="I51" s="14">
        <v>7473</v>
      </c>
      <c r="J51" s="104">
        <v>181</v>
      </c>
      <c r="K51" s="103">
        <v>0</v>
      </c>
      <c r="L51" s="14">
        <v>0</v>
      </c>
      <c r="M51" s="104">
        <v>0</v>
      </c>
      <c r="N51" s="105" t="s">
        <v>44</v>
      </c>
      <c r="O51" s="106" t="s">
        <v>39</v>
      </c>
      <c r="P51" s="107" t="s">
        <v>228</v>
      </c>
      <c r="Q51" s="12">
        <v>1</v>
      </c>
      <c r="R51" s="108">
        <v>0</v>
      </c>
      <c r="S51" s="107"/>
      <c r="T51" s="12"/>
      <c r="U51" s="12"/>
      <c r="V51" s="103" t="s">
        <v>5</v>
      </c>
      <c r="W51" s="14">
        <v>165</v>
      </c>
      <c r="X51" s="14">
        <v>365</v>
      </c>
      <c r="Y51" s="109" t="s">
        <v>41</v>
      </c>
      <c r="Z51" s="107"/>
      <c r="AA51" s="14"/>
      <c r="AB51" s="14"/>
      <c r="AC51" s="14"/>
      <c r="AD51" s="112"/>
      <c r="AE51" s="107"/>
      <c r="AF51" s="12"/>
      <c r="AG51" s="12"/>
      <c r="AH51" s="12"/>
      <c r="AI51" s="12"/>
      <c r="AJ51" s="14"/>
      <c r="AK51" s="112"/>
      <c r="AL51" s="103"/>
      <c r="AM51" s="14"/>
      <c r="AN51" s="14"/>
      <c r="AO51" s="14"/>
      <c r="AP51" s="14"/>
      <c r="AQ51" s="14"/>
      <c r="AR51" s="112"/>
      <c r="AS51" s="103" t="s">
        <v>9</v>
      </c>
      <c r="AT51" s="14">
        <v>-10000</v>
      </c>
      <c r="AU51" s="14" t="s">
        <v>42</v>
      </c>
      <c r="AV51" s="14"/>
      <c r="AW51" s="14"/>
      <c r="AX51" s="14"/>
      <c r="AY51" s="14"/>
      <c r="AZ51" s="14"/>
      <c r="BA51" s="14"/>
      <c r="BB51" s="146"/>
      <c r="BC51" s="110"/>
    </row>
    <row r="52" spans="2:55" ht="94.5" hidden="1">
      <c r="B52" s="101" t="s">
        <v>65</v>
      </c>
      <c r="C52" s="14" t="s">
        <v>36</v>
      </c>
      <c r="D52" s="102" t="s">
        <v>56</v>
      </c>
      <c r="E52" s="103"/>
      <c r="F52" s="14">
        <v>7474</v>
      </c>
      <c r="G52" s="104">
        <v>181</v>
      </c>
      <c r="H52" s="103"/>
      <c r="I52" s="14">
        <v>7473</v>
      </c>
      <c r="J52" s="104">
        <v>181</v>
      </c>
      <c r="K52" s="103">
        <v>0</v>
      </c>
      <c r="L52" s="14">
        <v>0</v>
      </c>
      <c r="M52" s="104">
        <v>0</v>
      </c>
      <c r="N52" s="105" t="s">
        <v>44</v>
      </c>
      <c r="O52" s="106" t="s">
        <v>39</v>
      </c>
      <c r="P52" s="107" t="s">
        <v>228</v>
      </c>
      <c r="Q52" s="12">
        <v>1</v>
      </c>
      <c r="R52" s="108">
        <v>0</v>
      </c>
      <c r="S52" s="107"/>
      <c r="T52" s="12"/>
      <c r="U52" s="12"/>
      <c r="V52" s="103" t="s">
        <v>5</v>
      </c>
      <c r="W52" s="14">
        <v>71</v>
      </c>
      <c r="X52" s="14">
        <v>365</v>
      </c>
      <c r="Y52" s="109" t="s">
        <v>41</v>
      </c>
      <c r="Z52" s="107"/>
      <c r="AA52" s="14"/>
      <c r="AB52" s="14"/>
      <c r="AC52" s="14"/>
      <c r="AD52" s="112"/>
      <c r="AE52" s="107"/>
      <c r="AF52" s="12"/>
      <c r="AG52" s="12"/>
      <c r="AH52" s="12"/>
      <c r="AI52" s="12"/>
      <c r="AJ52" s="14"/>
      <c r="AK52" s="112"/>
      <c r="AL52" s="103"/>
      <c r="AM52" s="14"/>
      <c r="AN52" s="14"/>
      <c r="AO52" s="14"/>
      <c r="AP52" s="14"/>
      <c r="AQ52" s="14"/>
      <c r="AR52" s="112"/>
      <c r="AS52" s="103" t="s">
        <v>9</v>
      </c>
      <c r="AT52" s="14">
        <v>-10000</v>
      </c>
      <c r="AU52" s="14" t="s">
        <v>42</v>
      </c>
      <c r="AV52" s="14"/>
      <c r="AW52" s="14"/>
      <c r="AX52" s="14"/>
      <c r="AY52" s="14"/>
      <c r="AZ52" s="14"/>
      <c r="BA52" s="14"/>
      <c r="BB52" s="146"/>
      <c r="BC52" s="110"/>
    </row>
    <row r="53" spans="2:55" ht="94.5" hidden="1">
      <c r="B53" s="101" t="s">
        <v>65</v>
      </c>
      <c r="C53" s="14" t="s">
        <v>36</v>
      </c>
      <c r="D53" s="102" t="s">
        <v>57</v>
      </c>
      <c r="E53" s="103"/>
      <c r="F53" s="14">
        <v>7474</v>
      </c>
      <c r="G53" s="104">
        <v>179</v>
      </c>
      <c r="H53" s="103"/>
      <c r="I53" s="14">
        <v>7473</v>
      </c>
      <c r="J53" s="104">
        <v>179</v>
      </c>
      <c r="K53" s="103">
        <v>0</v>
      </c>
      <c r="L53" s="14">
        <v>0</v>
      </c>
      <c r="M53" s="104">
        <v>0</v>
      </c>
      <c r="N53" s="105" t="s">
        <v>44</v>
      </c>
      <c r="O53" s="106" t="s">
        <v>39</v>
      </c>
      <c r="P53" s="107" t="s">
        <v>228</v>
      </c>
      <c r="Q53" s="12">
        <v>1</v>
      </c>
      <c r="R53" s="108">
        <v>0</v>
      </c>
      <c r="S53" s="107"/>
      <c r="T53" s="12"/>
      <c r="U53" s="12"/>
      <c r="V53" s="103" t="s">
        <v>5</v>
      </c>
      <c r="W53" s="14">
        <v>0</v>
      </c>
      <c r="X53" s="14">
        <v>365</v>
      </c>
      <c r="Y53" s="109" t="s">
        <v>41</v>
      </c>
      <c r="Z53" s="103"/>
      <c r="AA53" s="14"/>
      <c r="AB53" s="14"/>
      <c r="AC53" s="14"/>
      <c r="AD53" s="112"/>
      <c r="AE53" s="107"/>
      <c r="AF53" s="12"/>
      <c r="AG53" s="12"/>
      <c r="AH53" s="12"/>
      <c r="AI53" s="12"/>
      <c r="AJ53" s="14"/>
      <c r="AK53" s="112"/>
      <c r="AL53" s="103"/>
      <c r="AM53" s="14"/>
      <c r="AN53" s="14"/>
      <c r="AO53" s="14"/>
      <c r="AP53" s="14"/>
      <c r="AQ53" s="14"/>
      <c r="AR53" s="112"/>
      <c r="AS53" s="103" t="s">
        <v>9</v>
      </c>
      <c r="AT53" s="14">
        <v>-10000</v>
      </c>
      <c r="AU53" s="14" t="s">
        <v>42</v>
      </c>
      <c r="AV53" s="14"/>
      <c r="AW53" s="14"/>
      <c r="AX53" s="14"/>
      <c r="AY53" s="14"/>
      <c r="AZ53" s="14"/>
      <c r="BA53" s="14"/>
      <c r="BB53" s="146"/>
      <c r="BC53" s="112"/>
    </row>
    <row r="54" spans="2:55" ht="94.5" hidden="1">
      <c r="B54" s="107" t="s">
        <v>68</v>
      </c>
      <c r="C54" s="12" t="s">
        <v>36</v>
      </c>
      <c r="D54" s="108" t="s">
        <v>37</v>
      </c>
      <c r="E54" s="107">
        <v>6787</v>
      </c>
      <c r="F54" s="12"/>
      <c r="G54" s="108"/>
      <c r="H54" s="107">
        <v>6785</v>
      </c>
      <c r="I54" s="12"/>
      <c r="J54" s="108"/>
      <c r="K54" s="107">
        <v>5385</v>
      </c>
      <c r="L54" s="12">
        <v>-51</v>
      </c>
      <c r="M54" s="108">
        <v>5505</v>
      </c>
      <c r="N54" s="114" t="s">
        <v>50</v>
      </c>
      <c r="O54" s="115" t="s">
        <v>39</v>
      </c>
      <c r="P54" s="107">
        <v>2</v>
      </c>
      <c r="Q54" s="12" t="s">
        <v>228</v>
      </c>
      <c r="R54" s="108">
        <v>69</v>
      </c>
      <c r="S54" s="107"/>
      <c r="T54" s="12"/>
      <c r="U54" s="115"/>
      <c r="V54" s="103" t="s">
        <v>5</v>
      </c>
      <c r="W54" s="14">
        <v>120</v>
      </c>
      <c r="X54" s="14">
        <v>272</v>
      </c>
      <c r="Y54" s="109" t="s">
        <v>41</v>
      </c>
      <c r="Z54" s="103"/>
      <c r="AA54" s="14"/>
      <c r="AB54" s="14"/>
      <c r="AC54" s="14"/>
      <c r="AD54" s="112"/>
      <c r="AE54" s="107"/>
      <c r="AF54" s="12"/>
      <c r="AG54" s="12"/>
      <c r="AH54" s="12"/>
      <c r="AI54" s="12"/>
      <c r="AJ54" s="12"/>
      <c r="AK54" s="112"/>
      <c r="AL54" s="103"/>
      <c r="AM54" s="14"/>
      <c r="AN54" s="14"/>
      <c r="AO54" s="14"/>
      <c r="AP54" s="14"/>
      <c r="AQ54" s="14"/>
      <c r="AR54" s="112"/>
      <c r="AS54" s="103" t="s">
        <v>9</v>
      </c>
      <c r="AT54" s="12">
        <v>-10000</v>
      </c>
      <c r="AU54" s="12" t="s">
        <v>42</v>
      </c>
      <c r="AV54" s="12">
        <v>-10000</v>
      </c>
      <c r="AW54" s="12" t="s">
        <v>42</v>
      </c>
      <c r="AX54" s="12">
        <v>-10000</v>
      </c>
      <c r="AY54" s="12" t="s">
        <v>42</v>
      </c>
      <c r="AZ54" s="12">
        <v>-10000</v>
      </c>
      <c r="BA54" s="12" t="s">
        <v>42</v>
      </c>
      <c r="BB54" s="146"/>
      <c r="BC54" s="110"/>
    </row>
    <row r="55" spans="2:55" ht="95.45" hidden="1">
      <c r="B55" s="107" t="s">
        <v>68</v>
      </c>
      <c r="C55" s="12" t="s">
        <v>36</v>
      </c>
      <c r="D55" s="108" t="s">
        <v>43</v>
      </c>
      <c r="E55" s="107">
        <v>6787</v>
      </c>
      <c r="F55" s="12"/>
      <c r="G55" s="108"/>
      <c r="H55" s="107">
        <v>6785</v>
      </c>
      <c r="I55" s="12"/>
      <c r="J55" s="108"/>
      <c r="K55" s="107">
        <v>5380</v>
      </c>
      <c r="L55" s="12">
        <v>-51</v>
      </c>
      <c r="M55" s="108">
        <v>5460</v>
      </c>
      <c r="N55" s="114" t="s">
        <v>50</v>
      </c>
      <c r="O55" s="115" t="s">
        <v>39</v>
      </c>
      <c r="P55" s="107">
        <v>2</v>
      </c>
      <c r="Q55" s="12" t="s">
        <v>228</v>
      </c>
      <c r="R55" s="108">
        <v>29</v>
      </c>
      <c r="S55" s="107"/>
      <c r="T55" s="12"/>
      <c r="U55" s="115"/>
      <c r="V55" s="103" t="s">
        <v>5</v>
      </c>
      <c r="W55" s="14">
        <v>120</v>
      </c>
      <c r="X55" s="14">
        <v>272</v>
      </c>
      <c r="Y55" s="113" t="s">
        <v>41</v>
      </c>
      <c r="Z55" s="103"/>
      <c r="AA55" s="14"/>
      <c r="AB55" s="14"/>
      <c r="AC55" s="14"/>
      <c r="AD55" s="112"/>
      <c r="AE55" s="107"/>
      <c r="AF55" s="12"/>
      <c r="AG55" s="12"/>
      <c r="AH55" s="12"/>
      <c r="AI55" s="12"/>
      <c r="AJ55" s="12"/>
      <c r="AK55" s="112"/>
      <c r="AL55" s="116"/>
      <c r="AM55" s="147"/>
      <c r="AN55" s="147"/>
      <c r="AO55" s="147"/>
      <c r="AP55" s="147"/>
      <c r="AQ55" s="14"/>
      <c r="AR55" s="112"/>
      <c r="AS55" s="103" t="s">
        <v>9</v>
      </c>
      <c r="AT55" s="12">
        <v>-10000</v>
      </c>
      <c r="AU55" s="12" t="s">
        <v>42</v>
      </c>
      <c r="AV55" s="12">
        <v>-10000</v>
      </c>
      <c r="AW55" s="12" t="s">
        <v>42</v>
      </c>
      <c r="AX55" s="12">
        <v>-10000</v>
      </c>
      <c r="AY55" s="12" t="s">
        <v>42</v>
      </c>
      <c r="AZ55" s="12">
        <v>-10000</v>
      </c>
      <c r="BA55" s="12" t="s">
        <v>42</v>
      </c>
      <c r="BB55" s="146"/>
      <c r="BC55" s="112"/>
    </row>
    <row r="56" spans="2:55" ht="94.5" hidden="1">
      <c r="B56" s="107" t="s">
        <v>68</v>
      </c>
      <c r="C56" s="12" t="s">
        <v>36</v>
      </c>
      <c r="D56" s="108" t="s">
        <v>45</v>
      </c>
      <c r="E56" s="107">
        <v>6787</v>
      </c>
      <c r="F56" s="12"/>
      <c r="G56" s="108"/>
      <c r="H56" s="107">
        <v>6785</v>
      </c>
      <c r="I56" s="12"/>
      <c r="J56" s="108"/>
      <c r="K56" s="107">
        <v>5385</v>
      </c>
      <c r="L56" s="12">
        <v>-51</v>
      </c>
      <c r="M56" s="108">
        <v>5512</v>
      </c>
      <c r="N56" s="114" t="s">
        <v>50</v>
      </c>
      <c r="O56" s="115" t="s">
        <v>39</v>
      </c>
      <c r="P56" s="107">
        <v>2</v>
      </c>
      <c r="Q56" s="12" t="s">
        <v>228</v>
      </c>
      <c r="R56" s="108">
        <v>76</v>
      </c>
      <c r="S56" s="107"/>
      <c r="T56" s="12"/>
      <c r="U56" s="115"/>
      <c r="V56" s="103" t="s">
        <v>5</v>
      </c>
      <c r="W56" s="14">
        <v>120</v>
      </c>
      <c r="X56" s="14">
        <v>272</v>
      </c>
      <c r="Y56" s="109" t="s">
        <v>41</v>
      </c>
      <c r="Z56" s="103"/>
      <c r="AA56" s="14"/>
      <c r="AB56" s="14"/>
      <c r="AC56" s="14"/>
      <c r="AD56" s="112"/>
      <c r="AE56" s="107"/>
      <c r="AF56" s="12"/>
      <c r="AG56" s="12"/>
      <c r="AH56" s="12"/>
      <c r="AI56" s="12"/>
      <c r="AJ56" s="12"/>
      <c r="AK56" s="112"/>
      <c r="AL56" s="116"/>
      <c r="AM56" s="147"/>
      <c r="AN56" s="147"/>
      <c r="AO56" s="147"/>
      <c r="AP56" s="147"/>
      <c r="AQ56" s="14"/>
      <c r="AR56" s="112"/>
      <c r="AS56" s="103" t="s">
        <v>9</v>
      </c>
      <c r="AT56" s="14">
        <v>-10000</v>
      </c>
      <c r="AU56" s="14" t="s">
        <v>42</v>
      </c>
      <c r="AV56" s="14">
        <v>-10000</v>
      </c>
      <c r="AW56" s="14" t="s">
        <v>42</v>
      </c>
      <c r="AX56" s="14">
        <v>-10000</v>
      </c>
      <c r="AY56" s="14" t="s">
        <v>42</v>
      </c>
      <c r="AZ56" s="14">
        <v>-10000</v>
      </c>
      <c r="BA56" s="14" t="s">
        <v>42</v>
      </c>
      <c r="BB56" s="146"/>
      <c r="BC56" s="110"/>
    </row>
    <row r="57" spans="2:55" ht="95.45" hidden="1">
      <c r="B57" s="107" t="s">
        <v>68</v>
      </c>
      <c r="C57" s="12" t="s">
        <v>36</v>
      </c>
      <c r="D57" s="108" t="s">
        <v>46</v>
      </c>
      <c r="E57" s="107">
        <v>6872</v>
      </c>
      <c r="F57" s="12"/>
      <c r="G57" s="108"/>
      <c r="H57" s="107">
        <v>6870</v>
      </c>
      <c r="I57" s="12"/>
      <c r="J57" s="108"/>
      <c r="K57" s="107">
        <v>5311</v>
      </c>
      <c r="L57" s="12">
        <v>347</v>
      </c>
      <c r="M57" s="108">
        <v>4967</v>
      </c>
      <c r="N57" s="114" t="s">
        <v>69</v>
      </c>
      <c r="O57" s="115" t="s">
        <v>39</v>
      </c>
      <c r="P57" s="107">
        <v>2</v>
      </c>
      <c r="Q57" s="12" t="s">
        <v>228</v>
      </c>
      <c r="R57" s="108">
        <v>3</v>
      </c>
      <c r="S57" s="107"/>
      <c r="T57" s="12"/>
      <c r="U57" s="115"/>
      <c r="V57" s="103" t="s">
        <v>5</v>
      </c>
      <c r="W57" s="14">
        <v>120</v>
      </c>
      <c r="X57" s="14">
        <v>275</v>
      </c>
      <c r="Y57" s="113" t="s">
        <v>41</v>
      </c>
      <c r="Z57" s="103"/>
      <c r="AA57" s="14"/>
      <c r="AB57" s="14"/>
      <c r="AC57" s="14"/>
      <c r="AD57" s="112"/>
      <c r="AE57" s="107" t="s">
        <v>7</v>
      </c>
      <c r="AF57" s="12"/>
      <c r="AG57" s="12"/>
      <c r="AH57" s="12">
        <v>6767</v>
      </c>
      <c r="AI57" s="12" t="s">
        <v>70</v>
      </c>
      <c r="AJ57" s="12"/>
      <c r="AK57" s="112"/>
      <c r="AL57" s="103"/>
      <c r="AM57" s="14"/>
      <c r="AN57" s="14"/>
      <c r="AO57" s="14"/>
      <c r="AP57" s="14"/>
      <c r="AQ57" s="14"/>
      <c r="AR57" s="112"/>
      <c r="AS57" s="103" t="s">
        <v>9</v>
      </c>
      <c r="AT57" s="14">
        <v>-10000</v>
      </c>
      <c r="AU57" s="14" t="s">
        <v>42</v>
      </c>
      <c r="AV57" s="14">
        <v>-10000</v>
      </c>
      <c r="AW57" s="14" t="s">
        <v>42</v>
      </c>
      <c r="AX57" s="14">
        <v>-10000</v>
      </c>
      <c r="AY57" s="14" t="s">
        <v>42</v>
      </c>
      <c r="AZ57" s="14">
        <v>-10000</v>
      </c>
      <c r="BA57" s="14" t="s">
        <v>42</v>
      </c>
      <c r="BB57" s="146"/>
      <c r="BC57" s="112"/>
    </row>
    <row r="58" spans="2:55" ht="95.45" hidden="1">
      <c r="B58" s="107" t="s">
        <v>68</v>
      </c>
      <c r="C58" s="12" t="s">
        <v>36</v>
      </c>
      <c r="D58" s="108" t="s">
        <v>47</v>
      </c>
      <c r="E58" s="107">
        <v>6872</v>
      </c>
      <c r="F58" s="12"/>
      <c r="G58" s="108"/>
      <c r="H58" s="107">
        <v>6870</v>
      </c>
      <c r="I58" s="12"/>
      <c r="J58" s="108"/>
      <c r="K58" s="107">
        <v>5311</v>
      </c>
      <c r="L58" s="12">
        <v>347</v>
      </c>
      <c r="M58" s="108">
        <v>4967</v>
      </c>
      <c r="N58" s="114" t="s">
        <v>69</v>
      </c>
      <c r="O58" s="115" t="s">
        <v>39</v>
      </c>
      <c r="P58" s="107">
        <v>2</v>
      </c>
      <c r="Q58" s="12" t="s">
        <v>228</v>
      </c>
      <c r="R58" s="108">
        <v>3</v>
      </c>
      <c r="S58" s="107"/>
      <c r="T58" s="12"/>
      <c r="U58" s="115"/>
      <c r="V58" s="103" t="s">
        <v>5</v>
      </c>
      <c r="W58" s="14">
        <v>120</v>
      </c>
      <c r="X58" s="14">
        <v>275</v>
      </c>
      <c r="Y58" s="113" t="s">
        <v>41</v>
      </c>
      <c r="Z58" s="103"/>
      <c r="AA58" s="14"/>
      <c r="AB58" s="14"/>
      <c r="AC58" s="14"/>
      <c r="AD58" s="112"/>
      <c r="AE58" s="107" t="s">
        <v>7</v>
      </c>
      <c r="AF58" s="12"/>
      <c r="AG58" s="12"/>
      <c r="AH58" s="12">
        <v>6767</v>
      </c>
      <c r="AI58" s="12" t="s">
        <v>70</v>
      </c>
      <c r="AJ58" s="14"/>
      <c r="AK58" s="112"/>
      <c r="AL58" s="103"/>
      <c r="AM58" s="14"/>
      <c r="AN58" s="14"/>
      <c r="AO58" s="14"/>
      <c r="AP58" s="14"/>
      <c r="AQ58" s="14"/>
      <c r="AR58" s="112"/>
      <c r="AS58" s="103" t="s">
        <v>9</v>
      </c>
      <c r="AT58" s="14">
        <v>-10000</v>
      </c>
      <c r="AU58" s="14" t="s">
        <v>42</v>
      </c>
      <c r="AV58" s="14">
        <v>-10000</v>
      </c>
      <c r="AW58" s="14" t="s">
        <v>42</v>
      </c>
      <c r="AX58" s="14">
        <v>-10000</v>
      </c>
      <c r="AY58" s="14" t="s">
        <v>42</v>
      </c>
      <c r="AZ58" s="14">
        <v>-10000</v>
      </c>
      <c r="BA58" s="14" t="s">
        <v>42</v>
      </c>
      <c r="BB58" s="146"/>
      <c r="BC58" s="112"/>
    </row>
    <row r="59" spans="2:55" ht="95.45" hidden="1">
      <c r="B59" s="107" t="s">
        <v>68</v>
      </c>
      <c r="C59" s="12" t="s">
        <v>36</v>
      </c>
      <c r="D59" s="108" t="s">
        <v>48</v>
      </c>
      <c r="E59" s="107">
        <v>6872</v>
      </c>
      <c r="F59" s="12"/>
      <c r="G59" s="108"/>
      <c r="H59" s="107">
        <v>6870</v>
      </c>
      <c r="I59" s="12"/>
      <c r="J59" s="108"/>
      <c r="K59" s="107">
        <v>5311</v>
      </c>
      <c r="L59" s="12">
        <v>347</v>
      </c>
      <c r="M59" s="108">
        <v>4967</v>
      </c>
      <c r="N59" s="114" t="s">
        <v>69</v>
      </c>
      <c r="O59" s="115" t="s">
        <v>39</v>
      </c>
      <c r="P59" s="107">
        <v>2</v>
      </c>
      <c r="Q59" s="12" t="s">
        <v>228</v>
      </c>
      <c r="R59" s="108">
        <v>3</v>
      </c>
      <c r="S59" s="107"/>
      <c r="T59" s="12"/>
      <c r="U59" s="115"/>
      <c r="V59" s="103" t="s">
        <v>5</v>
      </c>
      <c r="W59" s="14">
        <v>120</v>
      </c>
      <c r="X59" s="14">
        <v>275</v>
      </c>
      <c r="Y59" s="113" t="s">
        <v>41</v>
      </c>
      <c r="Z59" s="103"/>
      <c r="AA59" s="14"/>
      <c r="AB59" s="14"/>
      <c r="AC59" s="14"/>
      <c r="AD59" s="112"/>
      <c r="AE59" s="107" t="s">
        <v>7</v>
      </c>
      <c r="AF59" s="12"/>
      <c r="AG59" s="12"/>
      <c r="AH59" s="12">
        <v>6767</v>
      </c>
      <c r="AI59" s="12" t="s">
        <v>70</v>
      </c>
      <c r="AJ59" s="12"/>
      <c r="AK59" s="112"/>
      <c r="AL59" s="103"/>
      <c r="AM59" s="14"/>
      <c r="AN59" s="14"/>
      <c r="AO59" s="14"/>
      <c r="AP59" s="14"/>
      <c r="AQ59" s="14"/>
      <c r="AR59" s="112"/>
      <c r="AS59" s="103" t="s">
        <v>9</v>
      </c>
      <c r="AT59" s="14">
        <v>-10000</v>
      </c>
      <c r="AU59" s="14" t="s">
        <v>42</v>
      </c>
      <c r="AV59" s="14">
        <v>-10000</v>
      </c>
      <c r="AW59" s="14" t="s">
        <v>42</v>
      </c>
      <c r="AX59" s="14">
        <v>-10000</v>
      </c>
      <c r="AY59" s="14" t="s">
        <v>42</v>
      </c>
      <c r="AZ59" s="14">
        <v>-10000</v>
      </c>
      <c r="BA59" s="14" t="s">
        <v>42</v>
      </c>
      <c r="BB59" s="146"/>
      <c r="BC59" s="112"/>
    </row>
    <row r="60" spans="2:55" ht="95.45" hidden="1">
      <c r="B60" s="107" t="s">
        <v>68</v>
      </c>
      <c r="C60" s="12" t="s">
        <v>36</v>
      </c>
      <c r="D60" s="108" t="s">
        <v>49</v>
      </c>
      <c r="E60" s="107">
        <v>7748</v>
      </c>
      <c r="F60" s="12"/>
      <c r="G60" s="108"/>
      <c r="H60" s="107">
        <v>7741</v>
      </c>
      <c r="I60" s="12"/>
      <c r="J60" s="108"/>
      <c r="K60" s="107">
        <v>1295</v>
      </c>
      <c r="L60" s="12">
        <v>312</v>
      </c>
      <c r="M60" s="108">
        <v>992</v>
      </c>
      <c r="N60" s="114" t="s">
        <v>69</v>
      </c>
      <c r="O60" s="115" t="s">
        <v>63</v>
      </c>
      <c r="P60" s="107">
        <v>7</v>
      </c>
      <c r="Q60" s="12" t="s">
        <v>228</v>
      </c>
      <c r="R60" s="108">
        <v>9</v>
      </c>
      <c r="S60" s="107"/>
      <c r="T60" s="12"/>
      <c r="U60" s="115"/>
      <c r="V60" s="103" t="s">
        <v>5</v>
      </c>
      <c r="W60" s="14">
        <v>120</v>
      </c>
      <c r="X60" s="14">
        <v>301</v>
      </c>
      <c r="Y60" s="113" t="s">
        <v>41</v>
      </c>
      <c r="Z60" s="103"/>
      <c r="AA60" s="14"/>
      <c r="AB60" s="14"/>
      <c r="AC60" s="14"/>
      <c r="AD60" s="112"/>
      <c r="AE60" s="107" t="s">
        <v>7</v>
      </c>
      <c r="AF60" s="12"/>
      <c r="AG60" s="12"/>
      <c r="AH60" s="12">
        <v>7408</v>
      </c>
      <c r="AI60" s="12" t="s">
        <v>71</v>
      </c>
      <c r="AJ60" s="12"/>
      <c r="AK60" s="112"/>
      <c r="AL60" s="103"/>
      <c r="AM60" s="14"/>
      <c r="AN60" s="14"/>
      <c r="AO60" s="14"/>
      <c r="AP60" s="14"/>
      <c r="AQ60" s="14"/>
      <c r="AR60" s="112"/>
      <c r="AS60" s="103" t="s">
        <v>9</v>
      </c>
      <c r="AT60" s="14">
        <v>-10000</v>
      </c>
      <c r="AU60" s="14" t="s">
        <v>42</v>
      </c>
      <c r="AV60" s="14">
        <v>-10000</v>
      </c>
      <c r="AW60" s="14" t="s">
        <v>42</v>
      </c>
      <c r="AX60" s="14">
        <v>-10000</v>
      </c>
      <c r="AY60" s="14" t="s">
        <v>42</v>
      </c>
      <c r="AZ60" s="14">
        <v>-10000</v>
      </c>
      <c r="BA60" s="14" t="s">
        <v>42</v>
      </c>
      <c r="BB60" s="146"/>
      <c r="BC60" s="112"/>
    </row>
    <row r="61" spans="2:55" ht="95.45" hidden="1">
      <c r="B61" s="107" t="s">
        <v>68</v>
      </c>
      <c r="C61" s="12" t="s">
        <v>36</v>
      </c>
      <c r="D61" s="108" t="s">
        <v>51</v>
      </c>
      <c r="E61" s="107">
        <v>7748</v>
      </c>
      <c r="F61" s="12"/>
      <c r="G61" s="108"/>
      <c r="H61" s="107">
        <v>7741</v>
      </c>
      <c r="I61" s="12"/>
      <c r="J61" s="108"/>
      <c r="K61" s="107">
        <v>1295</v>
      </c>
      <c r="L61" s="12">
        <v>312</v>
      </c>
      <c r="M61" s="108">
        <v>992</v>
      </c>
      <c r="N61" s="114" t="s">
        <v>69</v>
      </c>
      <c r="O61" s="115" t="s">
        <v>63</v>
      </c>
      <c r="P61" s="107">
        <v>7</v>
      </c>
      <c r="Q61" s="12" t="s">
        <v>228</v>
      </c>
      <c r="R61" s="108">
        <v>9</v>
      </c>
      <c r="S61" s="107"/>
      <c r="T61" s="12"/>
      <c r="U61" s="12"/>
      <c r="V61" s="103" t="s">
        <v>5</v>
      </c>
      <c r="W61" s="14">
        <v>120</v>
      </c>
      <c r="X61" s="14">
        <v>301</v>
      </c>
      <c r="Y61" s="113" t="s">
        <v>41</v>
      </c>
      <c r="Z61" s="103"/>
      <c r="AA61" s="14"/>
      <c r="AB61" s="14"/>
      <c r="AC61" s="14"/>
      <c r="AD61" s="112"/>
      <c r="AE61" s="107" t="s">
        <v>7</v>
      </c>
      <c r="AF61" s="12"/>
      <c r="AG61" s="12"/>
      <c r="AH61" s="12">
        <v>7408</v>
      </c>
      <c r="AI61" s="12" t="s">
        <v>71</v>
      </c>
      <c r="AJ61" s="12"/>
      <c r="AK61" s="112"/>
      <c r="AL61" s="103"/>
      <c r="AM61" s="14"/>
      <c r="AN61" s="14"/>
      <c r="AO61" s="14"/>
      <c r="AP61" s="14"/>
      <c r="AQ61" s="14"/>
      <c r="AR61" s="112"/>
      <c r="AS61" s="103" t="s">
        <v>9</v>
      </c>
      <c r="AT61" s="14">
        <v>-10000</v>
      </c>
      <c r="AU61" s="14" t="s">
        <v>42</v>
      </c>
      <c r="AV61" s="14">
        <v>-10000</v>
      </c>
      <c r="AW61" s="14" t="s">
        <v>42</v>
      </c>
      <c r="AX61" s="14">
        <v>-10000</v>
      </c>
      <c r="AY61" s="14" t="s">
        <v>42</v>
      </c>
      <c r="AZ61" s="14">
        <v>-10000</v>
      </c>
      <c r="BA61" s="14" t="s">
        <v>42</v>
      </c>
      <c r="BB61" s="146"/>
      <c r="BC61" s="112"/>
    </row>
    <row r="62" spans="2:55" ht="95.45" hidden="1">
      <c r="B62" s="107" t="s">
        <v>68</v>
      </c>
      <c r="C62" s="12" t="s">
        <v>36</v>
      </c>
      <c r="D62" s="108" t="s">
        <v>52</v>
      </c>
      <c r="E62" s="107">
        <v>7748</v>
      </c>
      <c r="F62" s="12"/>
      <c r="G62" s="108"/>
      <c r="H62" s="107">
        <v>6298</v>
      </c>
      <c r="I62" s="12"/>
      <c r="J62" s="108"/>
      <c r="K62" s="107">
        <v>1295</v>
      </c>
      <c r="L62" s="12">
        <v>312</v>
      </c>
      <c r="M62" s="108">
        <v>2461</v>
      </c>
      <c r="N62" s="114" t="s">
        <v>69</v>
      </c>
      <c r="O62" s="115" t="s">
        <v>39</v>
      </c>
      <c r="P62" s="107">
        <v>1450</v>
      </c>
      <c r="Q62" s="12" t="s">
        <v>228</v>
      </c>
      <c r="R62" s="108">
        <v>1478</v>
      </c>
      <c r="S62" s="107"/>
      <c r="T62" s="12"/>
      <c r="U62" s="12"/>
      <c r="V62" s="103" t="s">
        <v>5</v>
      </c>
      <c r="W62" s="14">
        <v>98</v>
      </c>
      <c r="X62" s="14">
        <v>301</v>
      </c>
      <c r="Y62" s="113" t="s">
        <v>41</v>
      </c>
      <c r="Z62" s="103"/>
      <c r="AA62" s="14"/>
      <c r="AB62" s="14"/>
      <c r="AC62" s="14"/>
      <c r="AD62" s="112"/>
      <c r="AE62" s="107" t="s">
        <v>7</v>
      </c>
      <c r="AF62" s="12"/>
      <c r="AG62" s="12"/>
      <c r="AH62" s="12">
        <v>7408</v>
      </c>
      <c r="AI62" s="12" t="s">
        <v>71</v>
      </c>
      <c r="AJ62" s="12"/>
      <c r="AK62" s="112"/>
      <c r="AL62" s="103"/>
      <c r="AM62" s="14"/>
      <c r="AN62" s="14"/>
      <c r="AO62" s="14"/>
      <c r="AP62" s="14"/>
      <c r="AQ62" s="14"/>
      <c r="AR62" s="112"/>
      <c r="AS62" s="103" t="s">
        <v>9</v>
      </c>
      <c r="AT62" s="14">
        <v>-10000</v>
      </c>
      <c r="AU62" s="14" t="s">
        <v>42</v>
      </c>
      <c r="AV62" s="14">
        <v>-10000</v>
      </c>
      <c r="AW62" s="14" t="s">
        <v>42</v>
      </c>
      <c r="AX62" s="14">
        <v>-10000</v>
      </c>
      <c r="AY62" s="14" t="s">
        <v>42</v>
      </c>
      <c r="AZ62" s="14">
        <v>-10000</v>
      </c>
      <c r="BA62" s="14" t="s">
        <v>42</v>
      </c>
      <c r="BB62" s="146"/>
      <c r="BC62" s="112"/>
    </row>
    <row r="63" spans="2:55" ht="95.45" hidden="1">
      <c r="B63" s="107" t="s">
        <v>68</v>
      </c>
      <c r="C63" s="12" t="s">
        <v>36</v>
      </c>
      <c r="D63" s="108" t="s">
        <v>53</v>
      </c>
      <c r="E63" s="107"/>
      <c r="F63" s="12">
        <v>3241</v>
      </c>
      <c r="G63" s="108">
        <v>3869</v>
      </c>
      <c r="H63" s="107"/>
      <c r="I63" s="12">
        <v>400</v>
      </c>
      <c r="J63" s="108">
        <v>1921</v>
      </c>
      <c r="K63" s="107">
        <v>0</v>
      </c>
      <c r="L63" s="12">
        <v>0</v>
      </c>
      <c r="M63" s="108">
        <v>0</v>
      </c>
      <c r="N63" s="114" t="s">
        <v>38</v>
      </c>
      <c r="O63" s="115" t="s">
        <v>39</v>
      </c>
      <c r="P63" s="107" t="s">
        <v>228</v>
      </c>
      <c r="Q63" s="12">
        <v>4789</v>
      </c>
      <c r="R63" s="108">
        <v>0</v>
      </c>
      <c r="S63" s="107"/>
      <c r="T63" s="12"/>
      <c r="U63" s="12"/>
      <c r="V63" s="103" t="s">
        <v>5</v>
      </c>
      <c r="W63" s="14">
        <v>120</v>
      </c>
      <c r="X63" s="14">
        <v>385</v>
      </c>
      <c r="Y63" s="113" t="s">
        <v>41</v>
      </c>
      <c r="Z63" s="103"/>
      <c r="AA63" s="14"/>
      <c r="AB63" s="14"/>
      <c r="AC63" s="14"/>
      <c r="AD63" s="112"/>
      <c r="AE63" s="107"/>
      <c r="AF63" s="12"/>
      <c r="AG63" s="12"/>
      <c r="AH63" s="12"/>
      <c r="AI63" s="12"/>
      <c r="AJ63" s="12"/>
      <c r="AK63" s="112"/>
      <c r="AL63" s="103"/>
      <c r="AM63" s="14"/>
      <c r="AN63" s="14"/>
      <c r="AO63" s="14"/>
      <c r="AP63" s="14"/>
      <c r="AQ63" s="14"/>
      <c r="AR63" s="112"/>
      <c r="AS63" s="103" t="s">
        <v>9</v>
      </c>
      <c r="AT63" s="14">
        <v>-10000</v>
      </c>
      <c r="AU63" s="14" t="s">
        <v>42</v>
      </c>
      <c r="AV63" s="14">
        <v>-10000</v>
      </c>
      <c r="AW63" s="14" t="s">
        <v>42</v>
      </c>
      <c r="AX63" s="14">
        <v>-10000</v>
      </c>
      <c r="AY63" s="14" t="s">
        <v>42</v>
      </c>
      <c r="AZ63" s="14">
        <v>-10000</v>
      </c>
      <c r="BA63" s="14" t="s">
        <v>42</v>
      </c>
      <c r="BB63" s="146"/>
      <c r="BC63" s="112"/>
    </row>
    <row r="64" spans="2:55" ht="95.45" hidden="1">
      <c r="B64" s="107" t="s">
        <v>68</v>
      </c>
      <c r="C64" s="12" t="s">
        <v>36</v>
      </c>
      <c r="D64" s="108" t="s">
        <v>56</v>
      </c>
      <c r="E64" s="107"/>
      <c r="F64" s="12">
        <v>3156</v>
      </c>
      <c r="G64" s="108">
        <v>3869</v>
      </c>
      <c r="H64" s="107"/>
      <c r="I64" s="12">
        <v>400</v>
      </c>
      <c r="J64" s="108">
        <v>2054</v>
      </c>
      <c r="K64" s="107">
        <v>0</v>
      </c>
      <c r="L64" s="12">
        <v>0</v>
      </c>
      <c r="M64" s="108">
        <v>0</v>
      </c>
      <c r="N64" s="105" t="s">
        <v>38</v>
      </c>
      <c r="O64" s="106" t="s">
        <v>39</v>
      </c>
      <c r="P64" s="107" t="s">
        <v>228</v>
      </c>
      <c r="Q64" s="12">
        <v>4571</v>
      </c>
      <c r="R64" s="108">
        <v>0</v>
      </c>
      <c r="S64" s="107"/>
      <c r="T64" s="12"/>
      <c r="U64" s="115"/>
      <c r="V64" s="103" t="s">
        <v>5</v>
      </c>
      <c r="W64" s="14">
        <v>-68</v>
      </c>
      <c r="X64" s="14">
        <v>385</v>
      </c>
      <c r="Y64" s="113" t="s">
        <v>41</v>
      </c>
      <c r="Z64" s="103"/>
      <c r="AA64" s="14"/>
      <c r="AB64" s="14"/>
      <c r="AC64" s="14"/>
      <c r="AD64" s="112"/>
      <c r="AE64" s="107"/>
      <c r="AF64" s="12"/>
      <c r="AG64" s="12"/>
      <c r="AH64" s="12"/>
      <c r="AI64" s="12"/>
      <c r="AJ64" s="14"/>
      <c r="AK64" s="112"/>
      <c r="AL64" s="103"/>
      <c r="AM64" s="14"/>
      <c r="AN64" s="14"/>
      <c r="AO64" s="14"/>
      <c r="AP64" s="14"/>
      <c r="AQ64" s="14"/>
      <c r="AR64" s="112"/>
      <c r="AS64" s="103" t="s">
        <v>9</v>
      </c>
      <c r="AT64" s="14">
        <v>-10000</v>
      </c>
      <c r="AU64" s="14" t="s">
        <v>42</v>
      </c>
      <c r="AV64" s="14">
        <v>-10000</v>
      </c>
      <c r="AW64" s="14" t="s">
        <v>42</v>
      </c>
      <c r="AX64" s="14">
        <v>-10000</v>
      </c>
      <c r="AY64" s="14" t="s">
        <v>42</v>
      </c>
      <c r="AZ64" s="14">
        <v>-10000</v>
      </c>
      <c r="BA64" s="14" t="s">
        <v>42</v>
      </c>
      <c r="BB64" s="146"/>
      <c r="BC64" s="112"/>
    </row>
    <row r="65" spans="2:55" ht="95.45" hidden="1">
      <c r="B65" s="107" t="s">
        <v>68</v>
      </c>
      <c r="C65" s="12" t="s">
        <v>36</v>
      </c>
      <c r="D65" s="108" t="s">
        <v>57</v>
      </c>
      <c r="E65" s="107"/>
      <c r="F65" s="12">
        <v>3216</v>
      </c>
      <c r="G65" s="108">
        <v>4154</v>
      </c>
      <c r="H65" s="107"/>
      <c r="I65" s="12">
        <v>381</v>
      </c>
      <c r="J65" s="108">
        <v>836</v>
      </c>
      <c r="K65" s="107">
        <v>0</v>
      </c>
      <c r="L65" s="12">
        <v>0</v>
      </c>
      <c r="M65" s="108">
        <v>0</v>
      </c>
      <c r="N65" s="105" t="s">
        <v>38</v>
      </c>
      <c r="O65" s="106" t="s">
        <v>39</v>
      </c>
      <c r="P65" s="107" t="s">
        <v>228</v>
      </c>
      <c r="Q65" s="12">
        <v>6153</v>
      </c>
      <c r="R65" s="108">
        <v>0</v>
      </c>
      <c r="S65" s="107"/>
      <c r="T65" s="12"/>
      <c r="U65" s="115"/>
      <c r="V65" s="103" t="s">
        <v>5</v>
      </c>
      <c r="W65" s="14">
        <v>-35</v>
      </c>
      <c r="X65" s="14">
        <v>365</v>
      </c>
      <c r="Y65" s="113" t="s">
        <v>41</v>
      </c>
      <c r="Z65" s="103"/>
      <c r="AA65" s="14"/>
      <c r="AB65" s="14"/>
      <c r="AC65" s="14"/>
      <c r="AD65" s="112"/>
      <c r="AE65" s="107"/>
      <c r="AF65" s="12"/>
      <c r="AG65" s="12"/>
      <c r="AH65" s="12"/>
      <c r="AI65" s="12"/>
      <c r="AJ65" s="14"/>
      <c r="AK65" s="112"/>
      <c r="AL65" s="103"/>
      <c r="AM65" s="14"/>
      <c r="AN65" s="14"/>
      <c r="AO65" s="14"/>
      <c r="AP65" s="14"/>
      <c r="AQ65" s="14"/>
      <c r="AR65" s="112"/>
      <c r="AS65" s="103" t="s">
        <v>9</v>
      </c>
      <c r="AT65" s="14">
        <v>-10000</v>
      </c>
      <c r="AU65" s="14" t="s">
        <v>42</v>
      </c>
      <c r="AV65" s="14">
        <v>-10000</v>
      </c>
      <c r="AW65" s="14" t="s">
        <v>42</v>
      </c>
      <c r="AX65" s="14">
        <v>-10000</v>
      </c>
      <c r="AY65" s="14" t="s">
        <v>42</v>
      </c>
      <c r="AZ65" s="14">
        <v>-10000</v>
      </c>
      <c r="BA65" s="14" t="s">
        <v>42</v>
      </c>
      <c r="BB65" s="146"/>
      <c r="BC65" s="112"/>
    </row>
    <row r="66" spans="2:55" ht="94.5" hidden="1">
      <c r="B66" s="107" t="s">
        <v>72</v>
      </c>
      <c r="C66" s="12" t="s">
        <v>36</v>
      </c>
      <c r="D66" s="108" t="s">
        <v>37</v>
      </c>
      <c r="E66" s="107">
        <v>2405</v>
      </c>
      <c r="F66" s="12"/>
      <c r="G66" s="108"/>
      <c r="H66" s="107">
        <v>-583</v>
      </c>
      <c r="I66" s="12"/>
      <c r="J66" s="108"/>
      <c r="K66" s="107">
        <v>17660</v>
      </c>
      <c r="L66" s="12">
        <v>-53</v>
      </c>
      <c r="M66" s="108">
        <v>24073</v>
      </c>
      <c r="N66" s="105" t="s">
        <v>50</v>
      </c>
      <c r="O66" s="106" t="s">
        <v>39</v>
      </c>
      <c r="P66" s="107">
        <v>2988</v>
      </c>
      <c r="Q66" s="12" t="s">
        <v>228</v>
      </c>
      <c r="R66" s="108">
        <v>6360</v>
      </c>
      <c r="S66" s="107"/>
      <c r="T66" s="12"/>
      <c r="U66" s="108"/>
      <c r="V66" s="103" t="s">
        <v>5</v>
      </c>
      <c r="W66" s="111">
        <v>164</v>
      </c>
      <c r="X66" s="111">
        <v>137</v>
      </c>
      <c r="Y66" s="109" t="s">
        <v>41</v>
      </c>
      <c r="Z66" s="103"/>
      <c r="AA66" s="111"/>
      <c r="AB66" s="111"/>
      <c r="AC66" s="111"/>
      <c r="AD66" s="110"/>
      <c r="AE66" s="103"/>
      <c r="AF66" s="14"/>
      <c r="AG66" s="14"/>
      <c r="AH66" s="14"/>
      <c r="AI66" s="14"/>
      <c r="AJ66" s="111"/>
      <c r="AK66" s="110"/>
      <c r="AL66" s="103"/>
      <c r="AM66" s="14"/>
      <c r="AN66" s="14"/>
      <c r="AO66" s="14"/>
      <c r="AP66" s="14"/>
      <c r="AQ66" s="111"/>
      <c r="AR66" s="110"/>
      <c r="AS66" s="103" t="s">
        <v>9</v>
      </c>
      <c r="AT66" s="14">
        <v>-10000</v>
      </c>
      <c r="AU66" s="14" t="s">
        <v>42</v>
      </c>
      <c r="AV66" s="14">
        <v>-10000</v>
      </c>
      <c r="AW66" s="14" t="s">
        <v>42</v>
      </c>
      <c r="AX66" s="14">
        <v>-10000</v>
      </c>
      <c r="AY66" s="14" t="s">
        <v>42</v>
      </c>
      <c r="AZ66" s="14">
        <v>-10000</v>
      </c>
      <c r="BA66" s="14" t="s">
        <v>42</v>
      </c>
      <c r="BB66" s="147">
        <v>-10000</v>
      </c>
      <c r="BC66" s="110" t="s">
        <v>42</v>
      </c>
    </row>
    <row r="67" spans="2:55" ht="94.5" hidden="1">
      <c r="B67" s="107" t="s">
        <v>72</v>
      </c>
      <c r="C67" s="12" t="s">
        <v>36</v>
      </c>
      <c r="D67" s="108" t="s">
        <v>43</v>
      </c>
      <c r="E67" s="107">
        <v>2405</v>
      </c>
      <c r="F67" s="12"/>
      <c r="G67" s="108"/>
      <c r="H67" s="107">
        <v>-583</v>
      </c>
      <c r="I67" s="12"/>
      <c r="J67" s="108"/>
      <c r="K67" s="107">
        <v>17660</v>
      </c>
      <c r="L67" s="12">
        <v>-53</v>
      </c>
      <c r="M67" s="108">
        <v>24073</v>
      </c>
      <c r="N67" s="105" t="s">
        <v>50</v>
      </c>
      <c r="O67" s="106" t="s">
        <v>39</v>
      </c>
      <c r="P67" s="107">
        <v>2988</v>
      </c>
      <c r="Q67" s="12" t="s">
        <v>228</v>
      </c>
      <c r="R67" s="108">
        <v>6360</v>
      </c>
      <c r="S67" s="107"/>
      <c r="T67" s="12"/>
      <c r="U67" s="108"/>
      <c r="V67" s="103" t="s">
        <v>5</v>
      </c>
      <c r="W67" s="111">
        <v>164</v>
      </c>
      <c r="X67" s="111">
        <v>137</v>
      </c>
      <c r="Y67" s="109" t="s">
        <v>41</v>
      </c>
      <c r="Z67" s="103"/>
      <c r="AA67" s="111"/>
      <c r="AB67" s="111"/>
      <c r="AC67" s="111"/>
      <c r="AD67" s="110"/>
      <c r="AE67" s="103"/>
      <c r="AF67" s="14"/>
      <c r="AG67" s="14"/>
      <c r="AH67" s="14"/>
      <c r="AI67" s="14"/>
      <c r="AJ67" s="111"/>
      <c r="AK67" s="110"/>
      <c r="AL67" s="103"/>
      <c r="AM67" s="14"/>
      <c r="AN67" s="14"/>
      <c r="AO67" s="14"/>
      <c r="AP67" s="14"/>
      <c r="AQ67" s="111"/>
      <c r="AR67" s="110"/>
      <c r="AS67" s="103" t="s">
        <v>9</v>
      </c>
      <c r="AT67" s="14">
        <v>-10000</v>
      </c>
      <c r="AU67" s="14" t="s">
        <v>42</v>
      </c>
      <c r="AV67" s="14">
        <v>-10000</v>
      </c>
      <c r="AW67" s="14" t="s">
        <v>42</v>
      </c>
      <c r="AX67" s="14">
        <v>-10000</v>
      </c>
      <c r="AY67" s="14" t="s">
        <v>42</v>
      </c>
      <c r="AZ67" s="14">
        <v>-10000</v>
      </c>
      <c r="BA67" s="14" t="s">
        <v>42</v>
      </c>
      <c r="BB67" s="147">
        <v>-10000</v>
      </c>
      <c r="BC67" s="110" t="s">
        <v>42</v>
      </c>
    </row>
    <row r="68" spans="2:55" ht="94.5" hidden="1">
      <c r="B68" s="107" t="s">
        <v>72</v>
      </c>
      <c r="C68" s="12" t="s">
        <v>36</v>
      </c>
      <c r="D68" s="108" t="s">
        <v>45</v>
      </c>
      <c r="E68" s="107">
        <v>2405</v>
      </c>
      <c r="F68" s="12"/>
      <c r="G68" s="108"/>
      <c r="H68" s="107">
        <v>-583</v>
      </c>
      <c r="I68" s="12"/>
      <c r="J68" s="108"/>
      <c r="K68" s="107">
        <v>17660</v>
      </c>
      <c r="L68" s="12">
        <v>-53</v>
      </c>
      <c r="M68" s="108">
        <v>24073</v>
      </c>
      <c r="N68" s="105" t="s">
        <v>50</v>
      </c>
      <c r="O68" s="106" t="s">
        <v>39</v>
      </c>
      <c r="P68" s="107">
        <v>2988</v>
      </c>
      <c r="Q68" s="12" t="s">
        <v>228</v>
      </c>
      <c r="R68" s="108">
        <v>6360</v>
      </c>
      <c r="S68" s="107"/>
      <c r="T68" s="12"/>
      <c r="U68" s="108"/>
      <c r="V68" s="103" t="s">
        <v>5</v>
      </c>
      <c r="W68" s="111">
        <v>164</v>
      </c>
      <c r="X68" s="111">
        <v>137</v>
      </c>
      <c r="Y68" s="109" t="s">
        <v>41</v>
      </c>
      <c r="Z68" s="103"/>
      <c r="AA68" s="111"/>
      <c r="AB68" s="111"/>
      <c r="AC68" s="111"/>
      <c r="AD68" s="110"/>
      <c r="AE68" s="107"/>
      <c r="AF68" s="12"/>
      <c r="AG68" s="12"/>
      <c r="AH68" s="12"/>
      <c r="AI68" s="12"/>
      <c r="AJ68" s="111"/>
      <c r="AK68" s="110"/>
      <c r="AL68" s="103"/>
      <c r="AM68" s="14"/>
      <c r="AN68" s="14"/>
      <c r="AO68" s="14"/>
      <c r="AP68" s="14"/>
      <c r="AQ68" s="111"/>
      <c r="AR68" s="110"/>
      <c r="AS68" s="103" t="s">
        <v>9</v>
      </c>
      <c r="AT68" s="14">
        <v>-10000</v>
      </c>
      <c r="AU68" s="14" t="s">
        <v>42</v>
      </c>
      <c r="AV68" s="14">
        <v>-10000</v>
      </c>
      <c r="AW68" s="14" t="s">
        <v>42</v>
      </c>
      <c r="AX68" s="14">
        <v>-10000</v>
      </c>
      <c r="AY68" s="14" t="s">
        <v>42</v>
      </c>
      <c r="AZ68" s="14">
        <v>-10000</v>
      </c>
      <c r="BA68" s="14" t="s">
        <v>42</v>
      </c>
      <c r="BB68" s="147">
        <v>-10000</v>
      </c>
      <c r="BC68" s="110" t="s">
        <v>42</v>
      </c>
    </row>
    <row r="69" spans="2:55" ht="94.5" hidden="1">
      <c r="B69" s="107" t="s">
        <v>72</v>
      </c>
      <c r="C69" s="12" t="s">
        <v>36</v>
      </c>
      <c r="D69" s="108" t="s">
        <v>46</v>
      </c>
      <c r="E69" s="107">
        <v>4998</v>
      </c>
      <c r="F69" s="12"/>
      <c r="G69" s="108"/>
      <c r="H69" s="107">
        <v>775</v>
      </c>
      <c r="I69" s="12"/>
      <c r="J69" s="108"/>
      <c r="K69" s="107">
        <v>0</v>
      </c>
      <c r="L69" s="12">
        <v>0</v>
      </c>
      <c r="M69" s="108">
        <v>0</v>
      </c>
      <c r="N69" s="114" t="s">
        <v>38</v>
      </c>
      <c r="O69" s="115" t="s">
        <v>39</v>
      </c>
      <c r="P69" s="107">
        <v>4223</v>
      </c>
      <c r="Q69" s="12" t="s">
        <v>228</v>
      </c>
      <c r="R69" s="108">
        <v>0</v>
      </c>
      <c r="S69" s="107"/>
      <c r="T69" s="12"/>
      <c r="U69" s="12"/>
      <c r="V69" s="103" t="s">
        <v>5</v>
      </c>
      <c r="W69" s="111">
        <v>154</v>
      </c>
      <c r="X69" s="111">
        <v>165</v>
      </c>
      <c r="Y69" s="109" t="s">
        <v>41</v>
      </c>
      <c r="Z69" s="103"/>
      <c r="AA69" s="111"/>
      <c r="AB69" s="111"/>
      <c r="AC69" s="111"/>
      <c r="AD69" s="110"/>
      <c r="AE69" s="107"/>
      <c r="AF69" s="12"/>
      <c r="AG69" s="12"/>
      <c r="AH69" s="12"/>
      <c r="AI69" s="12"/>
      <c r="AJ69" s="111"/>
      <c r="AK69" s="110"/>
      <c r="AL69" s="103"/>
      <c r="AM69" s="14"/>
      <c r="AN69" s="14"/>
      <c r="AO69" s="14"/>
      <c r="AP69" s="14"/>
      <c r="AQ69" s="111"/>
      <c r="AR69" s="110"/>
      <c r="AS69" s="103" t="s">
        <v>9</v>
      </c>
      <c r="AT69" s="14">
        <v>-10000</v>
      </c>
      <c r="AU69" s="14" t="s">
        <v>42</v>
      </c>
      <c r="AV69" s="14">
        <v>-10000</v>
      </c>
      <c r="AW69" s="14" t="s">
        <v>42</v>
      </c>
      <c r="AX69" s="14">
        <v>-10000</v>
      </c>
      <c r="AY69" s="14" t="s">
        <v>42</v>
      </c>
      <c r="AZ69" s="14">
        <v>-10000</v>
      </c>
      <c r="BA69" s="14" t="s">
        <v>42</v>
      </c>
      <c r="BB69" s="147">
        <v>-10000</v>
      </c>
      <c r="BC69" s="110" t="s">
        <v>42</v>
      </c>
    </row>
    <row r="70" spans="2:55" ht="94.5" hidden="1">
      <c r="B70" s="107" t="s">
        <v>72</v>
      </c>
      <c r="C70" s="12" t="s">
        <v>36</v>
      </c>
      <c r="D70" s="108" t="s">
        <v>47</v>
      </c>
      <c r="E70" s="107">
        <v>4998</v>
      </c>
      <c r="F70" s="12"/>
      <c r="G70" s="108"/>
      <c r="H70" s="107">
        <v>828</v>
      </c>
      <c r="I70" s="12"/>
      <c r="J70" s="108"/>
      <c r="K70" s="107">
        <v>0</v>
      </c>
      <c r="L70" s="12">
        <v>0</v>
      </c>
      <c r="M70" s="108">
        <v>0</v>
      </c>
      <c r="N70" s="114" t="s">
        <v>38</v>
      </c>
      <c r="O70" s="115" t="s">
        <v>39</v>
      </c>
      <c r="P70" s="107">
        <v>4170</v>
      </c>
      <c r="Q70" s="12" t="s">
        <v>228</v>
      </c>
      <c r="R70" s="108">
        <v>0</v>
      </c>
      <c r="S70" s="107"/>
      <c r="T70" s="12"/>
      <c r="U70" s="12"/>
      <c r="V70" s="103" t="s">
        <v>5</v>
      </c>
      <c r="W70" s="111">
        <v>154</v>
      </c>
      <c r="X70" s="111">
        <v>218</v>
      </c>
      <c r="Y70" s="109" t="s">
        <v>41</v>
      </c>
      <c r="Z70" s="103"/>
      <c r="AA70" s="111"/>
      <c r="AB70" s="111"/>
      <c r="AC70" s="111"/>
      <c r="AD70" s="110"/>
      <c r="AE70" s="107"/>
      <c r="AF70" s="12"/>
      <c r="AG70" s="12"/>
      <c r="AH70" s="12"/>
      <c r="AI70" s="12"/>
      <c r="AJ70" s="111"/>
      <c r="AK70" s="110"/>
      <c r="AL70" s="103"/>
      <c r="AM70" s="14"/>
      <c r="AN70" s="14"/>
      <c r="AO70" s="14"/>
      <c r="AP70" s="14"/>
      <c r="AQ70" s="111"/>
      <c r="AR70" s="110"/>
      <c r="AS70" s="103" t="s">
        <v>9</v>
      </c>
      <c r="AT70" s="14">
        <v>-10000</v>
      </c>
      <c r="AU70" s="14" t="s">
        <v>42</v>
      </c>
      <c r="AV70" s="14">
        <v>-10000</v>
      </c>
      <c r="AW70" s="14" t="s">
        <v>42</v>
      </c>
      <c r="AX70" s="14">
        <v>-10000</v>
      </c>
      <c r="AY70" s="14" t="s">
        <v>42</v>
      </c>
      <c r="AZ70" s="14">
        <v>-10000</v>
      </c>
      <c r="BA70" s="14" t="s">
        <v>42</v>
      </c>
      <c r="BB70" s="147">
        <v>-10000</v>
      </c>
      <c r="BC70" s="110" t="s">
        <v>42</v>
      </c>
    </row>
    <row r="71" spans="2:55" ht="94.5" hidden="1">
      <c r="B71" s="107" t="s">
        <v>72</v>
      </c>
      <c r="C71" s="12" t="s">
        <v>36</v>
      </c>
      <c r="D71" s="108" t="s">
        <v>48</v>
      </c>
      <c r="E71" s="107">
        <v>4998</v>
      </c>
      <c r="F71" s="12"/>
      <c r="G71" s="108"/>
      <c r="H71" s="107">
        <v>828</v>
      </c>
      <c r="I71" s="12"/>
      <c r="J71" s="108"/>
      <c r="K71" s="107">
        <v>0</v>
      </c>
      <c r="L71" s="12">
        <v>0</v>
      </c>
      <c r="M71" s="108">
        <v>0</v>
      </c>
      <c r="N71" s="114" t="s">
        <v>38</v>
      </c>
      <c r="O71" s="115" t="s">
        <v>39</v>
      </c>
      <c r="P71" s="107">
        <v>4170</v>
      </c>
      <c r="Q71" s="12" t="s">
        <v>228</v>
      </c>
      <c r="R71" s="108">
        <v>0</v>
      </c>
      <c r="S71" s="107"/>
      <c r="T71" s="12"/>
      <c r="U71" s="12"/>
      <c r="V71" s="103" t="s">
        <v>5</v>
      </c>
      <c r="W71" s="111">
        <v>154</v>
      </c>
      <c r="X71" s="111">
        <v>218</v>
      </c>
      <c r="Y71" s="109" t="s">
        <v>41</v>
      </c>
      <c r="Z71" s="103"/>
      <c r="AA71" s="111"/>
      <c r="AB71" s="111"/>
      <c r="AC71" s="111"/>
      <c r="AD71" s="110"/>
      <c r="AE71" s="107"/>
      <c r="AF71" s="12"/>
      <c r="AG71" s="12"/>
      <c r="AH71" s="12"/>
      <c r="AI71" s="12"/>
      <c r="AJ71" s="111"/>
      <c r="AK71" s="110"/>
      <c r="AL71" s="103"/>
      <c r="AM71" s="14"/>
      <c r="AN71" s="14"/>
      <c r="AO71" s="14"/>
      <c r="AP71" s="14"/>
      <c r="AQ71" s="111"/>
      <c r="AR71" s="110"/>
      <c r="AS71" s="103" t="s">
        <v>9</v>
      </c>
      <c r="AT71" s="14">
        <v>-10000</v>
      </c>
      <c r="AU71" s="14" t="s">
        <v>42</v>
      </c>
      <c r="AV71" s="14">
        <v>-10000</v>
      </c>
      <c r="AW71" s="14" t="s">
        <v>42</v>
      </c>
      <c r="AX71" s="14">
        <v>-10000</v>
      </c>
      <c r="AY71" s="14" t="s">
        <v>42</v>
      </c>
      <c r="AZ71" s="14">
        <v>-10000</v>
      </c>
      <c r="BA71" s="14" t="s">
        <v>42</v>
      </c>
      <c r="BB71" s="147">
        <v>-10000</v>
      </c>
      <c r="BC71" s="110" t="s">
        <v>42</v>
      </c>
    </row>
    <row r="72" spans="2:55" ht="94.5" hidden="1">
      <c r="B72" s="107" t="s">
        <v>72</v>
      </c>
      <c r="C72" s="12" t="s">
        <v>36</v>
      </c>
      <c r="D72" s="108" t="s">
        <v>49</v>
      </c>
      <c r="E72" s="107">
        <v>5437</v>
      </c>
      <c r="F72" s="12"/>
      <c r="G72" s="108"/>
      <c r="H72" s="107">
        <v>1068</v>
      </c>
      <c r="I72" s="12"/>
      <c r="J72" s="108"/>
      <c r="K72" s="107">
        <v>0</v>
      </c>
      <c r="L72" s="12">
        <v>0</v>
      </c>
      <c r="M72" s="108">
        <v>0</v>
      </c>
      <c r="N72" s="114" t="s">
        <v>38</v>
      </c>
      <c r="O72" s="115" t="s">
        <v>39</v>
      </c>
      <c r="P72" s="107">
        <v>4369</v>
      </c>
      <c r="Q72" s="12" t="s">
        <v>228</v>
      </c>
      <c r="R72" s="108">
        <v>0</v>
      </c>
      <c r="S72" s="107"/>
      <c r="T72" s="12"/>
      <c r="U72" s="12"/>
      <c r="V72" s="103" t="s">
        <v>5</v>
      </c>
      <c r="W72" s="111">
        <v>147</v>
      </c>
      <c r="X72" s="111">
        <v>232</v>
      </c>
      <c r="Y72" s="109" t="s">
        <v>41</v>
      </c>
      <c r="Z72" s="103"/>
      <c r="AA72" s="111"/>
      <c r="AB72" s="111"/>
      <c r="AC72" s="111"/>
      <c r="AD72" s="110"/>
      <c r="AE72" s="107"/>
      <c r="AF72" s="12"/>
      <c r="AG72" s="12"/>
      <c r="AH72" s="12"/>
      <c r="AI72" s="12"/>
      <c r="AJ72" s="111"/>
      <c r="AK72" s="110"/>
      <c r="AL72" s="103"/>
      <c r="AM72" s="14"/>
      <c r="AN72" s="14"/>
      <c r="AO72" s="14"/>
      <c r="AP72" s="14"/>
      <c r="AQ72" s="111"/>
      <c r="AR72" s="110"/>
      <c r="AS72" s="103" t="s">
        <v>9</v>
      </c>
      <c r="AT72" s="14">
        <v>-10000</v>
      </c>
      <c r="AU72" s="14" t="s">
        <v>42</v>
      </c>
      <c r="AV72" s="14">
        <v>-10000</v>
      </c>
      <c r="AW72" s="14" t="s">
        <v>42</v>
      </c>
      <c r="AX72" s="14">
        <v>-10000</v>
      </c>
      <c r="AY72" s="14" t="s">
        <v>42</v>
      </c>
      <c r="AZ72" s="14">
        <v>-10000</v>
      </c>
      <c r="BA72" s="14" t="s">
        <v>42</v>
      </c>
      <c r="BB72" s="147">
        <v>-10000</v>
      </c>
      <c r="BC72" s="110" t="s">
        <v>42</v>
      </c>
    </row>
    <row r="73" spans="2:55" ht="95.45" hidden="1">
      <c r="B73" s="107" t="s">
        <v>72</v>
      </c>
      <c r="C73" s="12" t="s">
        <v>36</v>
      </c>
      <c r="D73" s="108" t="s">
        <v>51</v>
      </c>
      <c r="E73" s="107">
        <v>5437</v>
      </c>
      <c r="F73" s="12"/>
      <c r="G73" s="108"/>
      <c r="H73" s="107">
        <v>2153</v>
      </c>
      <c r="I73" s="12"/>
      <c r="J73" s="108"/>
      <c r="K73" s="107">
        <v>0</v>
      </c>
      <c r="L73" s="12">
        <v>0</v>
      </c>
      <c r="M73" s="108">
        <v>0</v>
      </c>
      <c r="N73" s="114" t="s">
        <v>38</v>
      </c>
      <c r="O73" s="115" t="s">
        <v>39</v>
      </c>
      <c r="P73" s="107">
        <v>3284</v>
      </c>
      <c r="Q73" s="12" t="s">
        <v>228</v>
      </c>
      <c r="R73" s="108">
        <v>0</v>
      </c>
      <c r="S73" s="107"/>
      <c r="T73" s="12"/>
      <c r="U73" s="12"/>
      <c r="V73" s="103" t="s">
        <v>5</v>
      </c>
      <c r="W73" s="111">
        <v>147</v>
      </c>
      <c r="X73" s="111">
        <v>232</v>
      </c>
      <c r="Y73" s="113" t="s">
        <v>41</v>
      </c>
      <c r="Z73" s="103"/>
      <c r="AA73" s="111"/>
      <c r="AB73" s="111"/>
      <c r="AC73" s="111"/>
      <c r="AD73" s="110"/>
      <c r="AE73" s="107"/>
      <c r="AF73" s="12"/>
      <c r="AG73" s="12"/>
      <c r="AH73" s="12"/>
      <c r="AI73" s="12"/>
      <c r="AJ73" s="111"/>
      <c r="AK73" s="110"/>
      <c r="AL73" s="107"/>
      <c r="AM73" s="12"/>
      <c r="AN73" s="12"/>
      <c r="AO73" s="12"/>
      <c r="AP73" s="12"/>
      <c r="AQ73" s="111"/>
      <c r="AR73" s="110"/>
      <c r="AS73" s="103" t="s">
        <v>9</v>
      </c>
      <c r="AT73" s="12">
        <v>-10000</v>
      </c>
      <c r="AU73" s="12" t="s">
        <v>42</v>
      </c>
      <c r="AV73" s="12">
        <v>-10000</v>
      </c>
      <c r="AW73" s="12" t="s">
        <v>42</v>
      </c>
      <c r="AX73" s="12">
        <v>-10000</v>
      </c>
      <c r="AY73" s="12" t="s">
        <v>42</v>
      </c>
      <c r="AZ73" s="12">
        <v>-10000</v>
      </c>
      <c r="BA73" s="12" t="s">
        <v>42</v>
      </c>
      <c r="BB73" s="147">
        <v>-10000</v>
      </c>
      <c r="BC73" s="110" t="s">
        <v>42</v>
      </c>
    </row>
    <row r="74" spans="2:55" ht="94.5" hidden="1">
      <c r="B74" s="107" t="s">
        <v>72</v>
      </c>
      <c r="C74" s="12" t="s">
        <v>36</v>
      </c>
      <c r="D74" s="108" t="s">
        <v>52</v>
      </c>
      <c r="E74" s="107">
        <v>5437</v>
      </c>
      <c r="F74" s="12"/>
      <c r="G74" s="108"/>
      <c r="H74" s="107">
        <v>3113</v>
      </c>
      <c r="I74" s="12"/>
      <c r="J74" s="108"/>
      <c r="K74" s="107">
        <v>0</v>
      </c>
      <c r="L74" s="12">
        <v>0</v>
      </c>
      <c r="M74" s="108">
        <v>0</v>
      </c>
      <c r="N74" s="114" t="s">
        <v>38</v>
      </c>
      <c r="O74" s="115" t="s">
        <v>39</v>
      </c>
      <c r="P74" s="107">
        <v>2324</v>
      </c>
      <c r="Q74" s="12" t="s">
        <v>228</v>
      </c>
      <c r="R74" s="108">
        <v>0</v>
      </c>
      <c r="S74" s="107"/>
      <c r="T74" s="12"/>
      <c r="U74" s="12"/>
      <c r="V74" s="103" t="s">
        <v>5</v>
      </c>
      <c r="W74" s="111">
        <v>147</v>
      </c>
      <c r="X74" s="111">
        <v>232</v>
      </c>
      <c r="Y74" s="109" t="s">
        <v>41</v>
      </c>
      <c r="Z74" s="103"/>
      <c r="AA74" s="111"/>
      <c r="AB74" s="111"/>
      <c r="AC74" s="111"/>
      <c r="AD74" s="110"/>
      <c r="AE74" s="107"/>
      <c r="AF74" s="12"/>
      <c r="AG74" s="12"/>
      <c r="AH74" s="12"/>
      <c r="AI74" s="12"/>
      <c r="AJ74" s="111"/>
      <c r="AK74" s="110"/>
      <c r="AL74" s="107"/>
      <c r="AM74" s="12"/>
      <c r="AN74" s="12"/>
      <c r="AO74" s="12"/>
      <c r="AP74" s="12"/>
      <c r="AQ74" s="111"/>
      <c r="AR74" s="110"/>
      <c r="AS74" s="103" t="s">
        <v>9</v>
      </c>
      <c r="AT74" s="12">
        <v>-10000</v>
      </c>
      <c r="AU74" s="12" t="s">
        <v>42</v>
      </c>
      <c r="AV74" s="12">
        <v>-10000</v>
      </c>
      <c r="AW74" s="12" t="s">
        <v>42</v>
      </c>
      <c r="AX74" s="12">
        <v>-10000</v>
      </c>
      <c r="AY74" s="12" t="s">
        <v>42</v>
      </c>
      <c r="AZ74" s="12">
        <v>-10000</v>
      </c>
      <c r="BA74" s="12" t="s">
        <v>42</v>
      </c>
      <c r="BB74" s="147">
        <v>-10000</v>
      </c>
      <c r="BC74" s="110" t="s">
        <v>42</v>
      </c>
    </row>
    <row r="75" spans="2:55" ht="94.5" hidden="1">
      <c r="B75" s="107" t="s">
        <v>72</v>
      </c>
      <c r="C75" s="12" t="s">
        <v>36</v>
      </c>
      <c r="D75" s="108" t="s">
        <v>53</v>
      </c>
      <c r="E75" s="107"/>
      <c r="F75" s="12">
        <v>4145</v>
      </c>
      <c r="G75" s="108">
        <v>1900</v>
      </c>
      <c r="H75" s="107"/>
      <c r="I75" s="12">
        <v>1786</v>
      </c>
      <c r="J75" s="108">
        <v>1574</v>
      </c>
      <c r="K75" s="107">
        <v>0</v>
      </c>
      <c r="L75" s="12">
        <v>0</v>
      </c>
      <c r="M75" s="108">
        <v>0</v>
      </c>
      <c r="N75" s="105" t="s">
        <v>38</v>
      </c>
      <c r="O75" s="106" t="s">
        <v>39</v>
      </c>
      <c r="P75" s="107" t="s">
        <v>228</v>
      </c>
      <c r="Q75" s="12">
        <v>2685</v>
      </c>
      <c r="R75" s="108">
        <v>0</v>
      </c>
      <c r="S75" s="107"/>
      <c r="T75" s="12"/>
      <c r="U75" s="108"/>
      <c r="V75" s="103" t="s">
        <v>5</v>
      </c>
      <c r="W75" s="111">
        <v>-235</v>
      </c>
      <c r="X75" s="111">
        <v>319</v>
      </c>
      <c r="Y75" s="109" t="s">
        <v>41</v>
      </c>
      <c r="Z75" s="107"/>
      <c r="AA75" s="111"/>
      <c r="AB75" s="111"/>
      <c r="AC75" s="111"/>
      <c r="AD75" s="110"/>
      <c r="AE75" s="107"/>
      <c r="AF75" s="12"/>
      <c r="AG75" s="12"/>
      <c r="AH75" s="12"/>
      <c r="AI75" s="12"/>
      <c r="AJ75" s="111"/>
      <c r="AK75" s="110"/>
      <c r="AL75" s="107"/>
      <c r="AM75" s="12"/>
      <c r="AN75" s="12"/>
      <c r="AO75" s="12"/>
      <c r="AP75" s="12"/>
      <c r="AQ75" s="111"/>
      <c r="AR75" s="110"/>
      <c r="AS75" s="103" t="s">
        <v>9</v>
      </c>
      <c r="AT75" s="14">
        <v>-10000</v>
      </c>
      <c r="AU75" s="14" t="s">
        <v>42</v>
      </c>
      <c r="AV75" s="14">
        <v>-10000</v>
      </c>
      <c r="AW75" s="14" t="s">
        <v>42</v>
      </c>
      <c r="AX75" s="14">
        <v>-10000</v>
      </c>
      <c r="AY75" s="14" t="s">
        <v>42</v>
      </c>
      <c r="AZ75" s="14">
        <v>-10000</v>
      </c>
      <c r="BA75" s="14" t="s">
        <v>42</v>
      </c>
      <c r="BB75" s="147">
        <v>-10000</v>
      </c>
      <c r="BC75" s="110" t="s">
        <v>42</v>
      </c>
    </row>
    <row r="76" spans="2:55" ht="94.5" hidden="1">
      <c r="B76" s="107" t="s">
        <v>72</v>
      </c>
      <c r="C76" s="12" t="s">
        <v>36</v>
      </c>
      <c r="D76" s="108" t="s">
        <v>56</v>
      </c>
      <c r="E76" s="107"/>
      <c r="F76" s="12">
        <v>4145</v>
      </c>
      <c r="G76" s="108">
        <v>1900</v>
      </c>
      <c r="H76" s="107"/>
      <c r="I76" s="12">
        <v>3564</v>
      </c>
      <c r="J76" s="108">
        <v>1854</v>
      </c>
      <c r="K76" s="107">
        <v>0</v>
      </c>
      <c r="L76" s="12">
        <v>0</v>
      </c>
      <c r="M76" s="108">
        <v>0</v>
      </c>
      <c r="N76" s="114" t="s">
        <v>38</v>
      </c>
      <c r="O76" s="115" t="s">
        <v>39</v>
      </c>
      <c r="P76" s="107" t="s">
        <v>228</v>
      </c>
      <c r="Q76" s="12">
        <v>627</v>
      </c>
      <c r="R76" s="108">
        <v>0</v>
      </c>
      <c r="S76" s="107"/>
      <c r="T76" s="12"/>
      <c r="U76" s="12"/>
      <c r="V76" s="103" t="s">
        <v>5</v>
      </c>
      <c r="W76" s="14">
        <v>-319</v>
      </c>
      <c r="X76" s="14">
        <v>326</v>
      </c>
      <c r="Y76" s="109" t="s">
        <v>41</v>
      </c>
      <c r="Z76" s="107"/>
      <c r="AA76" s="14"/>
      <c r="AB76" s="14"/>
      <c r="AC76" s="14"/>
      <c r="AD76" s="110"/>
      <c r="AE76" s="107"/>
      <c r="AF76" s="12"/>
      <c r="AG76" s="12"/>
      <c r="AH76" s="12"/>
      <c r="AI76" s="12"/>
      <c r="AJ76" s="14"/>
      <c r="AK76" s="110"/>
      <c r="AL76" s="107"/>
      <c r="AM76" s="12"/>
      <c r="AN76" s="12"/>
      <c r="AO76" s="12"/>
      <c r="AP76" s="12"/>
      <c r="AQ76" s="14"/>
      <c r="AR76" s="110"/>
      <c r="AS76" s="103" t="s">
        <v>9</v>
      </c>
      <c r="AT76" s="14">
        <v>-10000</v>
      </c>
      <c r="AU76" s="14" t="s">
        <v>42</v>
      </c>
      <c r="AV76" s="14">
        <v>-10000</v>
      </c>
      <c r="AW76" s="14" t="s">
        <v>42</v>
      </c>
      <c r="AX76" s="14">
        <v>-10000</v>
      </c>
      <c r="AY76" s="14" t="s">
        <v>42</v>
      </c>
      <c r="AZ76" s="14">
        <v>-10000</v>
      </c>
      <c r="BA76" s="14" t="s">
        <v>42</v>
      </c>
      <c r="BB76" s="146">
        <v>-10000</v>
      </c>
      <c r="BC76" s="110" t="s">
        <v>42</v>
      </c>
    </row>
    <row r="77" spans="2:55" ht="94.5" hidden="1">
      <c r="B77" s="107" t="s">
        <v>72</v>
      </c>
      <c r="C77" s="12" t="s">
        <v>36</v>
      </c>
      <c r="D77" s="108" t="s">
        <v>57</v>
      </c>
      <c r="E77" s="107"/>
      <c r="F77" s="12">
        <v>4145</v>
      </c>
      <c r="G77" s="108">
        <v>1900</v>
      </c>
      <c r="H77" s="107"/>
      <c r="I77" s="12">
        <v>3145</v>
      </c>
      <c r="J77" s="108">
        <v>1136</v>
      </c>
      <c r="K77" s="107">
        <v>0</v>
      </c>
      <c r="L77" s="12">
        <v>0</v>
      </c>
      <c r="M77" s="108">
        <v>0</v>
      </c>
      <c r="N77" s="114" t="s">
        <v>38</v>
      </c>
      <c r="O77" s="115" t="s">
        <v>39</v>
      </c>
      <c r="P77" s="107" t="s">
        <v>228</v>
      </c>
      <c r="Q77" s="12">
        <v>1764</v>
      </c>
      <c r="R77" s="108">
        <v>0</v>
      </c>
      <c r="S77" s="107"/>
      <c r="T77" s="12"/>
      <c r="U77" s="12"/>
      <c r="V77" s="103" t="s">
        <v>5</v>
      </c>
      <c r="W77" s="14">
        <v>-296</v>
      </c>
      <c r="X77" s="14">
        <v>326</v>
      </c>
      <c r="Y77" s="109" t="s">
        <v>41</v>
      </c>
      <c r="Z77" s="107"/>
      <c r="AA77" s="14"/>
      <c r="AB77" s="14"/>
      <c r="AC77" s="14"/>
      <c r="AD77" s="110"/>
      <c r="AE77" s="107"/>
      <c r="AF77" s="12"/>
      <c r="AG77" s="12"/>
      <c r="AH77" s="12"/>
      <c r="AI77" s="12"/>
      <c r="AJ77" s="14"/>
      <c r="AK77" s="110"/>
      <c r="AL77" s="107"/>
      <c r="AM77" s="12"/>
      <c r="AN77" s="12"/>
      <c r="AO77" s="12"/>
      <c r="AP77" s="12"/>
      <c r="AQ77" s="14"/>
      <c r="AR77" s="110"/>
      <c r="AS77" s="103" t="s">
        <v>9</v>
      </c>
      <c r="AT77" s="14">
        <v>-10000</v>
      </c>
      <c r="AU77" s="14" t="s">
        <v>42</v>
      </c>
      <c r="AV77" s="14">
        <v>-10000</v>
      </c>
      <c r="AW77" s="14" t="s">
        <v>42</v>
      </c>
      <c r="AX77" s="14">
        <v>-10000</v>
      </c>
      <c r="AY77" s="14" t="s">
        <v>42</v>
      </c>
      <c r="AZ77" s="14">
        <v>-10000</v>
      </c>
      <c r="BA77" s="14" t="s">
        <v>42</v>
      </c>
      <c r="BB77" s="146">
        <v>-10000</v>
      </c>
      <c r="BC77" s="110" t="s">
        <v>42</v>
      </c>
    </row>
    <row r="78" spans="2:55" ht="94.5" hidden="1">
      <c r="B78" s="107" t="s">
        <v>73</v>
      </c>
      <c r="C78" s="12" t="s">
        <v>36</v>
      </c>
      <c r="D78" s="108" t="s">
        <v>37</v>
      </c>
      <c r="E78" s="107"/>
      <c r="F78" s="12">
        <v>5741</v>
      </c>
      <c r="G78" s="108">
        <v>3840</v>
      </c>
      <c r="H78" s="107"/>
      <c r="I78" s="12">
        <v>5740</v>
      </c>
      <c r="J78" s="108">
        <v>1779</v>
      </c>
      <c r="K78" s="107">
        <v>0</v>
      </c>
      <c r="L78" s="12">
        <v>0</v>
      </c>
      <c r="M78" s="108">
        <v>0</v>
      </c>
      <c r="N78" s="105" t="s">
        <v>38</v>
      </c>
      <c r="O78" s="106" t="s">
        <v>39</v>
      </c>
      <c r="P78" s="107" t="s">
        <v>228</v>
      </c>
      <c r="Q78" s="12">
        <v>2062</v>
      </c>
      <c r="R78" s="108">
        <v>0</v>
      </c>
      <c r="S78" s="107"/>
      <c r="T78" s="12"/>
      <c r="U78" s="108"/>
      <c r="V78" s="103" t="s">
        <v>5</v>
      </c>
      <c r="W78" s="14">
        <v>120</v>
      </c>
      <c r="X78" s="14">
        <v>265</v>
      </c>
      <c r="Y78" s="109" t="s">
        <v>41</v>
      </c>
      <c r="Z78" s="107"/>
      <c r="AA78" s="14"/>
      <c r="AB78" s="14"/>
      <c r="AC78" s="14"/>
      <c r="AD78" s="110"/>
      <c r="AE78" s="107"/>
      <c r="AF78" s="12"/>
      <c r="AG78" s="12"/>
      <c r="AH78" s="12"/>
      <c r="AI78" s="12"/>
      <c r="AJ78" s="14"/>
      <c r="AK78" s="110"/>
      <c r="AL78" s="107"/>
      <c r="AM78" s="12"/>
      <c r="AN78" s="12"/>
      <c r="AO78" s="12"/>
      <c r="AP78" s="12"/>
      <c r="AQ78" s="14"/>
      <c r="AR78" s="110"/>
      <c r="AS78" s="103" t="s">
        <v>9</v>
      </c>
      <c r="AT78" s="14">
        <v>-10000</v>
      </c>
      <c r="AU78" s="14" t="s">
        <v>42</v>
      </c>
      <c r="AV78" s="14">
        <v>-10000</v>
      </c>
      <c r="AW78" s="14" t="s">
        <v>42</v>
      </c>
      <c r="AX78" s="14">
        <v>-10000</v>
      </c>
      <c r="AY78" s="14" t="s">
        <v>42</v>
      </c>
      <c r="AZ78" s="14">
        <v>-10000</v>
      </c>
      <c r="BA78" s="14" t="s">
        <v>42</v>
      </c>
      <c r="BB78" s="146"/>
      <c r="BC78" s="110"/>
    </row>
    <row r="79" spans="2:55" ht="95.45" hidden="1">
      <c r="B79" s="107" t="s">
        <v>73</v>
      </c>
      <c r="C79" s="12" t="s">
        <v>36</v>
      </c>
      <c r="D79" s="108" t="s">
        <v>43</v>
      </c>
      <c r="E79" s="107"/>
      <c r="F79" s="12">
        <v>5741</v>
      </c>
      <c r="G79" s="108">
        <v>3840</v>
      </c>
      <c r="H79" s="107"/>
      <c r="I79" s="12">
        <v>5740</v>
      </c>
      <c r="J79" s="108">
        <v>2037</v>
      </c>
      <c r="K79" s="107">
        <v>0</v>
      </c>
      <c r="L79" s="12">
        <v>0</v>
      </c>
      <c r="M79" s="108">
        <v>0</v>
      </c>
      <c r="N79" s="105" t="s">
        <v>38</v>
      </c>
      <c r="O79" s="106" t="s">
        <v>39</v>
      </c>
      <c r="P79" s="107" t="s">
        <v>228</v>
      </c>
      <c r="Q79" s="12">
        <v>1804</v>
      </c>
      <c r="R79" s="108">
        <v>0</v>
      </c>
      <c r="S79" s="107"/>
      <c r="T79" s="12"/>
      <c r="U79" s="108"/>
      <c r="V79" s="103" t="s">
        <v>5</v>
      </c>
      <c r="W79" s="14">
        <v>120</v>
      </c>
      <c r="X79" s="14">
        <v>265</v>
      </c>
      <c r="Y79" s="113" t="s">
        <v>41</v>
      </c>
      <c r="Z79" s="107"/>
      <c r="AA79" s="14"/>
      <c r="AB79" s="14"/>
      <c r="AC79" s="14"/>
      <c r="AD79" s="110"/>
      <c r="AE79" s="107"/>
      <c r="AF79" s="12"/>
      <c r="AG79" s="12"/>
      <c r="AH79" s="12"/>
      <c r="AI79" s="12"/>
      <c r="AJ79" s="14"/>
      <c r="AK79" s="110"/>
      <c r="AL79" s="107"/>
      <c r="AM79" s="12"/>
      <c r="AN79" s="12"/>
      <c r="AO79" s="12"/>
      <c r="AP79" s="12"/>
      <c r="AQ79" s="14"/>
      <c r="AR79" s="110"/>
      <c r="AS79" s="103" t="s">
        <v>9</v>
      </c>
      <c r="AT79" s="14">
        <v>-10000</v>
      </c>
      <c r="AU79" s="14" t="s">
        <v>42</v>
      </c>
      <c r="AV79" s="14">
        <v>-10000</v>
      </c>
      <c r="AW79" s="14" t="s">
        <v>42</v>
      </c>
      <c r="AX79" s="14">
        <v>-10000</v>
      </c>
      <c r="AY79" s="14" t="s">
        <v>42</v>
      </c>
      <c r="AZ79" s="14">
        <v>-10000</v>
      </c>
      <c r="BA79" s="14" t="s">
        <v>42</v>
      </c>
      <c r="BB79" s="146"/>
      <c r="BC79" s="110"/>
    </row>
    <row r="80" spans="2:55" ht="95.45" hidden="1">
      <c r="B80" s="107" t="s">
        <v>73</v>
      </c>
      <c r="C80" s="12" t="s">
        <v>36</v>
      </c>
      <c r="D80" s="108" t="s">
        <v>45</v>
      </c>
      <c r="E80" s="107"/>
      <c r="F80" s="12">
        <v>5741</v>
      </c>
      <c r="G80" s="108">
        <v>3840</v>
      </c>
      <c r="H80" s="107"/>
      <c r="I80" s="12">
        <v>5740</v>
      </c>
      <c r="J80" s="108">
        <v>1460</v>
      </c>
      <c r="K80" s="107">
        <v>0</v>
      </c>
      <c r="L80" s="12">
        <v>0</v>
      </c>
      <c r="M80" s="108">
        <v>0</v>
      </c>
      <c r="N80" s="114" t="s">
        <v>38</v>
      </c>
      <c r="O80" s="115" t="s">
        <v>39</v>
      </c>
      <c r="P80" s="107" t="s">
        <v>228</v>
      </c>
      <c r="Q80" s="12">
        <v>2381</v>
      </c>
      <c r="R80" s="108">
        <v>0</v>
      </c>
      <c r="S80" s="107"/>
      <c r="T80" s="12"/>
      <c r="U80" s="12"/>
      <c r="V80" s="103" t="s">
        <v>5</v>
      </c>
      <c r="W80" s="14">
        <v>120</v>
      </c>
      <c r="X80" s="14">
        <v>265</v>
      </c>
      <c r="Y80" s="113" t="s">
        <v>41</v>
      </c>
      <c r="Z80" s="107"/>
      <c r="AA80" s="14"/>
      <c r="AB80" s="14"/>
      <c r="AC80" s="14"/>
      <c r="AD80" s="109"/>
      <c r="AE80" s="107"/>
      <c r="AF80" s="12"/>
      <c r="AG80" s="12"/>
      <c r="AH80" s="12"/>
      <c r="AI80" s="12"/>
      <c r="AJ80" s="14"/>
      <c r="AK80" s="110"/>
      <c r="AL80" s="103"/>
      <c r="AM80" s="14"/>
      <c r="AN80" s="14"/>
      <c r="AO80" s="14"/>
      <c r="AP80" s="14"/>
      <c r="AQ80" s="14"/>
      <c r="AR80" s="110"/>
      <c r="AS80" s="103" t="s">
        <v>9</v>
      </c>
      <c r="AT80" s="14">
        <v>-10000</v>
      </c>
      <c r="AU80" s="14" t="s">
        <v>42</v>
      </c>
      <c r="AV80" s="14">
        <v>-10000</v>
      </c>
      <c r="AW80" s="14" t="s">
        <v>42</v>
      </c>
      <c r="AX80" s="14">
        <v>-10000</v>
      </c>
      <c r="AY80" s="14" t="s">
        <v>42</v>
      </c>
      <c r="AZ80" s="14">
        <v>-10000</v>
      </c>
      <c r="BA80" s="14" t="s">
        <v>42</v>
      </c>
      <c r="BB80" s="146"/>
      <c r="BC80" s="110"/>
    </row>
    <row r="81" spans="2:55" ht="63.95" hidden="1">
      <c r="B81" s="107" t="s">
        <v>73</v>
      </c>
      <c r="C81" s="12" t="s">
        <v>36</v>
      </c>
      <c r="D81" s="108" t="s">
        <v>46</v>
      </c>
      <c r="E81" s="107"/>
      <c r="F81" s="12">
        <v>8877</v>
      </c>
      <c r="G81" s="108">
        <v>801</v>
      </c>
      <c r="H81" s="107"/>
      <c r="I81" s="12">
        <v>8876</v>
      </c>
      <c r="J81" s="108">
        <v>568</v>
      </c>
      <c r="K81" s="107">
        <v>0</v>
      </c>
      <c r="L81" s="12">
        <v>0</v>
      </c>
      <c r="M81" s="108">
        <v>0</v>
      </c>
      <c r="N81" s="114" t="s">
        <v>38</v>
      </c>
      <c r="O81" s="115" t="s">
        <v>44</v>
      </c>
      <c r="P81" s="107" t="s">
        <v>228</v>
      </c>
      <c r="Q81" s="12">
        <v>234</v>
      </c>
      <c r="R81" s="108">
        <v>0</v>
      </c>
      <c r="S81" s="107"/>
      <c r="T81" s="12"/>
      <c r="U81" s="12"/>
      <c r="V81" s="103" t="s">
        <v>5</v>
      </c>
      <c r="W81" s="14">
        <v>114</v>
      </c>
      <c r="X81" s="14">
        <v>385</v>
      </c>
      <c r="Y81" s="113" t="s">
        <v>59</v>
      </c>
      <c r="Z81" s="107"/>
      <c r="AA81" s="14"/>
      <c r="AB81" s="14"/>
      <c r="AC81" s="14"/>
      <c r="AD81" s="109"/>
      <c r="AE81" s="107"/>
      <c r="AF81" s="12"/>
      <c r="AG81" s="12"/>
      <c r="AH81" s="12"/>
      <c r="AI81" s="12"/>
      <c r="AJ81" s="14"/>
      <c r="AK81" s="110"/>
      <c r="AL81" s="103"/>
      <c r="AM81" s="14"/>
      <c r="AN81" s="14"/>
      <c r="AO81" s="14"/>
      <c r="AP81" s="14"/>
      <c r="AQ81" s="14"/>
      <c r="AR81" s="110"/>
      <c r="AS81" s="103" t="s">
        <v>9</v>
      </c>
      <c r="AT81" s="14">
        <v>78</v>
      </c>
      <c r="AU81" s="14" t="s">
        <v>74</v>
      </c>
      <c r="AV81" s="14">
        <v>1184</v>
      </c>
      <c r="AW81" s="14" t="s">
        <v>74</v>
      </c>
      <c r="AX81" s="14">
        <v>431</v>
      </c>
      <c r="AY81" s="14" t="s">
        <v>74</v>
      </c>
      <c r="AZ81" s="14">
        <v>1305</v>
      </c>
      <c r="BA81" s="14" t="s">
        <v>74</v>
      </c>
      <c r="BB81" s="146"/>
      <c r="BC81" s="110"/>
    </row>
    <row r="82" spans="2:55" ht="63" hidden="1">
      <c r="B82" s="107" t="s">
        <v>73</v>
      </c>
      <c r="C82" s="12" t="s">
        <v>36</v>
      </c>
      <c r="D82" s="108" t="s">
        <v>47</v>
      </c>
      <c r="E82" s="107"/>
      <c r="F82" s="12">
        <v>8877</v>
      </c>
      <c r="G82" s="108">
        <v>801</v>
      </c>
      <c r="H82" s="107"/>
      <c r="I82" s="12">
        <v>8876</v>
      </c>
      <c r="J82" s="108">
        <v>568</v>
      </c>
      <c r="K82" s="107">
        <v>0</v>
      </c>
      <c r="L82" s="12">
        <v>0</v>
      </c>
      <c r="M82" s="108">
        <v>0</v>
      </c>
      <c r="N82" s="114" t="s">
        <v>38</v>
      </c>
      <c r="O82" s="115" t="s">
        <v>44</v>
      </c>
      <c r="P82" s="107" t="s">
        <v>228</v>
      </c>
      <c r="Q82" s="12">
        <v>234</v>
      </c>
      <c r="R82" s="108">
        <v>0</v>
      </c>
      <c r="S82" s="107"/>
      <c r="T82" s="12"/>
      <c r="U82" s="12"/>
      <c r="V82" s="103" t="s">
        <v>5</v>
      </c>
      <c r="W82" s="14">
        <v>114</v>
      </c>
      <c r="X82" s="14">
        <v>385</v>
      </c>
      <c r="Y82" s="109" t="s">
        <v>59</v>
      </c>
      <c r="Z82" s="107"/>
      <c r="AA82" s="14"/>
      <c r="AB82" s="14"/>
      <c r="AC82" s="14"/>
      <c r="AD82" s="109"/>
      <c r="AE82" s="107"/>
      <c r="AF82" s="12"/>
      <c r="AG82" s="12"/>
      <c r="AH82" s="12"/>
      <c r="AI82" s="12"/>
      <c r="AJ82" s="14"/>
      <c r="AK82" s="110"/>
      <c r="AL82" s="103"/>
      <c r="AM82" s="14"/>
      <c r="AN82" s="14"/>
      <c r="AO82" s="14"/>
      <c r="AP82" s="14"/>
      <c r="AQ82" s="14"/>
      <c r="AR82" s="110"/>
      <c r="AS82" s="103" t="s">
        <v>9</v>
      </c>
      <c r="AT82" s="14">
        <v>78</v>
      </c>
      <c r="AU82" s="14" t="s">
        <v>74</v>
      </c>
      <c r="AV82" s="14">
        <v>1184</v>
      </c>
      <c r="AW82" s="14" t="s">
        <v>74</v>
      </c>
      <c r="AX82" s="14">
        <v>431</v>
      </c>
      <c r="AY82" s="14" t="s">
        <v>74</v>
      </c>
      <c r="AZ82" s="14">
        <v>1305</v>
      </c>
      <c r="BA82" s="14" t="s">
        <v>74</v>
      </c>
      <c r="BB82" s="146"/>
      <c r="BC82" s="110"/>
    </row>
    <row r="83" spans="2:55" ht="63" hidden="1">
      <c r="B83" s="107" t="s">
        <v>73</v>
      </c>
      <c r="C83" s="12" t="s">
        <v>36</v>
      </c>
      <c r="D83" s="108" t="s">
        <v>48</v>
      </c>
      <c r="E83" s="107"/>
      <c r="F83" s="12">
        <v>9877</v>
      </c>
      <c r="G83" s="108">
        <v>801</v>
      </c>
      <c r="H83" s="107"/>
      <c r="I83" s="12">
        <v>9473</v>
      </c>
      <c r="J83" s="108">
        <v>562</v>
      </c>
      <c r="K83" s="107">
        <v>0</v>
      </c>
      <c r="L83" s="12">
        <v>0</v>
      </c>
      <c r="M83" s="108">
        <v>0</v>
      </c>
      <c r="N83" s="105" t="s">
        <v>38</v>
      </c>
      <c r="O83" s="106" t="s">
        <v>44</v>
      </c>
      <c r="P83" s="107" t="s">
        <v>228</v>
      </c>
      <c r="Q83" s="12">
        <v>643</v>
      </c>
      <c r="R83" s="108">
        <v>0</v>
      </c>
      <c r="S83" s="107"/>
      <c r="T83" s="12"/>
      <c r="U83" s="108"/>
      <c r="V83" s="103" t="s">
        <v>5</v>
      </c>
      <c r="W83" s="14">
        <v>115</v>
      </c>
      <c r="X83" s="14">
        <v>385</v>
      </c>
      <c r="Y83" s="109" t="s">
        <v>59</v>
      </c>
      <c r="Z83" s="107"/>
      <c r="AA83" s="14"/>
      <c r="AB83" s="14"/>
      <c r="AC83" s="14"/>
      <c r="AD83" s="109"/>
      <c r="AE83" s="107"/>
      <c r="AF83" s="12"/>
      <c r="AG83" s="12"/>
      <c r="AH83" s="12"/>
      <c r="AI83" s="12"/>
      <c r="AJ83" s="12"/>
      <c r="AK83" s="110"/>
      <c r="AL83" s="103"/>
      <c r="AM83" s="14"/>
      <c r="AN83" s="14"/>
      <c r="AO83" s="14"/>
      <c r="AP83" s="14"/>
      <c r="AQ83" s="14"/>
      <c r="AR83" s="110"/>
      <c r="AS83" s="103" t="s">
        <v>9</v>
      </c>
      <c r="AT83" s="14">
        <v>78</v>
      </c>
      <c r="AU83" s="14" t="s">
        <v>74</v>
      </c>
      <c r="AV83" s="14">
        <v>1184</v>
      </c>
      <c r="AW83" s="14" t="s">
        <v>74</v>
      </c>
      <c r="AX83" s="14">
        <v>431</v>
      </c>
      <c r="AY83" s="14" t="s">
        <v>74</v>
      </c>
      <c r="AZ83" s="14">
        <v>1305</v>
      </c>
      <c r="BA83" s="14" t="s">
        <v>74</v>
      </c>
      <c r="BB83" s="146"/>
      <c r="BC83" s="110"/>
    </row>
    <row r="84" spans="2:55" ht="126">
      <c r="B84" s="107" t="s">
        <v>73</v>
      </c>
      <c r="C84" s="12" t="s">
        <v>36</v>
      </c>
      <c r="D84" s="108" t="s">
        <v>49</v>
      </c>
      <c r="E84" s="107"/>
      <c r="F84" s="12">
        <v>10125</v>
      </c>
      <c r="G84" s="108">
        <v>811</v>
      </c>
      <c r="H84" s="107"/>
      <c r="I84" s="12">
        <v>8663</v>
      </c>
      <c r="J84" s="108">
        <v>562</v>
      </c>
      <c r="K84" s="107">
        <v>0</v>
      </c>
      <c r="L84" s="12">
        <v>0</v>
      </c>
      <c r="M84" s="108">
        <v>0</v>
      </c>
      <c r="N84" s="105" t="s">
        <v>38</v>
      </c>
      <c r="O84" s="106" t="s">
        <v>63</v>
      </c>
      <c r="P84" s="107" t="s">
        <v>228</v>
      </c>
      <c r="Q84" s="12">
        <v>1711</v>
      </c>
      <c r="R84" s="108">
        <v>0</v>
      </c>
      <c r="S84" s="107"/>
      <c r="T84" s="12"/>
      <c r="U84" s="108"/>
      <c r="V84" s="103"/>
      <c r="W84" s="14"/>
      <c r="X84" s="14"/>
      <c r="Y84" s="109"/>
      <c r="Z84" s="107" t="s">
        <v>6</v>
      </c>
      <c r="AA84" s="14">
        <v>8955</v>
      </c>
      <c r="AB84" s="14" t="s">
        <v>75</v>
      </c>
      <c r="AC84" s="14">
        <v>8474</v>
      </c>
      <c r="AD84" s="110" t="s">
        <v>75</v>
      </c>
      <c r="AE84" s="107"/>
      <c r="AF84" s="12"/>
      <c r="AG84" s="12"/>
      <c r="AH84" s="12"/>
      <c r="AI84" s="12"/>
      <c r="AJ84" s="12"/>
      <c r="AK84" s="110"/>
      <c r="AL84" s="103"/>
      <c r="AM84" s="14"/>
      <c r="AN84" s="14"/>
      <c r="AO84" s="14"/>
      <c r="AP84" s="14"/>
      <c r="AQ84" s="14"/>
      <c r="AR84" s="110"/>
      <c r="AS84" s="103" t="s">
        <v>9</v>
      </c>
      <c r="AT84" s="14">
        <v>78</v>
      </c>
      <c r="AU84" s="14" t="s">
        <v>74</v>
      </c>
      <c r="AV84" s="14">
        <v>1184</v>
      </c>
      <c r="AW84" s="14" t="s">
        <v>74</v>
      </c>
      <c r="AX84" s="14">
        <v>431</v>
      </c>
      <c r="AY84" s="14" t="s">
        <v>74</v>
      </c>
      <c r="AZ84" s="14">
        <v>1305</v>
      </c>
      <c r="BA84" s="14" t="s">
        <v>74</v>
      </c>
      <c r="BB84" s="146"/>
      <c r="BC84" s="110"/>
    </row>
    <row r="85" spans="2:55" ht="126">
      <c r="B85" s="107" t="s">
        <v>73</v>
      </c>
      <c r="C85" s="12" t="s">
        <v>36</v>
      </c>
      <c r="D85" s="108" t="s">
        <v>51</v>
      </c>
      <c r="E85" s="107"/>
      <c r="F85" s="12">
        <v>10125</v>
      </c>
      <c r="G85" s="108">
        <v>811</v>
      </c>
      <c r="H85" s="107"/>
      <c r="I85" s="12">
        <v>8440</v>
      </c>
      <c r="J85" s="108">
        <v>572</v>
      </c>
      <c r="K85" s="107">
        <v>0</v>
      </c>
      <c r="L85" s="12">
        <v>0</v>
      </c>
      <c r="M85" s="108">
        <v>0</v>
      </c>
      <c r="N85" s="114" t="s">
        <v>38</v>
      </c>
      <c r="O85" s="115" t="s">
        <v>63</v>
      </c>
      <c r="P85" s="107" t="s">
        <v>228</v>
      </c>
      <c r="Q85" s="12">
        <v>1924</v>
      </c>
      <c r="R85" s="108">
        <v>0</v>
      </c>
      <c r="S85" s="107"/>
      <c r="T85" s="12"/>
      <c r="U85" s="12"/>
      <c r="V85" s="103"/>
      <c r="W85" s="14"/>
      <c r="X85" s="14"/>
      <c r="Y85" s="109"/>
      <c r="Z85" s="107" t="s">
        <v>6</v>
      </c>
      <c r="AA85" s="14">
        <v>8955</v>
      </c>
      <c r="AB85" s="14" t="s">
        <v>75</v>
      </c>
      <c r="AC85" s="14">
        <v>8251</v>
      </c>
      <c r="AD85" s="110" t="s">
        <v>75</v>
      </c>
      <c r="AE85" s="107"/>
      <c r="AF85" s="12"/>
      <c r="AG85" s="12"/>
      <c r="AH85" s="12"/>
      <c r="AI85" s="12"/>
      <c r="AJ85" s="12"/>
      <c r="AK85" s="110"/>
      <c r="AL85" s="103"/>
      <c r="AM85" s="14"/>
      <c r="AN85" s="14"/>
      <c r="AO85" s="14"/>
      <c r="AP85" s="14"/>
      <c r="AQ85" s="14"/>
      <c r="AR85" s="110"/>
      <c r="AS85" s="103" t="s">
        <v>9</v>
      </c>
      <c r="AT85" s="14">
        <v>78</v>
      </c>
      <c r="AU85" s="14" t="s">
        <v>74</v>
      </c>
      <c r="AV85" s="14">
        <v>1184</v>
      </c>
      <c r="AW85" s="14" t="s">
        <v>74</v>
      </c>
      <c r="AX85" s="14">
        <v>431</v>
      </c>
      <c r="AY85" s="14" t="s">
        <v>74</v>
      </c>
      <c r="AZ85" s="14">
        <v>1305</v>
      </c>
      <c r="BA85" s="14" t="s">
        <v>74</v>
      </c>
      <c r="BB85" s="146"/>
      <c r="BC85" s="110"/>
    </row>
    <row r="86" spans="2:55" ht="126">
      <c r="B86" s="107" t="s">
        <v>73</v>
      </c>
      <c r="C86" s="12" t="s">
        <v>36</v>
      </c>
      <c r="D86" s="108" t="s">
        <v>52</v>
      </c>
      <c r="E86" s="107"/>
      <c r="F86" s="12">
        <v>8622</v>
      </c>
      <c r="G86" s="108">
        <v>833</v>
      </c>
      <c r="H86" s="107"/>
      <c r="I86" s="12">
        <v>7037</v>
      </c>
      <c r="J86" s="108">
        <v>833</v>
      </c>
      <c r="K86" s="107">
        <v>0</v>
      </c>
      <c r="L86" s="12">
        <v>0</v>
      </c>
      <c r="M86" s="108">
        <v>0</v>
      </c>
      <c r="N86" s="114" t="s">
        <v>44</v>
      </c>
      <c r="O86" s="115" t="s">
        <v>44</v>
      </c>
      <c r="P86" s="107" t="s">
        <v>228</v>
      </c>
      <c r="Q86" s="12">
        <v>1585</v>
      </c>
      <c r="R86" s="108">
        <v>0</v>
      </c>
      <c r="S86" s="107"/>
      <c r="T86" s="12"/>
      <c r="U86" s="12"/>
      <c r="V86" s="103"/>
      <c r="W86" s="14"/>
      <c r="X86" s="14"/>
      <c r="Y86" s="109"/>
      <c r="Z86" s="107" t="s">
        <v>6</v>
      </c>
      <c r="AA86" s="14">
        <v>8955</v>
      </c>
      <c r="AB86" s="14" t="s">
        <v>75</v>
      </c>
      <c r="AC86" s="14">
        <v>8229</v>
      </c>
      <c r="AD86" s="110" t="s">
        <v>75</v>
      </c>
      <c r="AE86" s="107"/>
      <c r="AF86" s="12"/>
      <c r="AG86" s="12"/>
      <c r="AH86" s="12"/>
      <c r="AI86" s="12"/>
      <c r="AJ86" s="12"/>
      <c r="AK86" s="110"/>
      <c r="AL86" s="103"/>
      <c r="AM86" s="14"/>
      <c r="AN86" s="14"/>
      <c r="AO86" s="14"/>
      <c r="AP86" s="14"/>
      <c r="AQ86" s="14"/>
      <c r="AR86" s="110"/>
      <c r="AS86" s="103"/>
      <c r="AT86" s="14"/>
      <c r="AU86" s="14"/>
      <c r="AV86" s="14"/>
      <c r="AW86" s="14"/>
      <c r="AX86" s="14"/>
      <c r="AY86" s="14"/>
      <c r="AZ86" s="14"/>
      <c r="BA86" s="14"/>
      <c r="BB86" s="146"/>
      <c r="BC86" s="110"/>
    </row>
    <row r="87" spans="2:55" ht="63" hidden="1">
      <c r="B87" s="107" t="s">
        <v>73</v>
      </c>
      <c r="C87" s="12" t="s">
        <v>36</v>
      </c>
      <c r="D87" s="108" t="s">
        <v>53</v>
      </c>
      <c r="E87" s="107"/>
      <c r="F87" s="12">
        <v>5036</v>
      </c>
      <c r="G87" s="108">
        <v>3340</v>
      </c>
      <c r="H87" s="107"/>
      <c r="I87" s="12">
        <v>5543</v>
      </c>
      <c r="J87" s="108">
        <v>2474</v>
      </c>
      <c r="K87" s="107">
        <v>0</v>
      </c>
      <c r="L87" s="12">
        <v>0</v>
      </c>
      <c r="M87" s="108">
        <v>0</v>
      </c>
      <c r="N87" s="114" t="s">
        <v>38</v>
      </c>
      <c r="O87" s="115" t="s">
        <v>44</v>
      </c>
      <c r="P87" s="107" t="s">
        <v>228</v>
      </c>
      <c r="Q87" s="12">
        <v>359</v>
      </c>
      <c r="R87" s="108">
        <v>0</v>
      </c>
      <c r="S87" s="107"/>
      <c r="T87" s="12"/>
      <c r="U87" s="12"/>
      <c r="V87" s="103" t="s">
        <v>5</v>
      </c>
      <c r="W87" s="14">
        <v>120</v>
      </c>
      <c r="X87" s="14">
        <v>271</v>
      </c>
      <c r="Y87" s="109" t="s">
        <v>59</v>
      </c>
      <c r="Z87" s="107"/>
      <c r="AA87" s="14"/>
      <c r="AB87" s="14"/>
      <c r="AC87" s="14"/>
      <c r="AD87" s="110"/>
      <c r="AE87" s="107"/>
      <c r="AF87" s="12"/>
      <c r="AG87" s="12"/>
      <c r="AH87" s="12"/>
      <c r="AI87" s="12"/>
      <c r="AJ87" s="12"/>
      <c r="AK87" s="110"/>
      <c r="AL87" s="103"/>
      <c r="AM87" s="14"/>
      <c r="AN87" s="14"/>
      <c r="AO87" s="14"/>
      <c r="AP87" s="14"/>
      <c r="AQ87" s="14"/>
      <c r="AR87" s="110"/>
      <c r="AS87" s="103"/>
      <c r="AT87" s="14"/>
      <c r="AU87" s="14"/>
      <c r="AV87" s="14"/>
      <c r="AW87" s="14"/>
      <c r="AX87" s="14"/>
      <c r="AY87" s="14"/>
      <c r="AZ87" s="14"/>
      <c r="BA87" s="14"/>
      <c r="BB87" s="146"/>
      <c r="BC87" s="110"/>
    </row>
    <row r="88" spans="2:55" ht="63" hidden="1">
      <c r="B88" s="107" t="s">
        <v>73</v>
      </c>
      <c r="C88" s="12" t="s">
        <v>36</v>
      </c>
      <c r="D88" s="108" t="s">
        <v>56</v>
      </c>
      <c r="E88" s="107"/>
      <c r="F88" s="12">
        <v>4846</v>
      </c>
      <c r="G88" s="108">
        <v>3340</v>
      </c>
      <c r="H88" s="107"/>
      <c r="I88" s="12">
        <v>5134</v>
      </c>
      <c r="J88" s="108">
        <v>2474</v>
      </c>
      <c r="K88" s="107">
        <v>0</v>
      </c>
      <c r="L88" s="12">
        <v>0</v>
      </c>
      <c r="M88" s="108">
        <v>0</v>
      </c>
      <c r="N88" s="114" t="s">
        <v>38</v>
      </c>
      <c r="O88" s="115" t="s">
        <v>44</v>
      </c>
      <c r="P88" s="107" t="s">
        <v>228</v>
      </c>
      <c r="Q88" s="12">
        <v>578</v>
      </c>
      <c r="R88" s="108">
        <v>0</v>
      </c>
      <c r="S88" s="107"/>
      <c r="T88" s="12"/>
      <c r="U88" s="12"/>
      <c r="V88" s="103" t="s">
        <v>5</v>
      </c>
      <c r="W88" s="14">
        <v>120</v>
      </c>
      <c r="X88" s="14">
        <v>235</v>
      </c>
      <c r="Y88" s="109" t="s">
        <v>59</v>
      </c>
      <c r="Z88" s="107"/>
      <c r="AA88" s="14"/>
      <c r="AB88" s="14"/>
      <c r="AC88" s="14"/>
      <c r="AD88" s="109"/>
      <c r="AE88" s="107"/>
      <c r="AF88" s="12"/>
      <c r="AG88" s="12"/>
      <c r="AH88" s="12"/>
      <c r="AI88" s="12"/>
      <c r="AJ88" s="12"/>
      <c r="AK88" s="110"/>
      <c r="AL88" s="103"/>
      <c r="AM88" s="14"/>
      <c r="AN88" s="14"/>
      <c r="AO88" s="14"/>
      <c r="AP88" s="14"/>
      <c r="AQ88" s="14"/>
      <c r="AR88" s="110"/>
      <c r="AS88" s="103"/>
      <c r="AT88" s="14"/>
      <c r="AU88" s="14"/>
      <c r="AV88" s="14"/>
      <c r="AW88" s="14"/>
      <c r="AX88" s="14"/>
      <c r="AY88" s="14"/>
      <c r="AZ88" s="14"/>
      <c r="BA88" s="14"/>
      <c r="BB88" s="146"/>
      <c r="BC88" s="110"/>
    </row>
    <row r="89" spans="2:55" ht="63" hidden="1">
      <c r="B89" s="107" t="s">
        <v>73</v>
      </c>
      <c r="C89" s="12" t="s">
        <v>36</v>
      </c>
      <c r="D89" s="108" t="s">
        <v>57</v>
      </c>
      <c r="E89" s="107"/>
      <c r="F89" s="12">
        <v>4353</v>
      </c>
      <c r="G89" s="108">
        <v>3435</v>
      </c>
      <c r="H89" s="107"/>
      <c r="I89" s="12">
        <v>4423</v>
      </c>
      <c r="J89" s="108">
        <v>2625</v>
      </c>
      <c r="K89" s="107">
        <v>0</v>
      </c>
      <c r="L89" s="12">
        <v>0</v>
      </c>
      <c r="M89" s="108">
        <v>0</v>
      </c>
      <c r="N89" s="114" t="s">
        <v>38</v>
      </c>
      <c r="O89" s="115" t="s">
        <v>44</v>
      </c>
      <c r="P89" s="107" t="s">
        <v>228</v>
      </c>
      <c r="Q89" s="12">
        <v>740</v>
      </c>
      <c r="R89" s="108">
        <v>0</v>
      </c>
      <c r="S89" s="107"/>
      <c r="T89" s="12"/>
      <c r="U89" s="12"/>
      <c r="V89" s="103" t="s">
        <v>5</v>
      </c>
      <c r="W89" s="14">
        <v>165</v>
      </c>
      <c r="X89" s="14">
        <v>350</v>
      </c>
      <c r="Y89" s="109" t="s">
        <v>59</v>
      </c>
      <c r="Z89" s="107"/>
      <c r="AA89" s="14"/>
      <c r="AB89" s="14"/>
      <c r="AC89" s="14"/>
      <c r="AD89" s="109"/>
      <c r="AE89" s="107"/>
      <c r="AF89" s="12"/>
      <c r="AG89" s="12"/>
      <c r="AH89" s="12"/>
      <c r="AI89" s="12"/>
      <c r="AJ89" s="14"/>
      <c r="AK89" s="110"/>
      <c r="AL89" s="103"/>
      <c r="AM89" s="14"/>
      <c r="AN89" s="14"/>
      <c r="AO89" s="14"/>
      <c r="AP89" s="14"/>
      <c r="AQ89" s="14"/>
      <c r="AR89" s="110"/>
      <c r="AS89" s="103"/>
      <c r="AT89" s="14"/>
      <c r="AU89" s="14"/>
      <c r="AV89" s="14"/>
      <c r="AW89" s="14"/>
      <c r="AX89" s="14"/>
      <c r="AY89" s="14"/>
      <c r="AZ89" s="14"/>
      <c r="BA89" s="14"/>
      <c r="BB89" s="146"/>
      <c r="BC89" s="110"/>
    </row>
    <row r="90" spans="2:55" ht="94.5" hidden="1">
      <c r="B90" s="107" t="s">
        <v>76</v>
      </c>
      <c r="C90" s="12" t="s">
        <v>36</v>
      </c>
      <c r="D90" s="108" t="s">
        <v>46</v>
      </c>
      <c r="E90" s="107"/>
      <c r="F90" s="12">
        <v>3481</v>
      </c>
      <c r="G90" s="108">
        <v>2028</v>
      </c>
      <c r="H90" s="107"/>
      <c r="I90" s="12">
        <v>3481</v>
      </c>
      <c r="J90" s="108">
        <v>1388</v>
      </c>
      <c r="K90" s="107">
        <v>5579</v>
      </c>
      <c r="L90" s="12">
        <v>0</v>
      </c>
      <c r="M90" s="108">
        <v>5579</v>
      </c>
      <c r="N90" s="114" t="s">
        <v>44</v>
      </c>
      <c r="O90" s="115" t="s">
        <v>39</v>
      </c>
      <c r="P90" s="107" t="s">
        <v>228</v>
      </c>
      <c r="Q90" s="12">
        <v>640</v>
      </c>
      <c r="R90" s="108">
        <v>0</v>
      </c>
      <c r="S90" s="107"/>
      <c r="T90" s="12"/>
      <c r="U90" s="12"/>
      <c r="V90" s="103" t="s">
        <v>5</v>
      </c>
      <c r="W90" s="14">
        <v>52</v>
      </c>
      <c r="X90" s="14">
        <v>361</v>
      </c>
      <c r="Y90" s="109" t="s">
        <v>41</v>
      </c>
      <c r="Z90" s="107"/>
      <c r="AA90" s="14"/>
      <c r="AB90" s="14"/>
      <c r="AC90" s="14"/>
      <c r="AD90" s="109"/>
      <c r="AE90" s="107"/>
      <c r="AF90" s="12"/>
      <c r="AG90" s="12"/>
      <c r="AH90" s="12"/>
      <c r="AI90" s="12"/>
      <c r="AJ90" s="14"/>
      <c r="AK90" s="110"/>
      <c r="AL90" s="103"/>
      <c r="AM90" s="14"/>
      <c r="AN90" s="14"/>
      <c r="AO90" s="14"/>
      <c r="AP90" s="14"/>
      <c r="AQ90" s="14"/>
      <c r="AR90" s="110"/>
      <c r="AS90" s="103" t="s">
        <v>9</v>
      </c>
      <c r="AT90" s="14">
        <v>-10000</v>
      </c>
      <c r="AU90" s="14" t="s">
        <v>42</v>
      </c>
      <c r="AV90" s="14">
        <v>-10000</v>
      </c>
      <c r="AW90" s="14" t="s">
        <v>42</v>
      </c>
      <c r="AX90" s="14">
        <v>-10000</v>
      </c>
      <c r="AY90" s="14" t="s">
        <v>42</v>
      </c>
      <c r="AZ90" s="14">
        <v>-10000</v>
      </c>
      <c r="BA90" s="14" t="s">
        <v>42</v>
      </c>
      <c r="BB90" s="146"/>
      <c r="BC90" s="110"/>
    </row>
    <row r="91" spans="2:55" ht="94.5" hidden="1">
      <c r="B91" s="107" t="s">
        <v>76</v>
      </c>
      <c r="C91" s="12" t="s">
        <v>36</v>
      </c>
      <c r="D91" s="108" t="s">
        <v>47</v>
      </c>
      <c r="E91" s="107"/>
      <c r="F91" s="12">
        <v>3481</v>
      </c>
      <c r="G91" s="108">
        <v>2013</v>
      </c>
      <c r="H91" s="107"/>
      <c r="I91" s="12">
        <v>3481</v>
      </c>
      <c r="J91" s="108">
        <v>1388</v>
      </c>
      <c r="K91" s="107">
        <v>5580</v>
      </c>
      <c r="L91" s="12">
        <v>0</v>
      </c>
      <c r="M91" s="108">
        <v>5580</v>
      </c>
      <c r="N91" s="114" t="s">
        <v>44</v>
      </c>
      <c r="O91" s="115" t="s">
        <v>39</v>
      </c>
      <c r="P91" s="107" t="s">
        <v>228</v>
      </c>
      <c r="Q91" s="12">
        <v>625</v>
      </c>
      <c r="R91" s="108">
        <v>0</v>
      </c>
      <c r="S91" s="107"/>
      <c r="T91" s="12"/>
      <c r="U91" s="12"/>
      <c r="V91" s="103" t="s">
        <v>5</v>
      </c>
      <c r="W91" s="14">
        <v>52</v>
      </c>
      <c r="X91" s="14">
        <v>361</v>
      </c>
      <c r="Y91" s="109" t="s">
        <v>41</v>
      </c>
      <c r="Z91" s="107"/>
      <c r="AA91" s="14"/>
      <c r="AB91" s="14"/>
      <c r="AC91" s="14"/>
      <c r="AD91" s="109"/>
      <c r="AE91" s="107"/>
      <c r="AF91" s="12"/>
      <c r="AG91" s="12"/>
      <c r="AH91" s="12"/>
      <c r="AI91" s="12"/>
      <c r="AJ91" s="14"/>
      <c r="AK91" s="110"/>
      <c r="AL91" s="103"/>
      <c r="AM91" s="14"/>
      <c r="AN91" s="14"/>
      <c r="AO91" s="14"/>
      <c r="AP91" s="14"/>
      <c r="AQ91" s="14"/>
      <c r="AR91" s="110"/>
      <c r="AS91" s="103" t="s">
        <v>9</v>
      </c>
      <c r="AT91" s="14">
        <v>-10000</v>
      </c>
      <c r="AU91" s="14" t="s">
        <v>42</v>
      </c>
      <c r="AV91" s="14">
        <v>-10000</v>
      </c>
      <c r="AW91" s="14" t="s">
        <v>42</v>
      </c>
      <c r="AX91" s="14">
        <v>-10000</v>
      </c>
      <c r="AY91" s="14" t="s">
        <v>42</v>
      </c>
      <c r="AZ91" s="14">
        <v>-10000</v>
      </c>
      <c r="BA91" s="14" t="s">
        <v>42</v>
      </c>
      <c r="BB91" s="146"/>
      <c r="BC91" s="110"/>
    </row>
    <row r="92" spans="2:55" ht="94.5" hidden="1">
      <c r="B92" s="107" t="s">
        <v>76</v>
      </c>
      <c r="C92" s="12" t="s">
        <v>36</v>
      </c>
      <c r="D92" s="108" t="s">
        <v>48</v>
      </c>
      <c r="E92" s="107"/>
      <c r="F92" s="12">
        <v>3562</v>
      </c>
      <c r="G92" s="108">
        <v>2028</v>
      </c>
      <c r="H92" s="107"/>
      <c r="I92" s="12">
        <v>3562</v>
      </c>
      <c r="J92" s="108">
        <v>1412</v>
      </c>
      <c r="K92" s="107">
        <v>5478</v>
      </c>
      <c r="L92" s="12">
        <v>0</v>
      </c>
      <c r="M92" s="108">
        <v>5478</v>
      </c>
      <c r="N92" s="114" t="s">
        <v>44</v>
      </c>
      <c r="O92" s="115" t="s">
        <v>39</v>
      </c>
      <c r="P92" s="107" t="s">
        <v>228</v>
      </c>
      <c r="Q92" s="12">
        <v>616</v>
      </c>
      <c r="R92" s="108">
        <v>0</v>
      </c>
      <c r="S92" s="107"/>
      <c r="T92" s="12"/>
      <c r="U92" s="12"/>
      <c r="V92" s="103" t="s">
        <v>5</v>
      </c>
      <c r="W92" s="14">
        <v>52</v>
      </c>
      <c r="X92" s="14">
        <v>359</v>
      </c>
      <c r="Y92" s="109" t="s">
        <v>41</v>
      </c>
      <c r="Z92" s="107"/>
      <c r="AA92" s="14"/>
      <c r="AB92" s="14"/>
      <c r="AC92" s="14"/>
      <c r="AD92" s="110"/>
      <c r="AE92" s="107"/>
      <c r="AF92" s="12"/>
      <c r="AG92" s="12"/>
      <c r="AH92" s="12"/>
      <c r="AI92" s="12"/>
      <c r="AJ92" s="14"/>
      <c r="AK92" s="110"/>
      <c r="AL92" s="103"/>
      <c r="AM92" s="14"/>
      <c r="AN92" s="14"/>
      <c r="AO92" s="14"/>
      <c r="AP92" s="14"/>
      <c r="AQ92" s="14"/>
      <c r="AR92" s="110"/>
      <c r="AS92" s="103" t="s">
        <v>9</v>
      </c>
      <c r="AT92" s="14">
        <v>-10000</v>
      </c>
      <c r="AU92" s="14" t="s">
        <v>42</v>
      </c>
      <c r="AV92" s="14">
        <v>-10000</v>
      </c>
      <c r="AW92" s="14" t="s">
        <v>42</v>
      </c>
      <c r="AX92" s="14">
        <v>-10000</v>
      </c>
      <c r="AY92" s="14" t="s">
        <v>42</v>
      </c>
      <c r="AZ92" s="14">
        <v>-10000</v>
      </c>
      <c r="BA92" s="14" t="s">
        <v>42</v>
      </c>
      <c r="BB92" s="146"/>
      <c r="BC92" s="110"/>
    </row>
    <row r="93" spans="2:55" ht="21" hidden="1">
      <c r="B93" s="107" t="s">
        <v>76</v>
      </c>
      <c r="C93" s="12" t="s">
        <v>36</v>
      </c>
      <c r="D93" s="108" t="s">
        <v>49</v>
      </c>
      <c r="E93" s="107"/>
      <c r="F93" s="12">
        <v>8482</v>
      </c>
      <c r="G93" s="108">
        <v>748</v>
      </c>
      <c r="H93" s="107"/>
      <c r="I93" s="12">
        <v>8481</v>
      </c>
      <c r="J93" s="108">
        <v>392</v>
      </c>
      <c r="K93" s="107">
        <v>-4478</v>
      </c>
      <c r="L93" s="12">
        <v>-4478</v>
      </c>
      <c r="M93" s="108">
        <v>-4478</v>
      </c>
      <c r="N93" s="114" t="s">
        <v>50</v>
      </c>
      <c r="O93" s="115" t="s">
        <v>44</v>
      </c>
      <c r="P93" s="107" t="s">
        <v>228</v>
      </c>
      <c r="Q93" s="12">
        <v>357</v>
      </c>
      <c r="R93" s="108">
        <v>0</v>
      </c>
      <c r="S93" s="107"/>
      <c r="T93" s="12"/>
      <c r="U93" s="115"/>
      <c r="V93" s="103"/>
      <c r="W93" s="12"/>
      <c r="X93" s="12"/>
      <c r="Y93" s="117"/>
      <c r="Z93" s="107"/>
      <c r="AA93" s="12"/>
      <c r="AB93" s="12"/>
      <c r="AC93" s="12"/>
      <c r="AD93" s="118"/>
      <c r="AE93" s="107"/>
      <c r="AF93" s="12"/>
      <c r="AG93" s="12"/>
      <c r="AH93" s="12"/>
      <c r="AI93" s="12"/>
      <c r="AJ93" s="12"/>
      <c r="AK93" s="118"/>
      <c r="AL93" s="107"/>
      <c r="AM93" s="12"/>
      <c r="AN93" s="12"/>
      <c r="AO93" s="12"/>
      <c r="AP93" s="12"/>
      <c r="AQ93" s="12"/>
      <c r="AR93" s="118"/>
      <c r="AS93" s="103" t="s">
        <v>9</v>
      </c>
      <c r="AT93" s="12">
        <v>52</v>
      </c>
      <c r="AU93" s="12" t="s">
        <v>74</v>
      </c>
      <c r="AV93" s="12">
        <v>789</v>
      </c>
      <c r="AW93" s="12" t="s">
        <v>74</v>
      </c>
      <c r="AX93" s="12">
        <v>287</v>
      </c>
      <c r="AY93" s="12" t="s">
        <v>74</v>
      </c>
      <c r="AZ93" s="12">
        <v>870</v>
      </c>
      <c r="BA93" s="12" t="s">
        <v>74</v>
      </c>
      <c r="BB93" s="148"/>
      <c r="BC93" s="110"/>
    </row>
    <row r="94" spans="2:55" ht="31.5" hidden="1">
      <c r="B94" s="107" t="s">
        <v>76</v>
      </c>
      <c r="C94" s="12" t="s">
        <v>36</v>
      </c>
      <c r="D94" s="108" t="s">
        <v>51</v>
      </c>
      <c r="E94" s="107"/>
      <c r="F94" s="12">
        <v>8482</v>
      </c>
      <c r="G94" s="108">
        <v>833</v>
      </c>
      <c r="H94" s="107"/>
      <c r="I94" s="12">
        <v>8481</v>
      </c>
      <c r="J94" s="108">
        <v>833</v>
      </c>
      <c r="K94" s="107">
        <v>-4478</v>
      </c>
      <c r="L94" s="12">
        <v>-4478</v>
      </c>
      <c r="M94" s="108">
        <v>-4478</v>
      </c>
      <c r="N94" s="114" t="s">
        <v>44</v>
      </c>
      <c r="O94" s="115" t="s">
        <v>44</v>
      </c>
      <c r="P94" s="107" t="s">
        <v>228</v>
      </c>
      <c r="Q94" s="12">
        <v>1</v>
      </c>
      <c r="R94" s="108">
        <v>0</v>
      </c>
      <c r="S94" s="107"/>
      <c r="T94" s="12"/>
      <c r="U94" s="12"/>
      <c r="V94" s="103"/>
      <c r="W94" s="12"/>
      <c r="X94" s="12"/>
      <c r="Y94" s="109"/>
      <c r="Z94" s="107"/>
      <c r="AA94" s="12"/>
      <c r="AB94" s="12"/>
      <c r="AC94" s="12"/>
      <c r="AD94" s="117"/>
      <c r="AE94" s="107"/>
      <c r="AF94" s="12"/>
      <c r="AG94" s="12"/>
      <c r="AH94" s="12"/>
      <c r="AI94" s="12"/>
      <c r="AJ94" s="12"/>
      <c r="AK94" s="118"/>
      <c r="AL94" s="107"/>
      <c r="AM94" s="12"/>
      <c r="AN94" s="12"/>
      <c r="AO94" s="12"/>
      <c r="AP94" s="12"/>
      <c r="AQ94" s="12"/>
      <c r="AR94" s="118"/>
      <c r="AS94" s="103"/>
      <c r="AT94" s="14"/>
      <c r="AU94" s="14"/>
      <c r="AV94" s="14"/>
      <c r="AW94" s="14"/>
      <c r="AX94" s="14"/>
      <c r="AY94" s="14"/>
      <c r="AZ94" s="14"/>
      <c r="BA94" s="14"/>
      <c r="BB94" s="148"/>
      <c r="BC94" s="118"/>
    </row>
    <row r="95" spans="2:55" ht="31.5" hidden="1">
      <c r="B95" s="107" t="s">
        <v>76</v>
      </c>
      <c r="C95" s="12" t="s">
        <v>36</v>
      </c>
      <c r="D95" s="108" t="s">
        <v>52</v>
      </c>
      <c r="E95" s="107"/>
      <c r="F95" s="12">
        <v>8482</v>
      </c>
      <c r="G95" s="108">
        <v>833</v>
      </c>
      <c r="H95" s="107"/>
      <c r="I95" s="12">
        <v>8481</v>
      </c>
      <c r="J95" s="108">
        <v>833</v>
      </c>
      <c r="K95" s="107">
        <v>-4478</v>
      </c>
      <c r="L95" s="12">
        <v>-4478</v>
      </c>
      <c r="M95" s="108">
        <v>-4478</v>
      </c>
      <c r="N95" s="114" t="s">
        <v>44</v>
      </c>
      <c r="O95" s="115" t="s">
        <v>44</v>
      </c>
      <c r="P95" s="107" t="s">
        <v>228</v>
      </c>
      <c r="Q95" s="12">
        <v>1</v>
      </c>
      <c r="R95" s="108">
        <v>0</v>
      </c>
      <c r="S95" s="107"/>
      <c r="T95" s="12"/>
      <c r="U95" s="12"/>
      <c r="V95" s="103"/>
      <c r="W95" s="12"/>
      <c r="X95" s="12"/>
      <c r="Y95" s="109"/>
      <c r="Z95" s="107"/>
      <c r="AA95" s="12"/>
      <c r="AB95" s="12"/>
      <c r="AC95" s="12"/>
      <c r="AD95" s="117"/>
      <c r="AE95" s="107"/>
      <c r="AF95" s="12"/>
      <c r="AG95" s="12"/>
      <c r="AH95" s="12"/>
      <c r="AI95" s="12"/>
      <c r="AJ95" s="12"/>
      <c r="AK95" s="118"/>
      <c r="AL95" s="107"/>
      <c r="AM95" s="12"/>
      <c r="AN95" s="12"/>
      <c r="AO95" s="12"/>
      <c r="AP95" s="12"/>
      <c r="AQ95" s="12"/>
      <c r="AR95" s="118"/>
      <c r="AS95" s="103"/>
      <c r="AT95" s="14"/>
      <c r="AU95" s="14"/>
      <c r="AV95" s="14"/>
      <c r="AW95" s="14"/>
      <c r="AX95" s="14"/>
      <c r="AY95" s="14"/>
      <c r="AZ95" s="14"/>
      <c r="BA95" s="14"/>
      <c r="BB95" s="148"/>
      <c r="BC95" s="118"/>
    </row>
    <row r="96" spans="2:55" ht="21" hidden="1">
      <c r="B96" s="107" t="s">
        <v>77</v>
      </c>
      <c r="C96" s="12" t="s">
        <v>36</v>
      </c>
      <c r="D96" s="108" t="s">
        <v>46</v>
      </c>
      <c r="E96" s="107">
        <v>9037</v>
      </c>
      <c r="F96" s="12"/>
      <c r="G96" s="108"/>
      <c r="H96" s="107">
        <v>7054</v>
      </c>
      <c r="I96" s="12"/>
      <c r="J96" s="108"/>
      <c r="K96" s="107">
        <v>-2637</v>
      </c>
      <c r="L96" s="12">
        <v>-2637</v>
      </c>
      <c r="M96" s="108">
        <v>-670</v>
      </c>
      <c r="N96" s="114" t="s">
        <v>50</v>
      </c>
      <c r="O96" s="115" t="s">
        <v>60</v>
      </c>
      <c r="P96" s="107">
        <v>1983</v>
      </c>
      <c r="Q96" s="12" t="s">
        <v>228</v>
      </c>
      <c r="R96" s="108">
        <v>0</v>
      </c>
      <c r="S96" s="179" t="s">
        <v>60</v>
      </c>
      <c r="T96" s="12"/>
      <c r="U96" s="12" t="s">
        <v>60</v>
      </c>
      <c r="V96" s="103"/>
      <c r="W96" s="12"/>
      <c r="X96" s="12"/>
      <c r="Y96" s="109"/>
      <c r="Z96" s="107"/>
      <c r="AA96" s="12"/>
      <c r="AB96" s="12"/>
      <c r="AC96" s="12"/>
      <c r="AD96" s="117"/>
      <c r="AE96" s="107"/>
      <c r="AF96" s="12"/>
      <c r="AG96" s="12"/>
      <c r="AH96" s="12"/>
      <c r="AI96" s="12"/>
      <c r="AJ96" s="12"/>
      <c r="AK96" s="118"/>
      <c r="AL96" s="107"/>
      <c r="AM96" s="12"/>
      <c r="AN96" s="12"/>
      <c r="AO96" s="12"/>
      <c r="AP96" s="12"/>
      <c r="AQ96" s="12"/>
      <c r="AR96" s="118"/>
      <c r="AS96" s="107"/>
      <c r="AT96" s="12"/>
      <c r="AU96" s="12"/>
      <c r="AV96" s="12"/>
      <c r="AW96" s="12"/>
      <c r="AX96" s="12"/>
      <c r="AY96" s="12"/>
      <c r="AZ96" s="12"/>
      <c r="BA96" s="12"/>
      <c r="BB96" s="148"/>
      <c r="BC96" s="110"/>
    </row>
    <row r="97" spans="2:55" ht="21" hidden="1">
      <c r="B97" s="107" t="s">
        <v>77</v>
      </c>
      <c r="C97" s="12" t="s">
        <v>36</v>
      </c>
      <c r="D97" s="108" t="s">
        <v>47</v>
      </c>
      <c r="E97" s="107">
        <v>9037</v>
      </c>
      <c r="F97" s="12"/>
      <c r="G97" s="108"/>
      <c r="H97" s="107">
        <v>8554</v>
      </c>
      <c r="I97" s="12"/>
      <c r="J97" s="108"/>
      <c r="K97" s="107">
        <v>-2637</v>
      </c>
      <c r="L97" s="12">
        <v>-2637</v>
      </c>
      <c r="M97" s="108">
        <v>-2158</v>
      </c>
      <c r="N97" s="114" t="s">
        <v>50</v>
      </c>
      <c r="O97" s="115" t="s">
        <v>60</v>
      </c>
      <c r="P97" s="107">
        <v>483</v>
      </c>
      <c r="Q97" s="12" t="s">
        <v>228</v>
      </c>
      <c r="R97" s="108">
        <v>0</v>
      </c>
      <c r="S97" s="179" t="s">
        <v>60</v>
      </c>
      <c r="T97" s="12"/>
      <c r="U97" s="12" t="s">
        <v>60</v>
      </c>
      <c r="V97" s="103"/>
      <c r="W97" s="12"/>
      <c r="X97" s="12"/>
      <c r="Y97" s="109"/>
      <c r="Z97" s="107"/>
      <c r="AA97" s="12"/>
      <c r="AB97" s="12"/>
      <c r="AC97" s="12"/>
      <c r="AD97" s="117"/>
      <c r="AE97" s="107"/>
      <c r="AF97" s="12"/>
      <c r="AG97" s="12"/>
      <c r="AH97" s="12"/>
      <c r="AI97" s="12"/>
      <c r="AJ97" s="12"/>
      <c r="AK97" s="118"/>
      <c r="AL97" s="107"/>
      <c r="AM97" s="12"/>
      <c r="AN97" s="12"/>
      <c r="AO97" s="12"/>
      <c r="AP97" s="12"/>
      <c r="AQ97" s="12"/>
      <c r="AR97" s="118"/>
      <c r="AS97" s="107"/>
      <c r="AT97" s="12"/>
      <c r="AU97" s="12"/>
      <c r="AV97" s="12"/>
      <c r="AW97" s="12"/>
      <c r="AX97" s="12"/>
      <c r="AY97" s="12"/>
      <c r="AZ97" s="12"/>
      <c r="BA97" s="12"/>
      <c r="BB97" s="148"/>
      <c r="BC97" s="110"/>
    </row>
    <row r="98" spans="2:55" ht="21" hidden="1">
      <c r="B98" s="107" t="s">
        <v>77</v>
      </c>
      <c r="C98" s="12" t="s">
        <v>36</v>
      </c>
      <c r="D98" s="108" t="s">
        <v>48</v>
      </c>
      <c r="E98" s="107">
        <v>10037</v>
      </c>
      <c r="F98" s="12"/>
      <c r="G98" s="108"/>
      <c r="H98" s="107">
        <v>10035</v>
      </c>
      <c r="I98" s="12"/>
      <c r="J98" s="108"/>
      <c r="K98" s="107">
        <v>-2985</v>
      </c>
      <c r="L98" s="12">
        <v>-2985</v>
      </c>
      <c r="M98" s="108">
        <v>-2983</v>
      </c>
      <c r="N98" s="114" t="s">
        <v>50</v>
      </c>
      <c r="O98" s="115" t="s">
        <v>50</v>
      </c>
      <c r="P98" s="107">
        <v>2</v>
      </c>
      <c r="Q98" s="12" t="s">
        <v>228</v>
      </c>
      <c r="R98" s="108">
        <v>0</v>
      </c>
      <c r="S98" s="107"/>
      <c r="T98" s="12"/>
      <c r="U98" s="12"/>
      <c r="V98" s="103"/>
      <c r="W98" s="12"/>
      <c r="X98" s="12"/>
      <c r="Y98" s="109"/>
      <c r="Z98" s="107"/>
      <c r="AA98" s="12"/>
      <c r="AB98" s="12"/>
      <c r="AC98" s="12"/>
      <c r="AD98" s="118"/>
      <c r="AE98" s="107"/>
      <c r="AF98" s="12"/>
      <c r="AG98" s="12"/>
      <c r="AH98" s="12"/>
      <c r="AI98" s="12"/>
      <c r="AJ98" s="12"/>
      <c r="AK98" s="118"/>
      <c r="AL98" s="107"/>
      <c r="AM98" s="12"/>
      <c r="AN98" s="12"/>
      <c r="AO98" s="12"/>
      <c r="AP98" s="12"/>
      <c r="AQ98" s="12"/>
      <c r="AR98" s="118"/>
      <c r="AS98" s="107"/>
      <c r="AT98" s="12"/>
      <c r="AU98" s="12"/>
      <c r="AV98" s="12"/>
      <c r="AW98" s="12"/>
      <c r="AX98" s="12"/>
      <c r="AY98" s="12"/>
      <c r="AZ98" s="12"/>
      <c r="BA98" s="12"/>
      <c r="BB98" s="148"/>
      <c r="BC98" s="110"/>
    </row>
    <row r="99" spans="2:55" ht="31.5" hidden="1">
      <c r="B99" s="107" t="s">
        <v>77</v>
      </c>
      <c r="C99" s="12" t="s">
        <v>36</v>
      </c>
      <c r="D99" s="108" t="s">
        <v>49</v>
      </c>
      <c r="E99" s="107"/>
      <c r="F99" s="12">
        <v>8505</v>
      </c>
      <c r="G99" s="108">
        <v>791</v>
      </c>
      <c r="H99" s="107"/>
      <c r="I99" s="12">
        <v>8504</v>
      </c>
      <c r="J99" s="108">
        <v>790</v>
      </c>
      <c r="K99" s="107">
        <v>-1299</v>
      </c>
      <c r="L99" s="12">
        <v>-1299</v>
      </c>
      <c r="M99" s="108">
        <v>-1299</v>
      </c>
      <c r="N99" s="114" t="s">
        <v>50</v>
      </c>
      <c r="O99" s="115" t="s">
        <v>78</v>
      </c>
      <c r="P99" s="107" t="s">
        <v>228</v>
      </c>
      <c r="Q99" s="12">
        <v>2</v>
      </c>
      <c r="R99" s="108">
        <v>0</v>
      </c>
      <c r="S99" s="107"/>
      <c r="T99" s="12"/>
      <c r="U99" s="12"/>
      <c r="V99" s="103"/>
      <c r="W99" s="12"/>
      <c r="X99" s="12"/>
      <c r="Y99" s="109"/>
      <c r="Z99" s="107"/>
      <c r="AA99" s="12"/>
      <c r="AB99" s="12"/>
      <c r="AC99" s="12"/>
      <c r="AD99" s="118"/>
      <c r="AE99" s="107"/>
      <c r="AF99" s="12"/>
      <c r="AG99" s="12"/>
      <c r="AH99" s="12"/>
      <c r="AI99" s="12"/>
      <c r="AJ99" s="12"/>
      <c r="AK99" s="118"/>
      <c r="AL99" s="107"/>
      <c r="AM99" s="12"/>
      <c r="AN99" s="12"/>
      <c r="AO99" s="12"/>
      <c r="AP99" s="12"/>
      <c r="AQ99" s="12"/>
      <c r="AR99" s="118"/>
      <c r="AS99" s="107"/>
      <c r="AT99" s="12"/>
      <c r="AU99" s="12"/>
      <c r="AV99" s="12"/>
      <c r="AW99" s="12"/>
      <c r="AX99" s="12"/>
      <c r="AY99" s="12"/>
      <c r="AZ99" s="12"/>
      <c r="BA99" s="12"/>
      <c r="BB99" s="148"/>
      <c r="BC99" s="110"/>
    </row>
    <row r="100" spans="2:55" ht="31.5" hidden="1">
      <c r="B100" s="107" t="s">
        <v>77</v>
      </c>
      <c r="C100" s="12" t="s">
        <v>36</v>
      </c>
      <c r="D100" s="108" t="s">
        <v>51</v>
      </c>
      <c r="E100" s="107"/>
      <c r="F100" s="12">
        <v>8505</v>
      </c>
      <c r="G100" s="108">
        <v>776</v>
      </c>
      <c r="H100" s="107"/>
      <c r="I100" s="12">
        <v>8504</v>
      </c>
      <c r="J100" s="108">
        <v>775</v>
      </c>
      <c r="K100" s="107">
        <v>-1299</v>
      </c>
      <c r="L100" s="12">
        <v>-1299</v>
      </c>
      <c r="M100" s="108">
        <v>-1299</v>
      </c>
      <c r="N100" s="114" t="s">
        <v>50</v>
      </c>
      <c r="O100" s="115" t="s">
        <v>78</v>
      </c>
      <c r="P100" s="107" t="s">
        <v>228</v>
      </c>
      <c r="Q100" s="12">
        <v>2</v>
      </c>
      <c r="R100" s="108">
        <v>0</v>
      </c>
      <c r="S100" s="107"/>
      <c r="T100" s="12"/>
      <c r="U100" s="12"/>
      <c r="V100" s="103"/>
      <c r="W100" s="12"/>
      <c r="X100" s="12"/>
      <c r="Y100" s="109"/>
      <c r="Z100" s="107"/>
      <c r="AA100" s="12"/>
      <c r="AB100" s="12"/>
      <c r="AC100" s="12"/>
      <c r="AD100" s="117"/>
      <c r="AE100" s="107"/>
      <c r="AF100" s="12"/>
      <c r="AG100" s="12"/>
      <c r="AH100" s="12"/>
      <c r="AI100" s="12"/>
      <c r="AJ100" s="12"/>
      <c r="AK100" s="118"/>
      <c r="AL100" s="107"/>
      <c r="AM100" s="12"/>
      <c r="AN100" s="12"/>
      <c r="AO100" s="12"/>
      <c r="AP100" s="12"/>
      <c r="AQ100" s="12"/>
      <c r="AR100" s="118"/>
      <c r="AS100" s="103"/>
      <c r="AT100" s="14"/>
      <c r="AU100" s="14"/>
      <c r="AV100" s="14"/>
      <c r="AW100" s="14"/>
      <c r="AX100" s="14"/>
      <c r="AY100" s="14"/>
      <c r="AZ100" s="14"/>
      <c r="BA100" s="14"/>
      <c r="BB100" s="148"/>
      <c r="BC100" s="110"/>
    </row>
    <row r="101" spans="2:55" ht="31.5" hidden="1">
      <c r="B101" s="107" t="s">
        <v>77</v>
      </c>
      <c r="C101" s="12" t="s">
        <v>36</v>
      </c>
      <c r="D101" s="108" t="s">
        <v>52</v>
      </c>
      <c r="E101" s="107"/>
      <c r="F101" s="12">
        <v>8505</v>
      </c>
      <c r="G101" s="108">
        <v>791</v>
      </c>
      <c r="H101" s="107"/>
      <c r="I101" s="12">
        <v>8504</v>
      </c>
      <c r="J101" s="108">
        <v>790</v>
      </c>
      <c r="K101" s="107">
        <v>-1299</v>
      </c>
      <c r="L101" s="12">
        <v>-1299</v>
      </c>
      <c r="M101" s="108">
        <v>-1299</v>
      </c>
      <c r="N101" s="114" t="s">
        <v>50</v>
      </c>
      <c r="O101" s="115" t="s">
        <v>78</v>
      </c>
      <c r="P101" s="107" t="s">
        <v>228</v>
      </c>
      <c r="Q101" s="12">
        <v>2</v>
      </c>
      <c r="R101" s="108">
        <v>0</v>
      </c>
      <c r="S101" s="107"/>
      <c r="T101" s="12"/>
      <c r="U101" s="12"/>
      <c r="V101" s="103"/>
      <c r="W101" s="12"/>
      <c r="X101" s="12"/>
      <c r="Y101" s="109"/>
      <c r="Z101" s="107"/>
      <c r="AA101" s="12"/>
      <c r="AB101" s="12"/>
      <c r="AC101" s="12"/>
      <c r="AD101" s="117"/>
      <c r="AE101" s="107"/>
      <c r="AF101" s="12"/>
      <c r="AG101" s="12"/>
      <c r="AH101" s="12"/>
      <c r="AI101" s="12"/>
      <c r="AJ101" s="12"/>
      <c r="AK101" s="118"/>
      <c r="AL101" s="107"/>
      <c r="AM101" s="12"/>
      <c r="AN101" s="12"/>
      <c r="AO101" s="12"/>
      <c r="AP101" s="12"/>
      <c r="AQ101" s="12"/>
      <c r="AR101" s="118"/>
      <c r="AS101" s="103"/>
      <c r="AT101" s="14"/>
      <c r="AU101" s="14"/>
      <c r="AV101" s="14"/>
      <c r="AW101" s="14"/>
      <c r="AX101" s="14"/>
      <c r="AY101" s="14"/>
      <c r="AZ101" s="14"/>
      <c r="BA101" s="14"/>
      <c r="BB101" s="148"/>
      <c r="BC101" s="110"/>
    </row>
    <row r="102" spans="2:55" ht="52.5" hidden="1">
      <c r="B102" s="107" t="s">
        <v>80</v>
      </c>
      <c r="C102" s="12" t="s">
        <v>36</v>
      </c>
      <c r="D102" s="108" t="s">
        <v>37</v>
      </c>
      <c r="E102" s="107">
        <v>3099</v>
      </c>
      <c r="F102" s="12"/>
      <c r="G102" s="108"/>
      <c r="H102" s="107">
        <v>3098</v>
      </c>
      <c r="I102" s="12"/>
      <c r="J102" s="108"/>
      <c r="K102" s="107">
        <v>0</v>
      </c>
      <c r="L102" s="12">
        <v>0</v>
      </c>
      <c r="M102" s="108">
        <v>0</v>
      </c>
      <c r="N102" s="114" t="s">
        <v>44</v>
      </c>
      <c r="O102" s="115" t="s">
        <v>39</v>
      </c>
      <c r="P102" s="107">
        <v>1</v>
      </c>
      <c r="Q102" s="12" t="s">
        <v>228</v>
      </c>
      <c r="R102" s="108">
        <v>0</v>
      </c>
      <c r="S102" s="107"/>
      <c r="T102" s="12"/>
      <c r="U102" s="12"/>
      <c r="V102" s="103"/>
      <c r="W102" s="12"/>
      <c r="X102" s="12"/>
      <c r="Y102" s="109"/>
      <c r="Z102" s="107"/>
      <c r="AA102" s="12"/>
      <c r="AB102" s="12"/>
      <c r="AC102" s="12"/>
      <c r="AD102" s="118"/>
      <c r="AE102" s="107"/>
      <c r="AF102" s="12"/>
      <c r="AG102" s="12"/>
      <c r="AH102" s="12"/>
      <c r="AI102" s="12"/>
      <c r="AJ102" s="12"/>
      <c r="AK102" s="118"/>
      <c r="AL102" s="107"/>
      <c r="AM102" s="12"/>
      <c r="AN102" s="12"/>
      <c r="AO102" s="12"/>
      <c r="AP102" s="12"/>
      <c r="AQ102" s="12"/>
      <c r="AR102" s="118"/>
      <c r="AS102" s="103" t="s">
        <v>9</v>
      </c>
      <c r="AT102" s="12">
        <v>-10000</v>
      </c>
      <c r="AU102" s="12" t="s">
        <v>42</v>
      </c>
      <c r="AV102" s="12"/>
      <c r="AW102" s="12"/>
      <c r="AX102" s="12"/>
      <c r="AY102" s="12"/>
      <c r="AZ102" s="12"/>
      <c r="BA102" s="12"/>
      <c r="BB102" s="148"/>
      <c r="BC102" s="110"/>
    </row>
    <row r="103" spans="2:55" ht="52.5" hidden="1">
      <c r="B103" s="107" t="s">
        <v>80</v>
      </c>
      <c r="C103" s="12" t="s">
        <v>36</v>
      </c>
      <c r="D103" s="108" t="s">
        <v>45</v>
      </c>
      <c r="E103" s="107">
        <v>2944</v>
      </c>
      <c r="F103" s="12"/>
      <c r="G103" s="108"/>
      <c r="H103" s="107">
        <v>2943</v>
      </c>
      <c r="I103" s="12"/>
      <c r="J103" s="108"/>
      <c r="K103" s="107">
        <v>0</v>
      </c>
      <c r="L103" s="12">
        <v>0</v>
      </c>
      <c r="M103" s="108">
        <v>0</v>
      </c>
      <c r="N103" s="114" t="s">
        <v>44</v>
      </c>
      <c r="O103" s="115" t="s">
        <v>39</v>
      </c>
      <c r="P103" s="107">
        <v>1</v>
      </c>
      <c r="Q103" s="12" t="s">
        <v>228</v>
      </c>
      <c r="R103" s="108">
        <v>0</v>
      </c>
      <c r="S103" s="107"/>
      <c r="T103" s="12"/>
      <c r="U103" s="12"/>
      <c r="V103" s="103"/>
      <c r="W103" s="12"/>
      <c r="X103" s="12"/>
      <c r="Y103" s="109"/>
      <c r="Z103" s="107"/>
      <c r="AA103" s="12"/>
      <c r="AB103" s="12"/>
      <c r="AC103" s="12"/>
      <c r="AD103" s="118"/>
      <c r="AE103" s="107"/>
      <c r="AF103" s="12"/>
      <c r="AG103" s="12"/>
      <c r="AH103" s="12"/>
      <c r="AI103" s="12"/>
      <c r="AJ103" s="12"/>
      <c r="AK103" s="118"/>
      <c r="AL103" s="107"/>
      <c r="AM103" s="12"/>
      <c r="AN103" s="12"/>
      <c r="AO103" s="12"/>
      <c r="AP103" s="12"/>
      <c r="AQ103" s="12"/>
      <c r="AR103" s="118"/>
      <c r="AS103" s="103" t="s">
        <v>9</v>
      </c>
      <c r="AT103" s="14">
        <v>-10000</v>
      </c>
      <c r="AU103" s="14" t="s">
        <v>42</v>
      </c>
      <c r="AV103" s="14"/>
      <c r="AW103" s="14"/>
      <c r="AX103" s="14"/>
      <c r="AY103" s="14"/>
      <c r="AZ103" s="14"/>
      <c r="BA103" s="14"/>
      <c r="BB103" s="148"/>
      <c r="BC103" s="110"/>
    </row>
    <row r="104" spans="2:55" ht="52.5" hidden="1">
      <c r="B104" s="107" t="s">
        <v>80</v>
      </c>
      <c r="C104" s="12" t="s">
        <v>36</v>
      </c>
      <c r="D104" s="108" t="s">
        <v>49</v>
      </c>
      <c r="E104" s="107">
        <v>11062</v>
      </c>
      <c r="F104" s="12"/>
      <c r="G104" s="108"/>
      <c r="H104" s="107">
        <v>9401</v>
      </c>
      <c r="I104" s="12"/>
      <c r="J104" s="108"/>
      <c r="K104" s="107">
        <v>-5880</v>
      </c>
      <c r="L104" s="12">
        <v>-5880</v>
      </c>
      <c r="M104" s="108">
        <v>-4120</v>
      </c>
      <c r="N104" s="114" t="s">
        <v>50</v>
      </c>
      <c r="O104" s="115" t="s">
        <v>39</v>
      </c>
      <c r="P104" s="107">
        <v>1661</v>
      </c>
      <c r="Q104" s="12" t="s">
        <v>228</v>
      </c>
      <c r="R104" s="108">
        <v>0</v>
      </c>
      <c r="S104" s="107"/>
      <c r="T104" s="12"/>
      <c r="U104" s="115"/>
      <c r="V104" s="103"/>
      <c r="W104" s="12"/>
      <c r="X104" s="12"/>
      <c r="Y104" s="117"/>
      <c r="Z104" s="107"/>
      <c r="AA104" s="12"/>
      <c r="AB104" s="12"/>
      <c r="AC104" s="12"/>
      <c r="AD104" s="118"/>
      <c r="AE104" s="107"/>
      <c r="AF104" s="12"/>
      <c r="AG104" s="12"/>
      <c r="AH104" s="12"/>
      <c r="AI104" s="12"/>
      <c r="AJ104" s="12"/>
      <c r="AK104" s="118"/>
      <c r="AL104" s="107"/>
      <c r="AM104" s="12"/>
      <c r="AN104" s="12"/>
      <c r="AO104" s="12"/>
      <c r="AP104" s="12"/>
      <c r="AQ104" s="12"/>
      <c r="AR104" s="118"/>
      <c r="AS104" s="103" t="s">
        <v>9</v>
      </c>
      <c r="AT104" s="14">
        <v>-10000</v>
      </c>
      <c r="AU104" s="14" t="s">
        <v>42</v>
      </c>
      <c r="AV104" s="14"/>
      <c r="AW104" s="14"/>
      <c r="AX104" s="14"/>
      <c r="AY104" s="14"/>
      <c r="AZ104" s="14"/>
      <c r="BA104" s="14"/>
      <c r="BB104" s="148"/>
      <c r="BC104" s="118"/>
    </row>
    <row r="105" spans="2:55" ht="21" hidden="1">
      <c r="B105" s="107" t="s">
        <v>80</v>
      </c>
      <c r="C105" s="12" t="s">
        <v>36</v>
      </c>
      <c r="D105" s="108" t="s">
        <v>51</v>
      </c>
      <c r="E105" s="107">
        <v>11062</v>
      </c>
      <c r="F105" s="12"/>
      <c r="G105" s="108"/>
      <c r="H105" s="107">
        <v>9972</v>
      </c>
      <c r="I105" s="12"/>
      <c r="J105" s="108"/>
      <c r="K105" s="107">
        <v>-5880</v>
      </c>
      <c r="L105" s="12">
        <v>-5880</v>
      </c>
      <c r="M105" s="108">
        <v>-4756</v>
      </c>
      <c r="N105" s="114" t="s">
        <v>50</v>
      </c>
      <c r="O105" s="115" t="s">
        <v>44</v>
      </c>
      <c r="P105" s="107">
        <v>1090</v>
      </c>
      <c r="Q105" s="12" t="s">
        <v>228</v>
      </c>
      <c r="R105" s="108">
        <v>0</v>
      </c>
      <c r="S105" s="107"/>
      <c r="T105" s="12"/>
      <c r="U105" s="12"/>
      <c r="V105" s="103"/>
      <c r="W105" s="12"/>
      <c r="X105" s="12"/>
      <c r="Y105" s="117"/>
      <c r="Z105" s="107"/>
      <c r="AA105" s="12"/>
      <c r="AB105" s="12"/>
      <c r="AC105" s="12"/>
      <c r="AD105" s="118"/>
      <c r="AE105" s="107"/>
      <c r="AF105" s="12"/>
      <c r="AG105" s="12"/>
      <c r="AH105" s="12"/>
      <c r="AI105" s="12"/>
      <c r="AJ105" s="12"/>
      <c r="AK105" s="118"/>
      <c r="AL105" s="107"/>
      <c r="AM105" s="12"/>
      <c r="AN105" s="12"/>
      <c r="AO105" s="12"/>
      <c r="AP105" s="12"/>
      <c r="AQ105" s="12"/>
      <c r="AR105" s="118"/>
      <c r="AS105" s="103"/>
      <c r="AT105" s="14"/>
      <c r="AU105" s="14"/>
      <c r="AV105" s="14"/>
      <c r="AW105" s="14"/>
      <c r="AX105" s="14"/>
      <c r="AY105" s="14"/>
      <c r="AZ105" s="14"/>
      <c r="BA105" s="14"/>
      <c r="BB105" s="148"/>
      <c r="BC105" s="118"/>
    </row>
    <row r="106" spans="2:55" ht="63">
      <c r="B106" s="107" t="s">
        <v>80</v>
      </c>
      <c r="C106" s="12" t="s">
        <v>36</v>
      </c>
      <c r="D106" s="108" t="s">
        <v>52</v>
      </c>
      <c r="E106" s="107">
        <v>11062</v>
      </c>
      <c r="F106" s="12"/>
      <c r="G106" s="108"/>
      <c r="H106" s="107">
        <v>10412</v>
      </c>
      <c r="I106" s="12"/>
      <c r="J106" s="108"/>
      <c r="K106" s="107">
        <v>-5880</v>
      </c>
      <c r="L106" s="12">
        <v>-5880</v>
      </c>
      <c r="M106" s="108">
        <v>-5238</v>
      </c>
      <c r="N106" s="114" t="s">
        <v>50</v>
      </c>
      <c r="O106" s="115" t="s">
        <v>63</v>
      </c>
      <c r="P106" s="107">
        <v>650</v>
      </c>
      <c r="Q106" s="12" t="s">
        <v>228</v>
      </c>
      <c r="R106" s="108">
        <v>0</v>
      </c>
      <c r="S106" s="107"/>
      <c r="T106" s="12"/>
      <c r="U106" s="12"/>
      <c r="V106" s="103" t="s">
        <v>5</v>
      </c>
      <c r="W106" s="12">
        <v>164</v>
      </c>
      <c r="X106" s="12">
        <v>365</v>
      </c>
      <c r="Y106" s="109" t="s">
        <v>59</v>
      </c>
      <c r="Z106" s="107" t="s">
        <v>6</v>
      </c>
      <c r="AA106" s="12">
        <v>10107</v>
      </c>
      <c r="AB106" s="12" t="s">
        <v>81</v>
      </c>
      <c r="AC106" s="12"/>
      <c r="AD106" s="117"/>
      <c r="AE106" s="107"/>
      <c r="AF106" s="12"/>
      <c r="AG106" s="12"/>
      <c r="AH106" s="12"/>
      <c r="AI106" s="12"/>
      <c r="AJ106" s="12"/>
      <c r="AK106" s="118"/>
      <c r="AL106" s="107"/>
      <c r="AM106" s="12"/>
      <c r="AN106" s="12"/>
      <c r="AO106" s="12"/>
      <c r="AP106" s="12"/>
      <c r="AQ106" s="12"/>
      <c r="AR106" s="118"/>
      <c r="AS106" s="103"/>
      <c r="AT106" s="14"/>
      <c r="AU106" s="14"/>
      <c r="AV106" s="14"/>
      <c r="AW106" s="14"/>
      <c r="AX106" s="14"/>
      <c r="AY106" s="14"/>
      <c r="AZ106" s="14"/>
      <c r="BA106" s="14"/>
      <c r="BB106" s="148"/>
      <c r="BC106" s="118"/>
    </row>
    <row r="107" spans="2:55" ht="63" hidden="1">
      <c r="B107" s="107" t="s">
        <v>80</v>
      </c>
      <c r="C107" s="12" t="s">
        <v>36</v>
      </c>
      <c r="D107" s="108" t="s">
        <v>53</v>
      </c>
      <c r="E107" s="107"/>
      <c r="F107" s="12">
        <v>6102</v>
      </c>
      <c r="G107" s="108">
        <v>1093</v>
      </c>
      <c r="H107" s="107"/>
      <c r="I107" s="12">
        <v>6066</v>
      </c>
      <c r="J107" s="108">
        <v>1093</v>
      </c>
      <c r="K107" s="107">
        <v>0</v>
      </c>
      <c r="L107" s="12">
        <v>0</v>
      </c>
      <c r="M107" s="108">
        <v>0</v>
      </c>
      <c r="N107" s="114" t="s">
        <v>44</v>
      </c>
      <c r="O107" s="115" t="s">
        <v>44</v>
      </c>
      <c r="P107" s="107" t="s">
        <v>228</v>
      </c>
      <c r="Q107" s="12">
        <v>36</v>
      </c>
      <c r="R107" s="108">
        <v>0</v>
      </c>
      <c r="S107" s="107"/>
      <c r="T107" s="12"/>
      <c r="U107" s="12"/>
      <c r="V107" s="103" t="s">
        <v>5</v>
      </c>
      <c r="W107" s="12">
        <v>165</v>
      </c>
      <c r="X107" s="12">
        <v>365</v>
      </c>
      <c r="Y107" s="109" t="s">
        <v>59</v>
      </c>
      <c r="Z107" s="107"/>
      <c r="AA107" s="12"/>
      <c r="AB107" s="12"/>
      <c r="AC107" s="12"/>
      <c r="AD107" s="118"/>
      <c r="AE107" s="107"/>
      <c r="AF107" s="12"/>
      <c r="AG107" s="12"/>
      <c r="AH107" s="12"/>
      <c r="AI107" s="12"/>
      <c r="AJ107" s="12"/>
      <c r="AK107" s="118"/>
      <c r="AL107" s="107"/>
      <c r="AM107" s="12"/>
      <c r="AN107" s="12"/>
      <c r="AO107" s="12"/>
      <c r="AP107" s="12"/>
      <c r="AQ107" s="12"/>
      <c r="AR107" s="118"/>
      <c r="AS107" s="103"/>
      <c r="AT107" s="14"/>
      <c r="AU107" s="14"/>
      <c r="AV107" s="14"/>
      <c r="AW107" s="14"/>
      <c r="AX107" s="14"/>
      <c r="AY107" s="14"/>
      <c r="AZ107" s="14"/>
      <c r="BA107" s="14"/>
      <c r="BB107" s="148"/>
      <c r="BC107" s="118"/>
    </row>
    <row r="108" spans="2:55" ht="63" hidden="1">
      <c r="B108" s="107" t="s">
        <v>80</v>
      </c>
      <c r="C108" s="12" t="s">
        <v>36</v>
      </c>
      <c r="D108" s="108" t="s">
        <v>56</v>
      </c>
      <c r="E108" s="107"/>
      <c r="F108" s="12">
        <v>6102</v>
      </c>
      <c r="G108" s="108">
        <v>1093</v>
      </c>
      <c r="H108" s="107"/>
      <c r="I108" s="12">
        <v>6066</v>
      </c>
      <c r="J108" s="108">
        <v>1093</v>
      </c>
      <c r="K108" s="107">
        <v>0</v>
      </c>
      <c r="L108" s="12">
        <v>0</v>
      </c>
      <c r="M108" s="108">
        <v>0</v>
      </c>
      <c r="N108" s="114" t="s">
        <v>44</v>
      </c>
      <c r="O108" s="115" t="s">
        <v>44</v>
      </c>
      <c r="P108" s="107" t="s">
        <v>228</v>
      </c>
      <c r="Q108" s="12">
        <v>36</v>
      </c>
      <c r="R108" s="108">
        <v>0</v>
      </c>
      <c r="S108" s="107"/>
      <c r="T108" s="12"/>
      <c r="U108" s="12"/>
      <c r="V108" s="103" t="s">
        <v>5</v>
      </c>
      <c r="W108" s="12">
        <v>165</v>
      </c>
      <c r="X108" s="12">
        <v>365</v>
      </c>
      <c r="Y108" s="109" t="s">
        <v>59</v>
      </c>
      <c r="Z108" s="107"/>
      <c r="AA108" s="12"/>
      <c r="AB108" s="12"/>
      <c r="AC108" s="12"/>
      <c r="AD108" s="118"/>
      <c r="AE108" s="107"/>
      <c r="AF108" s="12"/>
      <c r="AG108" s="12"/>
      <c r="AH108" s="12"/>
      <c r="AI108" s="12"/>
      <c r="AJ108" s="12"/>
      <c r="AK108" s="118"/>
      <c r="AL108" s="107"/>
      <c r="AM108" s="12"/>
      <c r="AN108" s="12"/>
      <c r="AO108" s="12"/>
      <c r="AP108" s="12"/>
      <c r="AQ108" s="12"/>
      <c r="AR108" s="118"/>
      <c r="AS108" s="103"/>
      <c r="AT108" s="14"/>
      <c r="AU108" s="14"/>
      <c r="AV108" s="14"/>
      <c r="AW108" s="14"/>
      <c r="AX108" s="14"/>
      <c r="AY108" s="14"/>
      <c r="AZ108" s="14"/>
      <c r="BA108" s="14"/>
      <c r="BB108" s="148"/>
      <c r="BC108" s="118"/>
    </row>
    <row r="109" spans="2:55" ht="63" hidden="1">
      <c r="B109" s="107" t="s">
        <v>80</v>
      </c>
      <c r="C109" s="12" t="s">
        <v>36</v>
      </c>
      <c r="D109" s="108" t="s">
        <v>57</v>
      </c>
      <c r="E109" s="107"/>
      <c r="F109" s="12">
        <v>6102</v>
      </c>
      <c r="G109" s="108">
        <v>1093</v>
      </c>
      <c r="H109" s="107"/>
      <c r="I109" s="12">
        <v>6066</v>
      </c>
      <c r="J109" s="108">
        <v>1093</v>
      </c>
      <c r="K109" s="107">
        <v>0</v>
      </c>
      <c r="L109" s="12">
        <v>0</v>
      </c>
      <c r="M109" s="108">
        <v>0</v>
      </c>
      <c r="N109" s="114" t="s">
        <v>44</v>
      </c>
      <c r="O109" s="115" t="s">
        <v>44</v>
      </c>
      <c r="P109" s="107" t="s">
        <v>228</v>
      </c>
      <c r="Q109" s="12">
        <v>36</v>
      </c>
      <c r="R109" s="108">
        <v>0</v>
      </c>
      <c r="S109" s="107"/>
      <c r="T109" s="12"/>
      <c r="U109" s="115"/>
      <c r="V109" s="103" t="s">
        <v>5</v>
      </c>
      <c r="W109" s="12">
        <v>165</v>
      </c>
      <c r="X109" s="12">
        <v>365</v>
      </c>
      <c r="Y109" s="117" t="s">
        <v>59</v>
      </c>
      <c r="Z109" s="107"/>
      <c r="AA109" s="12"/>
      <c r="AB109" s="12"/>
      <c r="AC109" s="12"/>
      <c r="AD109" s="118"/>
      <c r="AE109" s="107"/>
      <c r="AF109" s="12"/>
      <c r="AG109" s="12"/>
      <c r="AH109" s="12"/>
      <c r="AI109" s="12"/>
      <c r="AJ109" s="12"/>
      <c r="AK109" s="118"/>
      <c r="AL109" s="107"/>
      <c r="AM109" s="12"/>
      <c r="AN109" s="12"/>
      <c r="AO109" s="12"/>
      <c r="AP109" s="12"/>
      <c r="AQ109" s="12"/>
      <c r="AR109" s="118"/>
      <c r="AS109" s="103"/>
      <c r="AT109" s="14"/>
      <c r="AU109" s="14"/>
      <c r="AV109" s="14"/>
      <c r="AW109" s="14"/>
      <c r="AX109" s="14"/>
      <c r="AY109" s="14"/>
      <c r="AZ109" s="14"/>
      <c r="BA109" s="14"/>
      <c r="BB109" s="148"/>
      <c r="BC109" s="118"/>
    </row>
    <row r="110" spans="2:55" ht="52.5" hidden="1">
      <c r="B110" s="107" t="s">
        <v>82</v>
      </c>
      <c r="C110" s="12" t="s">
        <v>36</v>
      </c>
      <c r="D110" s="108" t="s">
        <v>37</v>
      </c>
      <c r="E110" s="107">
        <v>10341</v>
      </c>
      <c r="F110" s="12"/>
      <c r="G110" s="108"/>
      <c r="H110" s="107">
        <v>10339</v>
      </c>
      <c r="I110" s="12"/>
      <c r="J110" s="108"/>
      <c r="K110" s="107">
        <v>-3252</v>
      </c>
      <c r="L110" s="12">
        <v>-3252</v>
      </c>
      <c r="M110" s="108">
        <v>-3251</v>
      </c>
      <c r="N110" s="114" t="s">
        <v>50</v>
      </c>
      <c r="O110" s="115" t="s">
        <v>39</v>
      </c>
      <c r="P110" s="107">
        <v>2</v>
      </c>
      <c r="Q110" s="12" t="s">
        <v>228</v>
      </c>
      <c r="R110" s="108">
        <v>0</v>
      </c>
      <c r="S110" s="107"/>
      <c r="T110" s="12"/>
      <c r="U110" s="12"/>
      <c r="V110" s="103"/>
      <c r="W110" s="12"/>
      <c r="X110" s="12"/>
      <c r="Y110" s="109"/>
      <c r="Z110" s="107"/>
      <c r="AA110" s="12"/>
      <c r="AB110" s="12"/>
      <c r="AC110" s="12"/>
      <c r="AD110" s="118"/>
      <c r="AE110" s="107"/>
      <c r="AF110" s="12"/>
      <c r="AG110" s="12"/>
      <c r="AH110" s="12"/>
      <c r="AI110" s="12"/>
      <c r="AJ110" s="12"/>
      <c r="AK110" s="118"/>
      <c r="AL110" s="107"/>
      <c r="AM110" s="12"/>
      <c r="AN110" s="12"/>
      <c r="AO110" s="12"/>
      <c r="AP110" s="12"/>
      <c r="AQ110" s="12"/>
      <c r="AR110" s="118"/>
      <c r="AS110" s="103" t="s">
        <v>9</v>
      </c>
      <c r="AT110" s="12">
        <v>-10000</v>
      </c>
      <c r="AU110" s="12" t="s">
        <v>42</v>
      </c>
      <c r="AV110" s="12"/>
      <c r="AW110" s="12"/>
      <c r="AX110" s="12"/>
      <c r="AY110" s="12"/>
      <c r="AZ110" s="12"/>
      <c r="BA110" s="12"/>
      <c r="BB110" s="148"/>
      <c r="BC110" s="110"/>
    </row>
    <row r="111" spans="2:55" ht="52.5" hidden="1">
      <c r="B111" s="107" t="s">
        <v>82</v>
      </c>
      <c r="C111" s="12" t="s">
        <v>36</v>
      </c>
      <c r="D111" s="108" t="s">
        <v>43</v>
      </c>
      <c r="E111" s="107">
        <v>10341</v>
      </c>
      <c r="F111" s="12"/>
      <c r="G111" s="108"/>
      <c r="H111" s="107">
        <v>10339</v>
      </c>
      <c r="I111" s="12"/>
      <c r="J111" s="108"/>
      <c r="K111" s="107">
        <v>-3252</v>
      </c>
      <c r="L111" s="12">
        <v>-3252</v>
      </c>
      <c r="M111" s="108">
        <v>-3251</v>
      </c>
      <c r="N111" s="114" t="s">
        <v>50</v>
      </c>
      <c r="O111" s="115" t="s">
        <v>39</v>
      </c>
      <c r="P111" s="107">
        <v>2</v>
      </c>
      <c r="Q111" s="12" t="s">
        <v>228</v>
      </c>
      <c r="R111" s="108">
        <v>0</v>
      </c>
      <c r="S111" s="107"/>
      <c r="T111" s="12"/>
      <c r="U111" s="12"/>
      <c r="V111" s="103"/>
      <c r="W111" s="12"/>
      <c r="X111" s="12"/>
      <c r="Y111" s="109"/>
      <c r="Z111" s="107"/>
      <c r="AA111" s="12"/>
      <c r="AB111" s="12"/>
      <c r="AC111" s="12"/>
      <c r="AD111" s="118"/>
      <c r="AE111" s="107"/>
      <c r="AF111" s="12"/>
      <c r="AG111" s="12"/>
      <c r="AH111" s="12"/>
      <c r="AI111" s="12"/>
      <c r="AJ111" s="12"/>
      <c r="AK111" s="118"/>
      <c r="AL111" s="107"/>
      <c r="AM111" s="12"/>
      <c r="AN111" s="12"/>
      <c r="AO111" s="12"/>
      <c r="AP111" s="12"/>
      <c r="AQ111" s="12"/>
      <c r="AR111" s="118"/>
      <c r="AS111" s="103" t="s">
        <v>9</v>
      </c>
      <c r="AT111" s="12">
        <v>-10000</v>
      </c>
      <c r="AU111" s="12" t="s">
        <v>42</v>
      </c>
      <c r="AV111" s="12"/>
      <c r="AW111" s="12"/>
      <c r="AX111" s="12"/>
      <c r="AY111" s="12"/>
      <c r="AZ111" s="12"/>
      <c r="BA111" s="12"/>
      <c r="BB111" s="148"/>
      <c r="BC111" s="110"/>
    </row>
    <row r="112" spans="2:55" ht="52.5" hidden="1">
      <c r="B112" s="107" t="s">
        <v>82</v>
      </c>
      <c r="C112" s="12" t="s">
        <v>36</v>
      </c>
      <c r="D112" s="108" t="s">
        <v>45</v>
      </c>
      <c r="E112" s="107">
        <v>10341</v>
      </c>
      <c r="F112" s="12"/>
      <c r="G112" s="108"/>
      <c r="H112" s="107">
        <v>10339</v>
      </c>
      <c r="I112" s="12"/>
      <c r="J112" s="108"/>
      <c r="K112" s="107">
        <v>-3258</v>
      </c>
      <c r="L112" s="12">
        <v>-3258</v>
      </c>
      <c r="M112" s="108">
        <v>-3256</v>
      </c>
      <c r="N112" s="114" t="s">
        <v>50</v>
      </c>
      <c r="O112" s="115" t="s">
        <v>39</v>
      </c>
      <c r="P112" s="107">
        <v>2</v>
      </c>
      <c r="Q112" s="12" t="s">
        <v>228</v>
      </c>
      <c r="R112" s="108">
        <v>0</v>
      </c>
      <c r="S112" s="107"/>
      <c r="T112" s="12"/>
      <c r="U112" s="12"/>
      <c r="V112" s="103"/>
      <c r="W112" s="12"/>
      <c r="X112" s="12"/>
      <c r="Y112" s="117"/>
      <c r="Z112" s="107"/>
      <c r="AA112" s="12"/>
      <c r="AB112" s="12"/>
      <c r="AC112" s="12"/>
      <c r="AD112" s="118"/>
      <c r="AE112" s="107"/>
      <c r="AF112" s="12"/>
      <c r="AG112" s="12"/>
      <c r="AH112" s="12"/>
      <c r="AI112" s="12"/>
      <c r="AJ112" s="12"/>
      <c r="AK112" s="118"/>
      <c r="AL112" s="107"/>
      <c r="AM112" s="12"/>
      <c r="AN112" s="12"/>
      <c r="AO112" s="12"/>
      <c r="AP112" s="12"/>
      <c r="AQ112" s="12"/>
      <c r="AR112" s="118"/>
      <c r="AS112" s="103" t="s">
        <v>9</v>
      </c>
      <c r="AT112" s="12">
        <v>-10000</v>
      </c>
      <c r="AU112" s="12" t="s">
        <v>42</v>
      </c>
      <c r="AV112" s="12"/>
      <c r="AW112" s="12"/>
      <c r="AX112" s="12"/>
      <c r="AY112" s="12"/>
      <c r="AZ112" s="12"/>
      <c r="BA112" s="12"/>
      <c r="BB112" s="148"/>
      <c r="BC112" s="110"/>
    </row>
    <row r="113" spans="2:55" ht="63" hidden="1">
      <c r="B113" s="107" t="s">
        <v>82</v>
      </c>
      <c r="C113" s="12" t="s">
        <v>36</v>
      </c>
      <c r="D113" s="108" t="s">
        <v>46</v>
      </c>
      <c r="E113" s="107"/>
      <c r="F113" s="12">
        <v>9186</v>
      </c>
      <c r="G113" s="108">
        <v>866</v>
      </c>
      <c r="H113" s="107"/>
      <c r="I113" s="12">
        <v>9185</v>
      </c>
      <c r="J113" s="108">
        <v>861</v>
      </c>
      <c r="K113" s="107">
        <v>-5370</v>
      </c>
      <c r="L113" s="12">
        <v>-5370</v>
      </c>
      <c r="M113" s="108">
        <v>-5370</v>
      </c>
      <c r="N113" s="114" t="s">
        <v>50</v>
      </c>
      <c r="O113" s="115" t="s">
        <v>39</v>
      </c>
      <c r="P113" s="107" t="s">
        <v>228</v>
      </c>
      <c r="Q113" s="12">
        <v>6</v>
      </c>
      <c r="R113" s="108">
        <v>0</v>
      </c>
      <c r="S113" s="107"/>
      <c r="T113" s="12"/>
      <c r="U113" s="12"/>
      <c r="V113" s="103" t="s">
        <v>5</v>
      </c>
      <c r="W113" s="12">
        <v>120</v>
      </c>
      <c r="X113" s="12">
        <v>165</v>
      </c>
      <c r="Y113" s="117" t="s">
        <v>59</v>
      </c>
      <c r="Z113" s="107"/>
      <c r="AA113" s="12"/>
      <c r="AB113" s="12"/>
      <c r="AC113" s="12"/>
      <c r="AD113" s="117"/>
      <c r="AE113" s="107"/>
      <c r="AF113" s="12"/>
      <c r="AG113" s="12"/>
      <c r="AH113" s="12"/>
      <c r="AI113" s="12"/>
      <c r="AJ113" s="12"/>
      <c r="AK113" s="118"/>
      <c r="AL113" s="107"/>
      <c r="AM113" s="12"/>
      <c r="AN113" s="12"/>
      <c r="AO113" s="12"/>
      <c r="AP113" s="12"/>
      <c r="AQ113" s="12"/>
      <c r="AR113" s="118"/>
      <c r="AS113" s="103" t="s">
        <v>9</v>
      </c>
      <c r="AT113" s="14">
        <v>-10000</v>
      </c>
      <c r="AU113" s="14" t="s">
        <v>42</v>
      </c>
      <c r="AV113" s="14"/>
      <c r="AW113" s="14"/>
      <c r="AX113" s="14"/>
      <c r="AY113" s="14"/>
      <c r="AZ113" s="14"/>
      <c r="BA113" s="14"/>
      <c r="BB113" s="148"/>
      <c r="BC113" s="110"/>
    </row>
    <row r="114" spans="2:55" ht="63" hidden="1">
      <c r="B114" s="107" t="s">
        <v>82</v>
      </c>
      <c r="C114" s="12" t="s">
        <v>36</v>
      </c>
      <c r="D114" s="108" t="s">
        <v>47</v>
      </c>
      <c r="E114" s="107"/>
      <c r="F114" s="12">
        <v>9220</v>
      </c>
      <c r="G114" s="108">
        <v>866</v>
      </c>
      <c r="H114" s="107"/>
      <c r="I114" s="12">
        <v>9220</v>
      </c>
      <c r="J114" s="108">
        <v>861</v>
      </c>
      <c r="K114" s="107">
        <v>-5388</v>
      </c>
      <c r="L114" s="12">
        <v>-5388</v>
      </c>
      <c r="M114" s="108">
        <v>-5388</v>
      </c>
      <c r="N114" s="114" t="s">
        <v>50</v>
      </c>
      <c r="O114" s="115" t="s">
        <v>39</v>
      </c>
      <c r="P114" s="107" t="s">
        <v>228</v>
      </c>
      <c r="Q114" s="12">
        <v>5</v>
      </c>
      <c r="R114" s="108">
        <v>0</v>
      </c>
      <c r="S114" s="107"/>
      <c r="T114" s="12"/>
      <c r="U114" s="12"/>
      <c r="V114" s="103" t="s">
        <v>5</v>
      </c>
      <c r="W114" s="12">
        <v>120</v>
      </c>
      <c r="X114" s="12">
        <v>157</v>
      </c>
      <c r="Y114" s="117" t="s">
        <v>59</v>
      </c>
      <c r="Z114" s="107"/>
      <c r="AA114" s="12"/>
      <c r="AB114" s="12"/>
      <c r="AC114" s="12"/>
      <c r="AD114" s="118"/>
      <c r="AE114" s="107"/>
      <c r="AF114" s="12"/>
      <c r="AG114" s="12"/>
      <c r="AH114" s="12"/>
      <c r="AI114" s="12"/>
      <c r="AJ114" s="12"/>
      <c r="AK114" s="118"/>
      <c r="AL114" s="107"/>
      <c r="AM114" s="12"/>
      <c r="AN114" s="12"/>
      <c r="AO114" s="12"/>
      <c r="AP114" s="12"/>
      <c r="AQ114" s="12"/>
      <c r="AR114" s="118"/>
      <c r="AS114" s="103" t="s">
        <v>9</v>
      </c>
      <c r="AT114" s="14">
        <v>-10000</v>
      </c>
      <c r="AU114" s="14" t="s">
        <v>42</v>
      </c>
      <c r="AV114" s="14"/>
      <c r="AW114" s="14"/>
      <c r="AX114" s="14"/>
      <c r="AY114" s="14"/>
      <c r="AZ114" s="14"/>
      <c r="BA114" s="14"/>
      <c r="BB114" s="148"/>
      <c r="BC114" s="118"/>
    </row>
    <row r="115" spans="2:55" ht="63" hidden="1">
      <c r="B115" s="107" t="s">
        <v>82</v>
      </c>
      <c r="C115" s="12" t="s">
        <v>36</v>
      </c>
      <c r="D115" s="108" t="s">
        <v>48</v>
      </c>
      <c r="E115" s="107"/>
      <c r="F115" s="12">
        <v>9230</v>
      </c>
      <c r="G115" s="108">
        <v>866</v>
      </c>
      <c r="H115" s="107"/>
      <c r="I115" s="12">
        <v>9230</v>
      </c>
      <c r="J115" s="108">
        <v>861</v>
      </c>
      <c r="K115" s="107">
        <v>-5394</v>
      </c>
      <c r="L115" s="12">
        <v>-5394</v>
      </c>
      <c r="M115" s="108">
        <v>-5394</v>
      </c>
      <c r="N115" s="114" t="s">
        <v>50</v>
      </c>
      <c r="O115" s="115" t="s">
        <v>39</v>
      </c>
      <c r="P115" s="107" t="s">
        <v>228</v>
      </c>
      <c r="Q115" s="12">
        <v>5</v>
      </c>
      <c r="R115" s="108">
        <v>0</v>
      </c>
      <c r="S115" s="107"/>
      <c r="T115" s="12"/>
      <c r="U115" s="12"/>
      <c r="V115" s="103" t="s">
        <v>5</v>
      </c>
      <c r="W115" s="12">
        <v>120</v>
      </c>
      <c r="X115" s="12">
        <v>155</v>
      </c>
      <c r="Y115" s="117" t="s">
        <v>59</v>
      </c>
      <c r="Z115" s="107"/>
      <c r="AA115" s="12"/>
      <c r="AB115" s="12"/>
      <c r="AC115" s="12"/>
      <c r="AD115" s="118"/>
      <c r="AE115" s="107"/>
      <c r="AF115" s="12"/>
      <c r="AG115" s="12"/>
      <c r="AH115" s="12"/>
      <c r="AI115" s="12"/>
      <c r="AJ115" s="12"/>
      <c r="AK115" s="118"/>
      <c r="AL115" s="107"/>
      <c r="AM115" s="12"/>
      <c r="AN115" s="12"/>
      <c r="AO115" s="12"/>
      <c r="AP115" s="12"/>
      <c r="AQ115" s="12"/>
      <c r="AR115" s="118"/>
      <c r="AS115" s="103" t="s">
        <v>9</v>
      </c>
      <c r="AT115" s="14">
        <v>-10000</v>
      </c>
      <c r="AU115" s="14" t="s">
        <v>42</v>
      </c>
      <c r="AV115" s="14"/>
      <c r="AW115" s="14"/>
      <c r="AX115" s="14"/>
      <c r="AY115" s="14"/>
      <c r="AZ115" s="14"/>
      <c r="BA115" s="14"/>
      <c r="BB115" s="148"/>
      <c r="BC115" s="118"/>
    </row>
    <row r="116" spans="2:55" ht="52.5" hidden="1">
      <c r="B116" s="107" t="s">
        <v>82</v>
      </c>
      <c r="C116" s="12" t="s">
        <v>36</v>
      </c>
      <c r="D116" s="108" t="s">
        <v>56</v>
      </c>
      <c r="E116" s="107"/>
      <c r="F116" s="12">
        <v>6720</v>
      </c>
      <c r="G116" s="108">
        <v>155</v>
      </c>
      <c r="H116" s="107"/>
      <c r="I116" s="12">
        <v>5994</v>
      </c>
      <c r="J116" s="108">
        <v>787</v>
      </c>
      <c r="K116" s="107">
        <v>2883</v>
      </c>
      <c r="L116" s="12">
        <v>-139</v>
      </c>
      <c r="M116" s="108">
        <v>2747</v>
      </c>
      <c r="N116" s="114" t="s">
        <v>44</v>
      </c>
      <c r="O116" s="115" t="s">
        <v>39</v>
      </c>
      <c r="P116" s="107" t="s">
        <v>228</v>
      </c>
      <c r="Q116" s="12">
        <v>94</v>
      </c>
      <c r="R116" s="108">
        <v>-275</v>
      </c>
      <c r="S116" s="107"/>
      <c r="T116" s="12"/>
      <c r="U116" s="12"/>
      <c r="V116" s="103"/>
      <c r="W116" s="12"/>
      <c r="X116" s="12"/>
      <c r="Y116" s="117"/>
      <c r="Z116" s="107"/>
      <c r="AA116" s="12"/>
      <c r="AB116" s="12"/>
      <c r="AC116" s="12"/>
      <c r="AD116" s="118"/>
      <c r="AE116" s="107"/>
      <c r="AF116" s="12"/>
      <c r="AG116" s="12"/>
      <c r="AH116" s="12"/>
      <c r="AI116" s="12"/>
      <c r="AJ116" s="12"/>
      <c r="AK116" s="118"/>
      <c r="AL116" s="107"/>
      <c r="AM116" s="12"/>
      <c r="AN116" s="12"/>
      <c r="AO116" s="12"/>
      <c r="AP116" s="12"/>
      <c r="AQ116" s="12"/>
      <c r="AR116" s="118"/>
      <c r="AS116" s="103" t="s">
        <v>9</v>
      </c>
      <c r="AT116" s="12">
        <v>-10000</v>
      </c>
      <c r="AU116" s="12" t="s">
        <v>42</v>
      </c>
      <c r="AV116" s="12"/>
      <c r="AW116" s="12"/>
      <c r="AX116" s="12"/>
      <c r="AY116" s="12"/>
      <c r="AZ116" s="12"/>
      <c r="BA116" s="12"/>
      <c r="BB116" s="148"/>
      <c r="BC116" s="110"/>
    </row>
    <row r="117" spans="2:55" ht="52.5" hidden="1">
      <c r="B117" s="107" t="s">
        <v>82</v>
      </c>
      <c r="C117" s="12" t="s">
        <v>36</v>
      </c>
      <c r="D117" s="108" t="s">
        <v>57</v>
      </c>
      <c r="E117" s="107"/>
      <c r="F117" s="12">
        <v>5029</v>
      </c>
      <c r="G117" s="108">
        <v>230</v>
      </c>
      <c r="H117" s="107"/>
      <c r="I117" s="12">
        <v>4297</v>
      </c>
      <c r="J117" s="108">
        <v>413</v>
      </c>
      <c r="K117" s="107">
        <v>3162</v>
      </c>
      <c r="L117" s="12">
        <v>-139</v>
      </c>
      <c r="M117" s="108">
        <v>3010</v>
      </c>
      <c r="N117" s="114" t="s">
        <v>44</v>
      </c>
      <c r="O117" s="115" t="s">
        <v>39</v>
      </c>
      <c r="P117" s="107" t="s">
        <v>228</v>
      </c>
      <c r="Q117" s="12">
        <v>549</v>
      </c>
      <c r="R117" s="108">
        <v>-291</v>
      </c>
      <c r="S117" s="107"/>
      <c r="T117" s="12"/>
      <c r="U117" s="12"/>
      <c r="V117" s="103"/>
      <c r="W117" s="12"/>
      <c r="X117" s="12"/>
      <c r="Y117" s="117"/>
      <c r="Z117" s="107"/>
      <c r="AA117" s="12"/>
      <c r="AB117" s="12"/>
      <c r="AC117" s="12"/>
      <c r="AD117" s="118"/>
      <c r="AE117" s="107"/>
      <c r="AF117" s="12"/>
      <c r="AG117" s="12"/>
      <c r="AH117" s="12"/>
      <c r="AI117" s="12"/>
      <c r="AJ117" s="12"/>
      <c r="AK117" s="118"/>
      <c r="AL117" s="107"/>
      <c r="AM117" s="12"/>
      <c r="AN117" s="12"/>
      <c r="AO117" s="12"/>
      <c r="AP117" s="12"/>
      <c r="AQ117" s="12"/>
      <c r="AR117" s="118"/>
      <c r="AS117" s="103" t="s">
        <v>9</v>
      </c>
      <c r="AT117" s="12">
        <v>-10000</v>
      </c>
      <c r="AU117" s="12" t="s">
        <v>42</v>
      </c>
      <c r="AV117" s="12"/>
      <c r="AW117" s="12"/>
      <c r="AX117" s="12"/>
      <c r="AY117" s="12"/>
      <c r="AZ117" s="12"/>
      <c r="BA117" s="12"/>
      <c r="BB117" s="148"/>
      <c r="BC117" s="110"/>
    </row>
    <row r="118" spans="2:55" ht="21">
      <c r="B118" s="107" t="s">
        <v>83</v>
      </c>
      <c r="C118" s="12" t="s">
        <v>36</v>
      </c>
      <c r="D118" s="108" t="s">
        <v>37</v>
      </c>
      <c r="E118" s="107">
        <v>9644</v>
      </c>
      <c r="F118" s="12"/>
      <c r="G118" s="108"/>
      <c r="H118" s="107">
        <v>9057</v>
      </c>
      <c r="I118" s="12"/>
      <c r="J118" s="108"/>
      <c r="K118" s="107">
        <v>-2869</v>
      </c>
      <c r="L118" s="12">
        <v>-2869</v>
      </c>
      <c r="M118" s="108">
        <v>-2334</v>
      </c>
      <c r="N118" s="114" t="s">
        <v>50</v>
      </c>
      <c r="O118" s="115" t="s">
        <v>63</v>
      </c>
      <c r="P118" s="107">
        <v>587</v>
      </c>
      <c r="Q118" s="12" t="s">
        <v>228</v>
      </c>
      <c r="R118" s="108">
        <v>0</v>
      </c>
      <c r="S118" s="107"/>
      <c r="T118" s="12"/>
      <c r="U118" s="115"/>
      <c r="V118" s="103"/>
      <c r="W118" s="12"/>
      <c r="X118" s="12"/>
      <c r="Y118" s="117"/>
      <c r="Z118" s="107" t="s">
        <v>6</v>
      </c>
      <c r="AA118" s="12">
        <v>9283</v>
      </c>
      <c r="AB118" s="12" t="s">
        <v>84</v>
      </c>
      <c r="AC118" s="12"/>
      <c r="AD118" s="118"/>
      <c r="AE118" s="107"/>
      <c r="AF118" s="12"/>
      <c r="AG118" s="12"/>
      <c r="AH118" s="12"/>
      <c r="AI118" s="12"/>
      <c r="AJ118" s="12"/>
      <c r="AK118" s="118"/>
      <c r="AL118" s="107"/>
      <c r="AM118" s="12"/>
      <c r="AN118" s="12"/>
      <c r="AO118" s="12"/>
      <c r="AP118" s="12"/>
      <c r="AQ118" s="12"/>
      <c r="AR118" s="118"/>
      <c r="AS118" s="103" t="s">
        <v>9</v>
      </c>
      <c r="AT118" s="12">
        <v>-10000</v>
      </c>
      <c r="AU118" s="12" t="s">
        <v>42</v>
      </c>
      <c r="AV118" s="12"/>
      <c r="AW118" s="12"/>
      <c r="AX118" s="12"/>
      <c r="AY118" s="12"/>
      <c r="AZ118" s="12"/>
      <c r="BA118" s="12"/>
      <c r="BB118" s="148"/>
      <c r="BC118" s="110"/>
    </row>
    <row r="119" spans="2:55" ht="52.5" hidden="1">
      <c r="B119" s="119" t="s">
        <v>83</v>
      </c>
      <c r="C119" s="12" t="s">
        <v>36</v>
      </c>
      <c r="D119" s="108" t="s">
        <v>43</v>
      </c>
      <c r="E119" s="107">
        <v>9644</v>
      </c>
      <c r="F119" s="12"/>
      <c r="G119" s="108"/>
      <c r="H119" s="107">
        <v>9072</v>
      </c>
      <c r="I119" s="12"/>
      <c r="J119" s="108"/>
      <c r="K119" s="107">
        <v>-2869</v>
      </c>
      <c r="L119" s="12">
        <v>-2869</v>
      </c>
      <c r="M119" s="108">
        <v>-2350</v>
      </c>
      <c r="N119" s="114" t="s">
        <v>50</v>
      </c>
      <c r="O119" s="115" t="s">
        <v>39</v>
      </c>
      <c r="P119" s="107">
        <v>572</v>
      </c>
      <c r="Q119" s="12" t="s">
        <v>228</v>
      </c>
      <c r="R119" s="108">
        <v>0</v>
      </c>
      <c r="S119" s="107"/>
      <c r="T119" s="12"/>
      <c r="U119" s="12"/>
      <c r="V119" s="103"/>
      <c r="W119" s="12"/>
      <c r="X119" s="12"/>
      <c r="Y119" s="117"/>
      <c r="Z119" s="107"/>
      <c r="AA119" s="12"/>
      <c r="AB119" s="12"/>
      <c r="AC119" s="12"/>
      <c r="AD119" s="118"/>
      <c r="AE119" s="107"/>
      <c r="AF119" s="12"/>
      <c r="AG119" s="12"/>
      <c r="AH119" s="12"/>
      <c r="AI119" s="12"/>
      <c r="AJ119" s="12"/>
      <c r="AK119" s="118"/>
      <c r="AL119" s="107"/>
      <c r="AM119" s="12"/>
      <c r="AN119" s="12"/>
      <c r="AO119" s="12"/>
      <c r="AP119" s="12"/>
      <c r="AQ119" s="12"/>
      <c r="AR119" s="118"/>
      <c r="AS119" s="103" t="s">
        <v>9</v>
      </c>
      <c r="AT119" s="12">
        <v>-10000</v>
      </c>
      <c r="AU119" s="12" t="s">
        <v>42</v>
      </c>
      <c r="AV119" s="12"/>
      <c r="AW119" s="12"/>
      <c r="AX119" s="12"/>
      <c r="AY119" s="12"/>
      <c r="AZ119" s="12"/>
      <c r="BA119" s="12"/>
      <c r="BB119" s="148"/>
      <c r="BC119" s="110"/>
    </row>
    <row r="120" spans="2:55" ht="21">
      <c r="B120" s="119" t="s">
        <v>83</v>
      </c>
      <c r="C120" s="12" t="s">
        <v>36</v>
      </c>
      <c r="D120" s="108" t="s">
        <v>45</v>
      </c>
      <c r="E120" s="107">
        <v>9644</v>
      </c>
      <c r="F120" s="12"/>
      <c r="G120" s="108"/>
      <c r="H120" s="107">
        <v>8732</v>
      </c>
      <c r="I120" s="12"/>
      <c r="J120" s="108"/>
      <c r="K120" s="107">
        <v>-2869</v>
      </c>
      <c r="L120" s="12">
        <v>-2869</v>
      </c>
      <c r="M120" s="108">
        <v>-1986</v>
      </c>
      <c r="N120" s="114" t="s">
        <v>50</v>
      </c>
      <c r="O120" s="115" t="s">
        <v>63</v>
      </c>
      <c r="P120" s="107">
        <v>912</v>
      </c>
      <c r="Q120" s="12" t="s">
        <v>228</v>
      </c>
      <c r="R120" s="108">
        <v>0</v>
      </c>
      <c r="S120" s="107"/>
      <c r="T120" s="12"/>
      <c r="U120" s="12"/>
      <c r="V120" s="103"/>
      <c r="W120" s="12"/>
      <c r="X120" s="12"/>
      <c r="Y120" s="117"/>
      <c r="Z120" s="107" t="s">
        <v>6</v>
      </c>
      <c r="AA120" s="12">
        <v>8712</v>
      </c>
      <c r="AB120" s="12" t="s">
        <v>84</v>
      </c>
      <c r="AC120" s="12"/>
      <c r="AD120" s="118"/>
      <c r="AE120" s="107"/>
      <c r="AF120" s="12"/>
      <c r="AG120" s="12"/>
      <c r="AH120" s="12"/>
      <c r="AI120" s="12"/>
      <c r="AJ120" s="12"/>
      <c r="AK120" s="118"/>
      <c r="AL120" s="107"/>
      <c r="AM120" s="12"/>
      <c r="AN120" s="12"/>
      <c r="AO120" s="12"/>
      <c r="AP120" s="12"/>
      <c r="AQ120" s="12"/>
      <c r="AR120" s="118"/>
      <c r="AS120" s="103" t="s">
        <v>9</v>
      </c>
      <c r="AT120" s="12">
        <v>-10000</v>
      </c>
      <c r="AU120" s="12" t="s">
        <v>42</v>
      </c>
      <c r="AV120" s="12"/>
      <c r="AW120" s="12"/>
      <c r="AX120" s="12"/>
      <c r="AY120" s="12"/>
      <c r="AZ120" s="12"/>
      <c r="BA120" s="12"/>
      <c r="BB120" s="148"/>
      <c r="BC120" s="110"/>
    </row>
    <row r="121" spans="2:55" ht="63" hidden="1">
      <c r="B121" s="119" t="s">
        <v>83</v>
      </c>
      <c r="C121" s="12" t="s">
        <v>36</v>
      </c>
      <c r="D121" s="108" t="s">
        <v>46</v>
      </c>
      <c r="E121" s="107"/>
      <c r="F121" s="12">
        <v>8197</v>
      </c>
      <c r="G121" s="108">
        <v>960</v>
      </c>
      <c r="H121" s="107"/>
      <c r="I121" s="12">
        <v>8197</v>
      </c>
      <c r="J121" s="108">
        <v>945</v>
      </c>
      <c r="K121" s="107">
        <v>-350</v>
      </c>
      <c r="L121" s="12">
        <v>-350</v>
      </c>
      <c r="M121" s="108">
        <v>-350</v>
      </c>
      <c r="N121" s="114" t="s">
        <v>44</v>
      </c>
      <c r="O121" s="115" t="s">
        <v>39</v>
      </c>
      <c r="P121" s="107" t="s">
        <v>228</v>
      </c>
      <c r="Q121" s="12">
        <v>15</v>
      </c>
      <c r="R121" s="108">
        <v>0</v>
      </c>
      <c r="S121" s="107"/>
      <c r="T121" s="12"/>
      <c r="U121" s="12"/>
      <c r="V121" s="103" t="s">
        <v>5</v>
      </c>
      <c r="W121" s="12">
        <v>120</v>
      </c>
      <c r="X121" s="12">
        <v>75</v>
      </c>
      <c r="Y121" s="117" t="s">
        <v>59</v>
      </c>
      <c r="Z121" s="107"/>
      <c r="AA121" s="12"/>
      <c r="AB121" s="12"/>
      <c r="AC121" s="12"/>
      <c r="AD121" s="118"/>
      <c r="AE121" s="107"/>
      <c r="AF121" s="12"/>
      <c r="AG121" s="12"/>
      <c r="AH121" s="12"/>
      <c r="AI121" s="12"/>
      <c r="AJ121" s="12"/>
      <c r="AK121" s="118"/>
      <c r="AL121" s="107"/>
      <c r="AM121" s="12"/>
      <c r="AN121" s="12"/>
      <c r="AO121" s="12"/>
      <c r="AP121" s="12"/>
      <c r="AQ121" s="12"/>
      <c r="AR121" s="118"/>
      <c r="AS121" s="103" t="s">
        <v>9</v>
      </c>
      <c r="AT121" s="12">
        <v>-10000</v>
      </c>
      <c r="AU121" s="12" t="s">
        <v>42</v>
      </c>
      <c r="AV121" s="12"/>
      <c r="AW121" s="12"/>
      <c r="AX121" s="12"/>
      <c r="AY121" s="12"/>
      <c r="AZ121" s="12"/>
      <c r="BA121" s="12"/>
      <c r="BB121" s="148"/>
      <c r="BC121" s="110"/>
    </row>
    <row r="122" spans="2:55" ht="63" hidden="1">
      <c r="B122" s="119" t="s">
        <v>83</v>
      </c>
      <c r="C122" s="12" t="s">
        <v>36</v>
      </c>
      <c r="D122" s="108" t="s">
        <v>47</v>
      </c>
      <c r="E122" s="107"/>
      <c r="F122" s="12">
        <v>8258</v>
      </c>
      <c r="G122" s="108">
        <v>960</v>
      </c>
      <c r="H122" s="107"/>
      <c r="I122" s="12">
        <v>8258</v>
      </c>
      <c r="J122" s="108">
        <v>945</v>
      </c>
      <c r="K122" s="107">
        <v>-376</v>
      </c>
      <c r="L122" s="12">
        <v>-376</v>
      </c>
      <c r="M122" s="108">
        <v>-376</v>
      </c>
      <c r="N122" s="114" t="s">
        <v>44</v>
      </c>
      <c r="O122" s="115" t="s">
        <v>39</v>
      </c>
      <c r="P122" s="107" t="s">
        <v>228</v>
      </c>
      <c r="Q122" s="12">
        <v>15</v>
      </c>
      <c r="R122" s="108">
        <v>0</v>
      </c>
      <c r="S122" s="107"/>
      <c r="T122" s="12"/>
      <c r="U122" s="12"/>
      <c r="V122" s="103" t="s">
        <v>5</v>
      </c>
      <c r="W122" s="12">
        <v>120</v>
      </c>
      <c r="X122" s="12">
        <v>63</v>
      </c>
      <c r="Y122" s="117" t="s">
        <v>59</v>
      </c>
      <c r="Z122" s="107"/>
      <c r="AA122" s="12"/>
      <c r="AB122" s="12"/>
      <c r="AC122" s="12"/>
      <c r="AD122" s="118"/>
      <c r="AE122" s="107"/>
      <c r="AF122" s="12"/>
      <c r="AG122" s="12"/>
      <c r="AH122" s="12"/>
      <c r="AI122" s="12"/>
      <c r="AJ122" s="12"/>
      <c r="AK122" s="118"/>
      <c r="AL122" s="107"/>
      <c r="AM122" s="12"/>
      <c r="AN122" s="12"/>
      <c r="AO122" s="12"/>
      <c r="AP122" s="12"/>
      <c r="AQ122" s="12"/>
      <c r="AR122" s="118"/>
      <c r="AS122" s="103" t="s">
        <v>9</v>
      </c>
      <c r="AT122" s="12">
        <v>-10000</v>
      </c>
      <c r="AU122" s="12" t="s">
        <v>42</v>
      </c>
      <c r="AV122" s="12"/>
      <c r="AW122" s="12"/>
      <c r="AX122" s="12"/>
      <c r="AY122" s="12"/>
      <c r="AZ122" s="12"/>
      <c r="BA122" s="12"/>
      <c r="BB122" s="148"/>
      <c r="BC122" s="110"/>
    </row>
    <row r="123" spans="2:55" ht="63" hidden="1">
      <c r="B123" s="119" t="s">
        <v>83</v>
      </c>
      <c r="C123" s="12" t="s">
        <v>36</v>
      </c>
      <c r="D123" s="108" t="s">
        <v>48</v>
      </c>
      <c r="E123" s="107"/>
      <c r="F123" s="12">
        <v>8243</v>
      </c>
      <c r="G123" s="108">
        <v>960</v>
      </c>
      <c r="H123" s="107"/>
      <c r="I123" s="12">
        <v>8243</v>
      </c>
      <c r="J123" s="108">
        <v>945</v>
      </c>
      <c r="K123" s="107">
        <v>-370</v>
      </c>
      <c r="L123" s="12">
        <v>-370</v>
      </c>
      <c r="M123" s="108">
        <v>-370</v>
      </c>
      <c r="N123" s="114" t="s">
        <v>44</v>
      </c>
      <c r="O123" s="115" t="s">
        <v>44</v>
      </c>
      <c r="P123" s="107" t="s">
        <v>228</v>
      </c>
      <c r="Q123" s="12">
        <v>15</v>
      </c>
      <c r="R123" s="108">
        <v>0</v>
      </c>
      <c r="S123" s="107"/>
      <c r="T123" s="12"/>
      <c r="U123" s="12"/>
      <c r="V123" s="103" t="s">
        <v>5</v>
      </c>
      <c r="W123" s="12">
        <v>120</v>
      </c>
      <c r="X123" s="12">
        <v>66</v>
      </c>
      <c r="Y123" s="117" t="s">
        <v>59</v>
      </c>
      <c r="Z123" s="107"/>
      <c r="AA123" s="12"/>
      <c r="AB123" s="12"/>
      <c r="AC123" s="12"/>
      <c r="AD123" s="118"/>
      <c r="AE123" s="107"/>
      <c r="AF123" s="12"/>
      <c r="AG123" s="12"/>
      <c r="AH123" s="12"/>
      <c r="AI123" s="12"/>
      <c r="AJ123" s="12"/>
      <c r="AK123" s="118"/>
      <c r="AL123" s="107"/>
      <c r="AM123" s="12"/>
      <c r="AN123" s="12"/>
      <c r="AO123" s="12"/>
      <c r="AP123" s="12"/>
      <c r="AQ123" s="12"/>
      <c r="AR123" s="118"/>
      <c r="AS123" s="107"/>
      <c r="AT123" s="12"/>
      <c r="AU123" s="12"/>
      <c r="AV123" s="12"/>
      <c r="AW123" s="12"/>
      <c r="AX123" s="12"/>
      <c r="AY123" s="12"/>
      <c r="AZ123" s="12"/>
      <c r="BA123" s="12"/>
      <c r="BB123" s="148"/>
      <c r="BC123" s="110"/>
    </row>
    <row r="124" spans="2:55" ht="63" hidden="1">
      <c r="B124" s="119" t="s">
        <v>83</v>
      </c>
      <c r="C124" s="12" t="s">
        <v>36</v>
      </c>
      <c r="D124" s="108" t="s">
        <v>49</v>
      </c>
      <c r="E124" s="107"/>
      <c r="F124" s="12">
        <v>8515</v>
      </c>
      <c r="G124" s="108">
        <v>868</v>
      </c>
      <c r="H124" s="107"/>
      <c r="I124" s="12">
        <v>8330</v>
      </c>
      <c r="J124" s="108">
        <v>863</v>
      </c>
      <c r="K124" s="107">
        <v>2456</v>
      </c>
      <c r="L124" s="12">
        <v>339</v>
      </c>
      <c r="M124" s="108">
        <v>2456</v>
      </c>
      <c r="N124" s="114" t="s">
        <v>69</v>
      </c>
      <c r="O124" s="115" t="s">
        <v>44</v>
      </c>
      <c r="P124" s="107" t="s">
        <v>228</v>
      </c>
      <c r="Q124" s="12">
        <v>190</v>
      </c>
      <c r="R124" s="108">
        <v>339</v>
      </c>
      <c r="S124" s="107"/>
      <c r="T124" s="12"/>
      <c r="U124" s="12"/>
      <c r="V124" s="103" t="s">
        <v>5</v>
      </c>
      <c r="W124" s="12">
        <v>120</v>
      </c>
      <c r="X124" s="12">
        <v>44</v>
      </c>
      <c r="Y124" s="117" t="s">
        <v>59</v>
      </c>
      <c r="Z124" s="107"/>
      <c r="AA124" s="12"/>
      <c r="AB124" s="12"/>
      <c r="AC124" s="12"/>
      <c r="AD124" s="118"/>
      <c r="AE124" s="107"/>
      <c r="AF124" s="12"/>
      <c r="AG124" s="12"/>
      <c r="AH124" s="12"/>
      <c r="AI124" s="12"/>
      <c r="AJ124" s="12"/>
      <c r="AK124" s="118"/>
      <c r="AL124" s="107"/>
      <c r="AM124" s="12"/>
      <c r="AN124" s="12"/>
      <c r="AO124" s="12"/>
      <c r="AP124" s="12"/>
      <c r="AQ124" s="12"/>
      <c r="AR124" s="118"/>
      <c r="AS124" s="103"/>
      <c r="AT124" s="14"/>
      <c r="AU124" s="14"/>
      <c r="AV124" s="14"/>
      <c r="AW124" s="14"/>
      <c r="AX124" s="14"/>
      <c r="AY124" s="14"/>
      <c r="AZ124" s="14"/>
      <c r="BA124" s="14"/>
      <c r="BB124" s="148"/>
      <c r="BC124" s="110"/>
    </row>
    <row r="125" spans="2:55" ht="63" hidden="1">
      <c r="B125" s="119" t="s">
        <v>83</v>
      </c>
      <c r="C125" s="12" t="s">
        <v>36</v>
      </c>
      <c r="D125" s="108" t="s">
        <v>51</v>
      </c>
      <c r="E125" s="107"/>
      <c r="F125" s="12">
        <v>8571</v>
      </c>
      <c r="G125" s="108">
        <v>868</v>
      </c>
      <c r="H125" s="107"/>
      <c r="I125" s="12">
        <v>8366</v>
      </c>
      <c r="J125" s="108">
        <v>863</v>
      </c>
      <c r="K125" s="107">
        <v>2418</v>
      </c>
      <c r="L125" s="12">
        <v>339</v>
      </c>
      <c r="M125" s="108">
        <v>2418</v>
      </c>
      <c r="N125" s="114" t="s">
        <v>69</v>
      </c>
      <c r="O125" s="115" t="s">
        <v>44</v>
      </c>
      <c r="P125" s="107" t="s">
        <v>228</v>
      </c>
      <c r="Q125" s="12">
        <v>210</v>
      </c>
      <c r="R125" s="108">
        <v>339</v>
      </c>
      <c r="S125" s="107"/>
      <c r="T125" s="12"/>
      <c r="U125" s="115"/>
      <c r="V125" s="103" t="s">
        <v>5</v>
      </c>
      <c r="W125" s="12">
        <v>120</v>
      </c>
      <c r="X125" s="12">
        <v>35</v>
      </c>
      <c r="Y125" s="117" t="s">
        <v>59</v>
      </c>
      <c r="Z125" s="107"/>
      <c r="AA125" s="12"/>
      <c r="AB125" s="12"/>
      <c r="AC125" s="12"/>
      <c r="AD125" s="118"/>
      <c r="AE125" s="107"/>
      <c r="AF125" s="12"/>
      <c r="AG125" s="12"/>
      <c r="AH125" s="12"/>
      <c r="AI125" s="12"/>
      <c r="AJ125" s="12"/>
      <c r="AK125" s="118"/>
      <c r="AL125" s="107"/>
      <c r="AM125" s="12"/>
      <c r="AN125" s="12"/>
      <c r="AO125" s="12"/>
      <c r="AP125" s="12"/>
      <c r="AQ125" s="12"/>
      <c r="AR125" s="118"/>
      <c r="AS125" s="103"/>
      <c r="AT125" s="14"/>
      <c r="AU125" s="14"/>
      <c r="AV125" s="14"/>
      <c r="AW125" s="14"/>
      <c r="AX125" s="14"/>
      <c r="AY125" s="14"/>
      <c r="AZ125" s="14"/>
      <c r="BA125" s="14"/>
      <c r="BB125" s="148"/>
      <c r="BC125" s="110"/>
    </row>
    <row r="126" spans="2:55" ht="63" hidden="1">
      <c r="B126" s="119" t="s">
        <v>83</v>
      </c>
      <c r="C126" s="12" t="s">
        <v>36</v>
      </c>
      <c r="D126" s="108" t="s">
        <v>52</v>
      </c>
      <c r="E126" s="107"/>
      <c r="F126" s="12">
        <v>8301</v>
      </c>
      <c r="G126" s="108">
        <v>868</v>
      </c>
      <c r="H126" s="107"/>
      <c r="I126" s="12">
        <v>8186</v>
      </c>
      <c r="J126" s="108">
        <v>863</v>
      </c>
      <c r="K126" s="107">
        <v>2601</v>
      </c>
      <c r="L126" s="12">
        <v>339</v>
      </c>
      <c r="M126" s="108">
        <v>2601</v>
      </c>
      <c r="N126" s="114" t="s">
        <v>69</v>
      </c>
      <c r="O126" s="115" t="s">
        <v>44</v>
      </c>
      <c r="P126" s="107" t="s">
        <v>228</v>
      </c>
      <c r="Q126" s="12">
        <v>120</v>
      </c>
      <c r="R126" s="108">
        <v>339</v>
      </c>
      <c r="S126" s="107"/>
      <c r="T126" s="12"/>
      <c r="U126" s="12"/>
      <c r="V126" s="103" t="s">
        <v>5</v>
      </c>
      <c r="W126" s="12">
        <v>120</v>
      </c>
      <c r="X126" s="12">
        <v>76</v>
      </c>
      <c r="Y126" s="117" t="s">
        <v>59</v>
      </c>
      <c r="Z126" s="107"/>
      <c r="AA126" s="12"/>
      <c r="AB126" s="12"/>
      <c r="AC126" s="12"/>
      <c r="AD126" s="118"/>
      <c r="AE126" s="107"/>
      <c r="AF126" s="12"/>
      <c r="AG126" s="12"/>
      <c r="AH126" s="12"/>
      <c r="AI126" s="12"/>
      <c r="AJ126" s="12"/>
      <c r="AK126" s="118"/>
      <c r="AL126" s="107"/>
      <c r="AM126" s="12"/>
      <c r="AN126" s="12"/>
      <c r="AO126" s="12"/>
      <c r="AP126" s="12"/>
      <c r="AQ126" s="12"/>
      <c r="AR126" s="118"/>
      <c r="AS126" s="103"/>
      <c r="AT126" s="14"/>
      <c r="AU126" s="14"/>
      <c r="AV126" s="14"/>
      <c r="AW126" s="14"/>
      <c r="AX126" s="14"/>
      <c r="AY126" s="14"/>
      <c r="AZ126" s="14"/>
      <c r="BA126" s="14"/>
      <c r="BB126" s="148"/>
      <c r="BC126" s="110"/>
    </row>
    <row r="127" spans="2:55" ht="31.5" hidden="1">
      <c r="B127" s="119" t="s">
        <v>83</v>
      </c>
      <c r="C127" s="12" t="s">
        <v>36</v>
      </c>
      <c r="D127" s="108" t="s">
        <v>56</v>
      </c>
      <c r="E127" s="107"/>
      <c r="F127" s="12">
        <v>8353</v>
      </c>
      <c r="G127" s="108">
        <v>726</v>
      </c>
      <c r="H127" s="107"/>
      <c r="I127" s="12">
        <v>8350</v>
      </c>
      <c r="J127" s="108">
        <v>726</v>
      </c>
      <c r="K127" s="107">
        <v>-984</v>
      </c>
      <c r="L127" s="12">
        <v>-984</v>
      </c>
      <c r="M127" s="108">
        <v>-984</v>
      </c>
      <c r="N127" s="114" t="s">
        <v>44</v>
      </c>
      <c r="O127" s="115" t="s">
        <v>44</v>
      </c>
      <c r="P127" s="107" t="s">
        <v>228</v>
      </c>
      <c r="Q127" s="12">
        <v>3</v>
      </c>
      <c r="R127" s="108">
        <v>0</v>
      </c>
      <c r="S127" s="107"/>
      <c r="T127" s="12"/>
      <c r="U127" s="12"/>
      <c r="V127" s="103"/>
      <c r="W127" s="12"/>
      <c r="X127" s="12"/>
      <c r="Y127" s="117"/>
      <c r="Z127" s="107"/>
      <c r="AA127" s="12"/>
      <c r="AB127" s="12"/>
      <c r="AC127" s="12"/>
      <c r="AD127" s="118"/>
      <c r="AE127" s="107"/>
      <c r="AF127" s="12"/>
      <c r="AG127" s="12"/>
      <c r="AH127" s="12"/>
      <c r="AI127" s="12"/>
      <c r="AJ127" s="12"/>
      <c r="AK127" s="118"/>
      <c r="AL127" s="107"/>
      <c r="AM127" s="12"/>
      <c r="AN127" s="12"/>
      <c r="AO127" s="12"/>
      <c r="AP127" s="12"/>
      <c r="AQ127" s="12"/>
      <c r="AR127" s="118"/>
      <c r="AS127" s="103"/>
      <c r="AT127" s="14"/>
      <c r="AU127" s="14"/>
      <c r="AV127" s="14"/>
      <c r="AW127" s="14"/>
      <c r="AX127" s="14"/>
      <c r="AY127" s="14"/>
      <c r="AZ127" s="14"/>
      <c r="BA127" s="14"/>
      <c r="BB127" s="148"/>
      <c r="BC127" s="110"/>
    </row>
    <row r="128" spans="2:55" ht="21" hidden="1">
      <c r="B128" s="119" t="s">
        <v>83</v>
      </c>
      <c r="C128" s="12" t="s">
        <v>36</v>
      </c>
      <c r="D128" s="108" t="s">
        <v>57</v>
      </c>
      <c r="E128" s="107"/>
      <c r="F128" s="12">
        <v>7612</v>
      </c>
      <c r="G128" s="108">
        <v>671</v>
      </c>
      <c r="H128" s="107"/>
      <c r="I128" s="12">
        <v>7499</v>
      </c>
      <c r="J128" s="108">
        <v>670</v>
      </c>
      <c r="K128" s="107">
        <v>-184</v>
      </c>
      <c r="L128" s="12">
        <v>-184</v>
      </c>
      <c r="M128" s="108">
        <v>-184</v>
      </c>
      <c r="N128" s="114" t="s">
        <v>50</v>
      </c>
      <c r="O128" s="115" t="s">
        <v>44</v>
      </c>
      <c r="P128" s="107" t="s">
        <v>228</v>
      </c>
      <c r="Q128" s="12">
        <v>114</v>
      </c>
      <c r="R128" s="108">
        <v>0</v>
      </c>
      <c r="S128" s="107"/>
      <c r="T128" s="12"/>
      <c r="U128" s="12"/>
      <c r="V128" s="103"/>
      <c r="W128" s="12"/>
      <c r="X128" s="12"/>
      <c r="Y128" s="117"/>
      <c r="Z128" s="107"/>
      <c r="AA128" s="12"/>
      <c r="AB128" s="12"/>
      <c r="AC128" s="12"/>
      <c r="AD128" s="118"/>
      <c r="AE128" s="107"/>
      <c r="AF128" s="12"/>
      <c r="AG128" s="12"/>
      <c r="AH128" s="12"/>
      <c r="AI128" s="12"/>
      <c r="AJ128" s="12"/>
      <c r="AK128" s="118"/>
      <c r="AL128" s="107"/>
      <c r="AM128" s="12"/>
      <c r="AN128" s="12"/>
      <c r="AO128" s="12"/>
      <c r="AP128" s="12"/>
      <c r="AQ128" s="12"/>
      <c r="AR128" s="118"/>
      <c r="AS128" s="103"/>
      <c r="AT128" s="14"/>
      <c r="AU128" s="14"/>
      <c r="AV128" s="14"/>
      <c r="AW128" s="14"/>
      <c r="AX128" s="14"/>
      <c r="AY128" s="14"/>
      <c r="AZ128" s="14"/>
      <c r="BA128" s="14"/>
      <c r="BB128" s="148"/>
      <c r="BC128" s="110"/>
    </row>
    <row r="129" spans="2:55" ht="21" hidden="1">
      <c r="B129" s="119" t="s">
        <v>85</v>
      </c>
      <c r="C129" s="12" t="s">
        <v>36</v>
      </c>
      <c r="D129" s="108" t="s">
        <v>46</v>
      </c>
      <c r="E129" s="107">
        <v>9285</v>
      </c>
      <c r="F129" s="12"/>
      <c r="G129" s="108"/>
      <c r="H129" s="107">
        <v>7988</v>
      </c>
      <c r="I129" s="12"/>
      <c r="J129" s="108"/>
      <c r="K129" s="107">
        <v>-3868</v>
      </c>
      <c r="L129" s="12">
        <v>-3868</v>
      </c>
      <c r="M129" s="108">
        <v>-2409</v>
      </c>
      <c r="N129" s="114" t="s">
        <v>50</v>
      </c>
      <c r="O129" s="115" t="s">
        <v>44</v>
      </c>
      <c r="P129" s="107">
        <v>1297</v>
      </c>
      <c r="Q129" s="12" t="s">
        <v>228</v>
      </c>
      <c r="R129" s="108">
        <v>0</v>
      </c>
      <c r="S129" s="107"/>
      <c r="T129" s="12"/>
      <c r="U129" s="12"/>
      <c r="V129" s="103"/>
      <c r="W129" s="12"/>
      <c r="X129" s="12"/>
      <c r="Y129" s="109"/>
      <c r="Z129" s="107"/>
      <c r="AA129" s="12"/>
      <c r="AB129" s="12"/>
      <c r="AC129" s="12"/>
      <c r="AD129" s="118"/>
      <c r="AE129" s="107"/>
      <c r="AF129" s="12"/>
      <c r="AG129" s="12"/>
      <c r="AH129" s="12"/>
      <c r="AI129" s="12"/>
      <c r="AJ129" s="12"/>
      <c r="AK129" s="118"/>
      <c r="AL129" s="107"/>
      <c r="AM129" s="12"/>
      <c r="AN129" s="12"/>
      <c r="AO129" s="12"/>
      <c r="AP129" s="12"/>
      <c r="AQ129" s="12"/>
      <c r="AR129" s="118"/>
      <c r="AS129" s="107"/>
      <c r="AT129" s="12"/>
      <c r="AU129" s="12"/>
      <c r="AV129" s="12"/>
      <c r="AW129" s="12"/>
      <c r="AX129" s="12"/>
      <c r="AY129" s="12"/>
      <c r="AZ129" s="12"/>
      <c r="BA129" s="12"/>
      <c r="BB129" s="148"/>
      <c r="BC129" s="110"/>
    </row>
    <row r="130" spans="2:55" ht="52.5" hidden="1">
      <c r="B130" s="119" t="s">
        <v>85</v>
      </c>
      <c r="C130" s="12" t="s">
        <v>36</v>
      </c>
      <c r="D130" s="108" t="s">
        <v>47</v>
      </c>
      <c r="E130" s="107">
        <v>9285</v>
      </c>
      <c r="F130" s="12"/>
      <c r="G130" s="108"/>
      <c r="H130" s="107">
        <v>8840</v>
      </c>
      <c r="I130" s="12"/>
      <c r="J130" s="108"/>
      <c r="K130" s="107">
        <v>-3868</v>
      </c>
      <c r="L130" s="12">
        <v>-3868</v>
      </c>
      <c r="M130" s="108">
        <v>-3370</v>
      </c>
      <c r="N130" s="114" t="s">
        <v>50</v>
      </c>
      <c r="O130" s="115" t="s">
        <v>39</v>
      </c>
      <c r="P130" s="107">
        <v>445</v>
      </c>
      <c r="Q130" s="12" t="s">
        <v>228</v>
      </c>
      <c r="R130" s="108">
        <v>0</v>
      </c>
      <c r="S130" s="107"/>
      <c r="T130" s="12"/>
      <c r="U130" s="12"/>
      <c r="V130" s="103"/>
      <c r="W130" s="12"/>
      <c r="X130" s="12"/>
      <c r="Y130" s="109"/>
      <c r="Z130" s="107"/>
      <c r="AA130" s="12"/>
      <c r="AB130" s="12"/>
      <c r="AC130" s="12"/>
      <c r="AD130" s="118"/>
      <c r="AE130" s="107"/>
      <c r="AF130" s="12"/>
      <c r="AG130" s="12"/>
      <c r="AH130" s="12"/>
      <c r="AI130" s="12"/>
      <c r="AJ130" s="12"/>
      <c r="AK130" s="118"/>
      <c r="AL130" s="107"/>
      <c r="AM130" s="12"/>
      <c r="AN130" s="12"/>
      <c r="AO130" s="12"/>
      <c r="AP130" s="12"/>
      <c r="AQ130" s="12"/>
      <c r="AR130" s="118"/>
      <c r="AS130" s="103" t="s">
        <v>9</v>
      </c>
      <c r="AT130" s="12">
        <v>-10000</v>
      </c>
      <c r="AU130" s="12" t="s">
        <v>42</v>
      </c>
      <c r="AV130" s="12"/>
      <c r="AW130" s="12"/>
      <c r="AX130" s="12"/>
      <c r="AY130" s="12"/>
      <c r="AZ130" s="12"/>
      <c r="BA130" s="12"/>
      <c r="BB130" s="148"/>
      <c r="BC130" s="110"/>
    </row>
    <row r="131" spans="2:55" ht="52.5" hidden="1">
      <c r="B131" s="119" t="s">
        <v>85</v>
      </c>
      <c r="C131" s="12" t="s">
        <v>36</v>
      </c>
      <c r="D131" s="108" t="s">
        <v>48</v>
      </c>
      <c r="E131" s="107">
        <v>9285</v>
      </c>
      <c r="F131" s="12"/>
      <c r="G131" s="108"/>
      <c r="H131" s="107">
        <v>9284</v>
      </c>
      <c r="I131" s="12"/>
      <c r="J131" s="108"/>
      <c r="K131" s="107">
        <v>-3849</v>
      </c>
      <c r="L131" s="12">
        <v>-3849</v>
      </c>
      <c r="M131" s="108">
        <v>-3848</v>
      </c>
      <c r="N131" s="114" t="s">
        <v>50</v>
      </c>
      <c r="O131" s="115" t="s">
        <v>39</v>
      </c>
      <c r="P131" s="107">
        <v>1</v>
      </c>
      <c r="Q131" s="12" t="s">
        <v>228</v>
      </c>
      <c r="R131" s="108">
        <v>0</v>
      </c>
      <c r="S131" s="107"/>
      <c r="T131" s="12"/>
      <c r="U131" s="12"/>
      <c r="V131" s="103"/>
      <c r="W131" s="12"/>
      <c r="X131" s="12"/>
      <c r="Y131" s="109"/>
      <c r="Z131" s="107"/>
      <c r="AA131" s="12"/>
      <c r="AB131" s="12"/>
      <c r="AC131" s="12"/>
      <c r="AD131" s="118"/>
      <c r="AE131" s="107"/>
      <c r="AF131" s="12"/>
      <c r="AG131" s="12"/>
      <c r="AH131" s="12"/>
      <c r="AI131" s="12"/>
      <c r="AJ131" s="12"/>
      <c r="AK131" s="118"/>
      <c r="AL131" s="107"/>
      <c r="AM131" s="12"/>
      <c r="AN131" s="12"/>
      <c r="AO131" s="12"/>
      <c r="AP131" s="12"/>
      <c r="AQ131" s="12"/>
      <c r="AR131" s="118"/>
      <c r="AS131" s="103" t="s">
        <v>9</v>
      </c>
      <c r="AT131" s="12">
        <v>-10000</v>
      </c>
      <c r="AU131" s="12" t="s">
        <v>42</v>
      </c>
      <c r="AV131" s="12"/>
      <c r="AW131" s="12"/>
      <c r="AX131" s="12"/>
      <c r="AY131" s="12"/>
      <c r="AZ131" s="12"/>
      <c r="BA131" s="12"/>
      <c r="BB131" s="148"/>
      <c r="BC131" s="110"/>
    </row>
    <row r="132" spans="2:55" ht="63" hidden="1">
      <c r="B132" s="119" t="s">
        <v>85</v>
      </c>
      <c r="C132" s="12" t="s">
        <v>36</v>
      </c>
      <c r="D132" s="108" t="s">
        <v>49</v>
      </c>
      <c r="E132" s="107"/>
      <c r="F132" s="12">
        <v>7947</v>
      </c>
      <c r="G132" s="108">
        <v>864</v>
      </c>
      <c r="H132" s="107"/>
      <c r="I132" s="12">
        <v>7889</v>
      </c>
      <c r="J132" s="108">
        <v>859</v>
      </c>
      <c r="K132" s="107">
        <v>10660</v>
      </c>
      <c r="L132" s="12">
        <v>355</v>
      </c>
      <c r="M132" s="108">
        <v>10660</v>
      </c>
      <c r="N132" s="114" t="s">
        <v>69</v>
      </c>
      <c r="O132" s="115" t="s">
        <v>39</v>
      </c>
      <c r="P132" s="107" t="s">
        <v>228</v>
      </c>
      <c r="Q132" s="12">
        <v>63</v>
      </c>
      <c r="R132" s="108">
        <v>355</v>
      </c>
      <c r="S132" s="107"/>
      <c r="T132" s="12"/>
      <c r="U132" s="115"/>
      <c r="V132" s="103" t="s">
        <v>5</v>
      </c>
      <c r="W132" s="12">
        <v>120</v>
      </c>
      <c r="X132" s="12">
        <v>126</v>
      </c>
      <c r="Y132" s="109" t="s">
        <v>59</v>
      </c>
      <c r="Z132" s="107"/>
      <c r="AA132" s="12"/>
      <c r="AB132" s="12"/>
      <c r="AC132" s="12"/>
      <c r="AD132" s="118"/>
      <c r="AE132" s="107"/>
      <c r="AF132" s="12"/>
      <c r="AG132" s="12"/>
      <c r="AH132" s="12"/>
      <c r="AI132" s="12"/>
      <c r="AJ132" s="12"/>
      <c r="AK132" s="118"/>
      <c r="AL132" s="107"/>
      <c r="AM132" s="12"/>
      <c r="AN132" s="12"/>
      <c r="AO132" s="12"/>
      <c r="AP132" s="12"/>
      <c r="AQ132" s="12"/>
      <c r="AR132" s="118"/>
      <c r="AS132" s="103" t="s">
        <v>9</v>
      </c>
      <c r="AT132" s="14">
        <v>-10000</v>
      </c>
      <c r="AU132" s="14" t="s">
        <v>42</v>
      </c>
      <c r="AV132" s="14"/>
      <c r="AW132" s="14"/>
      <c r="AX132" s="14"/>
      <c r="AY132" s="14"/>
      <c r="AZ132" s="14"/>
      <c r="BA132" s="14"/>
      <c r="BB132" s="148"/>
      <c r="BC132" s="110"/>
    </row>
    <row r="133" spans="2:55" ht="63" hidden="1">
      <c r="B133" s="119" t="s">
        <v>85</v>
      </c>
      <c r="C133" s="12" t="s">
        <v>36</v>
      </c>
      <c r="D133" s="108" t="s">
        <v>51</v>
      </c>
      <c r="E133" s="107"/>
      <c r="F133" s="12">
        <v>8032</v>
      </c>
      <c r="G133" s="108">
        <v>864</v>
      </c>
      <c r="H133" s="107"/>
      <c r="I133" s="12">
        <v>7952</v>
      </c>
      <c r="J133" s="108">
        <v>859</v>
      </c>
      <c r="K133" s="107">
        <v>10621</v>
      </c>
      <c r="L133" s="12">
        <v>355</v>
      </c>
      <c r="M133" s="108">
        <v>10621</v>
      </c>
      <c r="N133" s="114" t="s">
        <v>69</v>
      </c>
      <c r="O133" s="115" t="s">
        <v>39</v>
      </c>
      <c r="P133" s="107" t="s">
        <v>228</v>
      </c>
      <c r="Q133" s="12">
        <v>85</v>
      </c>
      <c r="R133" s="108">
        <v>355</v>
      </c>
      <c r="S133" s="107"/>
      <c r="T133" s="12"/>
      <c r="U133" s="12"/>
      <c r="V133" s="103" t="s">
        <v>5</v>
      </c>
      <c r="W133" s="12">
        <v>120</v>
      </c>
      <c r="X133" s="12">
        <v>97</v>
      </c>
      <c r="Y133" s="109" t="s">
        <v>59</v>
      </c>
      <c r="Z133" s="107"/>
      <c r="AA133" s="12"/>
      <c r="AB133" s="12"/>
      <c r="AC133" s="12"/>
      <c r="AD133" s="118"/>
      <c r="AE133" s="107"/>
      <c r="AF133" s="12"/>
      <c r="AG133" s="12"/>
      <c r="AH133" s="12"/>
      <c r="AI133" s="12"/>
      <c r="AJ133" s="12"/>
      <c r="AK133" s="118"/>
      <c r="AL133" s="107"/>
      <c r="AM133" s="12"/>
      <c r="AN133" s="12"/>
      <c r="AO133" s="12"/>
      <c r="AP133" s="12"/>
      <c r="AQ133" s="12"/>
      <c r="AR133" s="118"/>
      <c r="AS133" s="103" t="s">
        <v>9</v>
      </c>
      <c r="AT133" s="14">
        <v>-10000</v>
      </c>
      <c r="AU133" s="14" t="s">
        <v>42</v>
      </c>
      <c r="AV133" s="14"/>
      <c r="AW133" s="14"/>
      <c r="AX133" s="14"/>
      <c r="AY133" s="14"/>
      <c r="AZ133" s="14"/>
      <c r="BA133" s="14"/>
      <c r="BB133" s="148"/>
      <c r="BC133" s="110"/>
    </row>
    <row r="134" spans="2:55" ht="63" hidden="1">
      <c r="B134" s="119" t="s">
        <v>85</v>
      </c>
      <c r="C134" s="12" t="s">
        <v>36</v>
      </c>
      <c r="D134" s="108" t="s">
        <v>52</v>
      </c>
      <c r="E134" s="107"/>
      <c r="F134" s="12">
        <v>8367</v>
      </c>
      <c r="G134" s="108">
        <v>864</v>
      </c>
      <c r="H134" s="107"/>
      <c r="I134" s="12">
        <v>8177</v>
      </c>
      <c r="J134" s="108">
        <v>859</v>
      </c>
      <c r="K134" s="107">
        <v>10446</v>
      </c>
      <c r="L134" s="12">
        <v>355</v>
      </c>
      <c r="M134" s="108">
        <v>10446</v>
      </c>
      <c r="N134" s="114" t="s">
        <v>69</v>
      </c>
      <c r="O134" s="115" t="s">
        <v>39</v>
      </c>
      <c r="P134" s="107" t="s">
        <v>228</v>
      </c>
      <c r="Q134" s="12">
        <v>195</v>
      </c>
      <c r="R134" s="108">
        <v>355</v>
      </c>
      <c r="S134" s="107"/>
      <c r="T134" s="12"/>
      <c r="U134" s="115"/>
      <c r="V134" s="103" t="s">
        <v>5</v>
      </c>
      <c r="W134" s="12">
        <v>120</v>
      </c>
      <c r="X134" s="12">
        <v>46</v>
      </c>
      <c r="Y134" s="109" t="s">
        <v>59</v>
      </c>
      <c r="Z134" s="107"/>
      <c r="AA134" s="12"/>
      <c r="AB134" s="12"/>
      <c r="AC134" s="12"/>
      <c r="AD134" s="118"/>
      <c r="AE134" s="107"/>
      <c r="AF134" s="12"/>
      <c r="AG134" s="12"/>
      <c r="AH134" s="12"/>
      <c r="AI134" s="12"/>
      <c r="AJ134" s="12"/>
      <c r="AK134" s="118"/>
      <c r="AL134" s="107"/>
      <c r="AM134" s="12"/>
      <c r="AN134" s="12"/>
      <c r="AO134" s="12"/>
      <c r="AP134" s="12"/>
      <c r="AQ134" s="12"/>
      <c r="AR134" s="118"/>
      <c r="AS134" s="103" t="s">
        <v>9</v>
      </c>
      <c r="AT134" s="14">
        <v>-10000</v>
      </c>
      <c r="AU134" s="14" t="s">
        <v>42</v>
      </c>
      <c r="AV134" s="14"/>
      <c r="AW134" s="14"/>
      <c r="AX134" s="14"/>
      <c r="AY134" s="14"/>
      <c r="AZ134" s="14"/>
      <c r="BA134" s="14"/>
      <c r="BB134" s="148"/>
      <c r="BC134" s="110"/>
    </row>
    <row r="135" spans="2:55" ht="52.5" hidden="1">
      <c r="B135" s="119" t="s">
        <v>85</v>
      </c>
      <c r="C135" s="12" t="s">
        <v>36</v>
      </c>
      <c r="D135" s="108" t="s">
        <v>53</v>
      </c>
      <c r="E135" s="107"/>
      <c r="F135" s="12">
        <v>9533</v>
      </c>
      <c r="G135" s="108">
        <v>135</v>
      </c>
      <c r="H135" s="107"/>
      <c r="I135" s="12">
        <v>9509</v>
      </c>
      <c r="J135" s="108">
        <v>134</v>
      </c>
      <c r="K135" s="107">
        <v>434</v>
      </c>
      <c r="L135" s="12">
        <v>366</v>
      </c>
      <c r="M135" s="108">
        <v>434</v>
      </c>
      <c r="N135" s="114" t="s">
        <v>69</v>
      </c>
      <c r="O135" s="115" t="s">
        <v>39</v>
      </c>
      <c r="P135" s="107" t="s">
        <v>228</v>
      </c>
      <c r="Q135" s="12">
        <v>25</v>
      </c>
      <c r="R135" s="108">
        <v>366</v>
      </c>
      <c r="S135" s="107"/>
      <c r="T135" s="12"/>
      <c r="U135" s="12"/>
      <c r="V135" s="103"/>
      <c r="W135" s="12"/>
      <c r="X135" s="12"/>
      <c r="Y135" s="109"/>
      <c r="Z135" s="107"/>
      <c r="AA135" s="12"/>
      <c r="AB135" s="12"/>
      <c r="AC135" s="12"/>
      <c r="AD135" s="118"/>
      <c r="AE135" s="107"/>
      <c r="AF135" s="12"/>
      <c r="AG135" s="12"/>
      <c r="AH135" s="12"/>
      <c r="AI135" s="12"/>
      <c r="AJ135" s="12"/>
      <c r="AK135" s="118"/>
      <c r="AL135" s="107"/>
      <c r="AM135" s="12"/>
      <c r="AN135" s="12"/>
      <c r="AO135" s="12"/>
      <c r="AP135" s="12"/>
      <c r="AQ135" s="12"/>
      <c r="AR135" s="118"/>
      <c r="AS135" s="103" t="s">
        <v>9</v>
      </c>
      <c r="AT135" s="12">
        <v>-10000</v>
      </c>
      <c r="AU135" s="12" t="s">
        <v>42</v>
      </c>
      <c r="AV135" s="12"/>
      <c r="AW135" s="12"/>
      <c r="AX135" s="12"/>
      <c r="AY135" s="12"/>
      <c r="AZ135" s="12"/>
      <c r="BA135" s="12"/>
      <c r="BB135" s="148"/>
      <c r="BC135" s="118"/>
    </row>
    <row r="136" spans="2:55" ht="52.5" hidden="1">
      <c r="B136" s="119" t="s">
        <v>85</v>
      </c>
      <c r="C136" s="12" t="s">
        <v>36</v>
      </c>
      <c r="D136" s="108" t="s">
        <v>56</v>
      </c>
      <c r="E136" s="107"/>
      <c r="F136" s="12">
        <v>9508</v>
      </c>
      <c r="G136" s="108">
        <v>135</v>
      </c>
      <c r="H136" s="107"/>
      <c r="I136" s="12">
        <v>9492</v>
      </c>
      <c r="J136" s="108">
        <v>134</v>
      </c>
      <c r="K136" s="107">
        <v>546</v>
      </c>
      <c r="L136" s="12">
        <v>366</v>
      </c>
      <c r="M136" s="108">
        <v>546</v>
      </c>
      <c r="N136" s="114" t="s">
        <v>69</v>
      </c>
      <c r="O136" s="115" t="s">
        <v>39</v>
      </c>
      <c r="P136" s="107" t="s">
        <v>228</v>
      </c>
      <c r="Q136" s="12">
        <v>17</v>
      </c>
      <c r="R136" s="108">
        <v>366</v>
      </c>
      <c r="S136" s="107"/>
      <c r="T136" s="12"/>
      <c r="U136" s="115"/>
      <c r="V136" s="103"/>
      <c r="W136" s="12"/>
      <c r="X136" s="12"/>
      <c r="Y136" s="109"/>
      <c r="Z136" s="107"/>
      <c r="AA136" s="12"/>
      <c r="AB136" s="12"/>
      <c r="AC136" s="12"/>
      <c r="AD136" s="118"/>
      <c r="AE136" s="107"/>
      <c r="AF136" s="12"/>
      <c r="AG136" s="12"/>
      <c r="AH136" s="12"/>
      <c r="AI136" s="12"/>
      <c r="AJ136" s="12"/>
      <c r="AK136" s="118"/>
      <c r="AL136" s="107"/>
      <c r="AM136" s="12"/>
      <c r="AN136" s="12"/>
      <c r="AO136" s="12"/>
      <c r="AP136" s="12"/>
      <c r="AQ136" s="12"/>
      <c r="AR136" s="118"/>
      <c r="AS136" s="103" t="s">
        <v>9</v>
      </c>
      <c r="AT136" s="12">
        <v>-10000</v>
      </c>
      <c r="AU136" s="12" t="s">
        <v>42</v>
      </c>
      <c r="AV136" s="12"/>
      <c r="AW136" s="12"/>
      <c r="AX136" s="12"/>
      <c r="AY136" s="12"/>
      <c r="AZ136" s="12"/>
      <c r="BA136" s="12"/>
      <c r="BB136" s="148"/>
      <c r="BC136" s="118"/>
    </row>
    <row r="137" spans="2:55" ht="63" hidden="1">
      <c r="B137" s="119" t="s">
        <v>85</v>
      </c>
      <c r="C137" s="12" t="s">
        <v>36</v>
      </c>
      <c r="D137" s="108" t="s">
        <v>57</v>
      </c>
      <c r="E137" s="107"/>
      <c r="F137" s="12">
        <v>8555</v>
      </c>
      <c r="G137" s="108">
        <v>193</v>
      </c>
      <c r="H137" s="107"/>
      <c r="I137" s="12">
        <v>8437</v>
      </c>
      <c r="J137" s="108">
        <v>181</v>
      </c>
      <c r="K137" s="107">
        <v>1347</v>
      </c>
      <c r="L137" s="12">
        <v>366</v>
      </c>
      <c r="M137" s="108">
        <v>1347</v>
      </c>
      <c r="N137" s="114" t="s">
        <v>69</v>
      </c>
      <c r="O137" s="115" t="s">
        <v>39</v>
      </c>
      <c r="P137" s="107" t="s">
        <v>228</v>
      </c>
      <c r="Q137" s="12">
        <v>130</v>
      </c>
      <c r="R137" s="108">
        <v>366</v>
      </c>
      <c r="S137" s="107"/>
      <c r="T137" s="12"/>
      <c r="U137" s="12"/>
      <c r="V137" s="103" t="s">
        <v>5</v>
      </c>
      <c r="W137" s="12">
        <v>165</v>
      </c>
      <c r="X137" s="12">
        <v>365</v>
      </c>
      <c r="Y137" s="109" t="s">
        <v>59</v>
      </c>
      <c r="Z137" s="107"/>
      <c r="AA137" s="12"/>
      <c r="AB137" s="12"/>
      <c r="AC137" s="12"/>
      <c r="AD137" s="118"/>
      <c r="AE137" s="107"/>
      <c r="AF137" s="12"/>
      <c r="AG137" s="12"/>
      <c r="AH137" s="12"/>
      <c r="AI137" s="12"/>
      <c r="AJ137" s="12"/>
      <c r="AK137" s="118"/>
      <c r="AL137" s="107"/>
      <c r="AM137" s="12"/>
      <c r="AN137" s="12"/>
      <c r="AO137" s="12"/>
      <c r="AP137" s="12"/>
      <c r="AQ137" s="12"/>
      <c r="AR137" s="118"/>
      <c r="AS137" s="103" t="s">
        <v>9</v>
      </c>
      <c r="AT137" s="12">
        <v>-10000</v>
      </c>
      <c r="AU137" s="12" t="s">
        <v>42</v>
      </c>
      <c r="AV137" s="12"/>
      <c r="AW137" s="12"/>
      <c r="AX137" s="12"/>
      <c r="AY137" s="12"/>
      <c r="AZ137" s="12"/>
      <c r="BA137" s="12"/>
      <c r="BB137" s="148"/>
      <c r="BC137" s="118"/>
    </row>
    <row r="138" spans="2:55" ht="95.45" hidden="1">
      <c r="B138" s="119" t="s">
        <v>86</v>
      </c>
      <c r="C138" s="12" t="s">
        <v>36</v>
      </c>
      <c r="D138" s="108" t="s">
        <v>37</v>
      </c>
      <c r="E138" s="107">
        <v>9242</v>
      </c>
      <c r="F138" s="12"/>
      <c r="G138" s="108"/>
      <c r="H138" s="107">
        <v>9240</v>
      </c>
      <c r="I138" s="12"/>
      <c r="J138" s="108"/>
      <c r="K138" s="107">
        <v>1638</v>
      </c>
      <c r="L138" s="12">
        <v>-51</v>
      </c>
      <c r="M138" s="108">
        <v>1638</v>
      </c>
      <c r="N138" s="114" t="s">
        <v>50</v>
      </c>
      <c r="O138" s="115" t="s">
        <v>39</v>
      </c>
      <c r="P138" s="107">
        <v>2</v>
      </c>
      <c r="Q138" s="12" t="s">
        <v>228</v>
      </c>
      <c r="R138" s="108">
        <v>-51</v>
      </c>
      <c r="S138" s="107"/>
      <c r="T138" s="12"/>
      <c r="U138" s="12"/>
      <c r="V138" s="103" t="s">
        <v>5</v>
      </c>
      <c r="W138" s="12">
        <v>120</v>
      </c>
      <c r="X138" s="12">
        <v>291</v>
      </c>
      <c r="Y138" s="113" t="s">
        <v>41</v>
      </c>
      <c r="Z138" s="107"/>
      <c r="AA138" s="12"/>
      <c r="AB138" s="12"/>
      <c r="AC138" s="12"/>
      <c r="AD138" s="118"/>
      <c r="AE138" s="107"/>
      <c r="AF138" s="12"/>
      <c r="AG138" s="12"/>
      <c r="AH138" s="12"/>
      <c r="AI138" s="12"/>
      <c r="AJ138" s="12"/>
      <c r="AK138" s="118"/>
      <c r="AL138" s="107"/>
      <c r="AM138" s="12"/>
      <c r="AN138" s="12"/>
      <c r="AO138" s="12"/>
      <c r="AP138" s="12"/>
      <c r="AQ138" s="12"/>
      <c r="AR138" s="118"/>
      <c r="AS138" s="103" t="s">
        <v>9</v>
      </c>
      <c r="AT138" s="12">
        <v>-10000</v>
      </c>
      <c r="AU138" s="12" t="s">
        <v>42</v>
      </c>
      <c r="AV138" s="12"/>
      <c r="AW138" s="12"/>
      <c r="AX138" s="12"/>
      <c r="AY138" s="12"/>
      <c r="AZ138" s="12"/>
      <c r="BA138" s="12"/>
      <c r="BB138" s="148"/>
      <c r="BC138" s="118"/>
    </row>
    <row r="139" spans="2:55" ht="94.5" hidden="1">
      <c r="B139" s="119" t="s">
        <v>86</v>
      </c>
      <c r="C139" s="12" t="s">
        <v>36</v>
      </c>
      <c r="D139" s="108" t="s">
        <v>43</v>
      </c>
      <c r="E139" s="107">
        <v>9242</v>
      </c>
      <c r="F139" s="12"/>
      <c r="G139" s="108"/>
      <c r="H139" s="107">
        <v>9240</v>
      </c>
      <c r="I139" s="12"/>
      <c r="J139" s="108"/>
      <c r="K139" s="107">
        <v>1635</v>
      </c>
      <c r="L139" s="12">
        <v>-51</v>
      </c>
      <c r="M139" s="108">
        <v>1636</v>
      </c>
      <c r="N139" s="114" t="s">
        <v>50</v>
      </c>
      <c r="O139" s="115" t="s">
        <v>39</v>
      </c>
      <c r="P139" s="107">
        <v>2</v>
      </c>
      <c r="Q139" s="12" t="s">
        <v>228</v>
      </c>
      <c r="R139" s="108">
        <v>-50</v>
      </c>
      <c r="S139" s="107"/>
      <c r="T139" s="12"/>
      <c r="U139" s="12"/>
      <c r="V139" s="103" t="s">
        <v>5</v>
      </c>
      <c r="W139" s="12">
        <v>120</v>
      </c>
      <c r="X139" s="12">
        <v>293</v>
      </c>
      <c r="Y139" s="109" t="s">
        <v>41</v>
      </c>
      <c r="Z139" s="107"/>
      <c r="AA139" s="12"/>
      <c r="AB139" s="12"/>
      <c r="AC139" s="12"/>
      <c r="AD139" s="118"/>
      <c r="AE139" s="107"/>
      <c r="AF139" s="12"/>
      <c r="AG139" s="12"/>
      <c r="AH139" s="12"/>
      <c r="AI139" s="12"/>
      <c r="AJ139" s="12"/>
      <c r="AK139" s="118"/>
      <c r="AL139" s="107"/>
      <c r="AM139" s="12"/>
      <c r="AN139" s="12"/>
      <c r="AO139" s="12"/>
      <c r="AP139" s="12"/>
      <c r="AQ139" s="12"/>
      <c r="AR139" s="118"/>
      <c r="AS139" s="103" t="s">
        <v>9</v>
      </c>
      <c r="AT139" s="14">
        <v>-10000</v>
      </c>
      <c r="AU139" s="14" t="s">
        <v>42</v>
      </c>
      <c r="AV139" s="14"/>
      <c r="AW139" s="14"/>
      <c r="AX139" s="14"/>
      <c r="AY139" s="14"/>
      <c r="AZ139" s="14"/>
      <c r="BA139" s="14"/>
      <c r="BB139" s="148"/>
      <c r="BC139" s="118"/>
    </row>
    <row r="140" spans="2:55" ht="94.5" hidden="1">
      <c r="B140" s="119" t="s">
        <v>86</v>
      </c>
      <c r="C140" s="12" t="s">
        <v>36</v>
      </c>
      <c r="D140" s="108" t="s">
        <v>45</v>
      </c>
      <c r="E140" s="107">
        <v>9242</v>
      </c>
      <c r="F140" s="12"/>
      <c r="G140" s="108"/>
      <c r="H140" s="107">
        <v>9241</v>
      </c>
      <c r="I140" s="12"/>
      <c r="J140" s="108"/>
      <c r="K140" s="107">
        <v>1642</v>
      </c>
      <c r="L140" s="12">
        <v>-51</v>
      </c>
      <c r="M140" s="108">
        <v>1642</v>
      </c>
      <c r="N140" s="114" t="s">
        <v>50</v>
      </c>
      <c r="O140" s="115" t="s">
        <v>39</v>
      </c>
      <c r="P140" s="107">
        <v>1</v>
      </c>
      <c r="Q140" s="12" t="s">
        <v>228</v>
      </c>
      <c r="R140" s="108">
        <v>-51</v>
      </c>
      <c r="S140" s="107"/>
      <c r="T140" s="12"/>
      <c r="U140" s="12"/>
      <c r="V140" s="103" t="s">
        <v>5</v>
      </c>
      <c r="W140" s="12">
        <v>120</v>
      </c>
      <c r="X140" s="12">
        <v>287</v>
      </c>
      <c r="Y140" s="109" t="s">
        <v>41</v>
      </c>
      <c r="Z140" s="107"/>
      <c r="AA140" s="12"/>
      <c r="AB140" s="12"/>
      <c r="AC140" s="12"/>
      <c r="AD140" s="118"/>
      <c r="AE140" s="107"/>
      <c r="AF140" s="12"/>
      <c r="AG140" s="12"/>
      <c r="AH140" s="12"/>
      <c r="AI140" s="12"/>
      <c r="AJ140" s="12"/>
      <c r="AK140" s="118"/>
      <c r="AL140" s="107"/>
      <c r="AM140" s="12"/>
      <c r="AN140" s="12"/>
      <c r="AO140" s="12"/>
      <c r="AP140" s="12"/>
      <c r="AQ140" s="12"/>
      <c r="AR140" s="118"/>
      <c r="AS140" s="103" t="s">
        <v>9</v>
      </c>
      <c r="AT140" s="14">
        <v>-10000</v>
      </c>
      <c r="AU140" s="14" t="s">
        <v>42</v>
      </c>
      <c r="AV140" s="14"/>
      <c r="AW140" s="14"/>
      <c r="AX140" s="14"/>
      <c r="AY140" s="14"/>
      <c r="AZ140" s="14"/>
      <c r="BA140" s="14"/>
      <c r="BB140" s="148"/>
      <c r="BC140" s="118"/>
    </row>
    <row r="141" spans="2:55" ht="63" hidden="1">
      <c r="B141" s="119" t="s">
        <v>86</v>
      </c>
      <c r="C141" s="12" t="s">
        <v>36</v>
      </c>
      <c r="D141" s="108" t="s">
        <v>49</v>
      </c>
      <c r="E141" s="107"/>
      <c r="F141" s="12">
        <v>8898</v>
      </c>
      <c r="G141" s="108">
        <v>872</v>
      </c>
      <c r="H141" s="107"/>
      <c r="I141" s="12">
        <v>8897</v>
      </c>
      <c r="J141" s="108">
        <v>866</v>
      </c>
      <c r="K141" s="107">
        <v>-3490</v>
      </c>
      <c r="L141" s="12">
        <v>-3490</v>
      </c>
      <c r="M141" s="108">
        <v>-3490</v>
      </c>
      <c r="N141" s="114" t="s">
        <v>50</v>
      </c>
      <c r="O141" s="115" t="s">
        <v>44</v>
      </c>
      <c r="P141" s="107" t="s">
        <v>228</v>
      </c>
      <c r="Q141" s="12">
        <v>7</v>
      </c>
      <c r="R141" s="108">
        <v>0</v>
      </c>
      <c r="S141" s="107"/>
      <c r="T141" s="12"/>
      <c r="U141" s="12"/>
      <c r="V141" s="103" t="s">
        <v>5</v>
      </c>
      <c r="W141" s="12">
        <v>120</v>
      </c>
      <c r="X141" s="12">
        <v>117</v>
      </c>
      <c r="Y141" s="109" t="s">
        <v>59</v>
      </c>
      <c r="Z141" s="107"/>
      <c r="AA141" s="12"/>
      <c r="AB141" s="12"/>
      <c r="AC141" s="12"/>
      <c r="AD141" s="118"/>
      <c r="AE141" s="107"/>
      <c r="AF141" s="12"/>
      <c r="AG141" s="12"/>
      <c r="AH141" s="12"/>
      <c r="AI141" s="12"/>
      <c r="AJ141" s="12"/>
      <c r="AK141" s="118"/>
      <c r="AL141" s="107"/>
      <c r="AM141" s="12"/>
      <c r="AN141" s="12"/>
      <c r="AO141" s="12"/>
      <c r="AP141" s="12"/>
      <c r="AQ141" s="12"/>
      <c r="AR141" s="118"/>
      <c r="AS141" s="107"/>
      <c r="AT141" s="12"/>
      <c r="AU141" s="12"/>
      <c r="AV141" s="12"/>
      <c r="AW141" s="12"/>
      <c r="AX141" s="12"/>
      <c r="AY141" s="12"/>
      <c r="AZ141" s="12"/>
      <c r="BA141" s="12"/>
      <c r="BB141" s="148"/>
      <c r="BC141" s="110"/>
    </row>
    <row r="142" spans="2:55" ht="63" hidden="1">
      <c r="B142" s="119" t="s">
        <v>86</v>
      </c>
      <c r="C142" s="12" t="s">
        <v>36</v>
      </c>
      <c r="D142" s="108" t="s">
        <v>51</v>
      </c>
      <c r="E142" s="107"/>
      <c r="F142" s="12">
        <v>8866</v>
      </c>
      <c r="G142" s="108">
        <v>857</v>
      </c>
      <c r="H142" s="107"/>
      <c r="I142" s="12">
        <v>8865</v>
      </c>
      <c r="J142" s="108">
        <v>853</v>
      </c>
      <c r="K142" s="107">
        <v>-3471</v>
      </c>
      <c r="L142" s="12">
        <v>-3471</v>
      </c>
      <c r="M142" s="108">
        <v>-3471</v>
      </c>
      <c r="N142" s="114" t="s">
        <v>50</v>
      </c>
      <c r="O142" s="115" t="s">
        <v>44</v>
      </c>
      <c r="P142" s="107" t="s">
        <v>228</v>
      </c>
      <c r="Q142" s="12">
        <v>5</v>
      </c>
      <c r="R142" s="108">
        <v>0</v>
      </c>
      <c r="S142" s="107"/>
      <c r="T142" s="12"/>
      <c r="U142" s="115"/>
      <c r="V142" s="103" t="s">
        <v>5</v>
      </c>
      <c r="W142" s="12">
        <v>120</v>
      </c>
      <c r="X142" s="12">
        <v>125</v>
      </c>
      <c r="Y142" s="109" t="s">
        <v>59</v>
      </c>
      <c r="Z142" s="107"/>
      <c r="AA142" s="12"/>
      <c r="AB142" s="12"/>
      <c r="AC142" s="12"/>
      <c r="AD142" s="118"/>
      <c r="AE142" s="107"/>
      <c r="AF142" s="12"/>
      <c r="AG142" s="12"/>
      <c r="AH142" s="12"/>
      <c r="AI142" s="12"/>
      <c r="AJ142" s="12"/>
      <c r="AK142" s="118"/>
      <c r="AL142" s="107"/>
      <c r="AM142" s="12"/>
      <c r="AN142" s="12"/>
      <c r="AO142" s="12"/>
      <c r="AP142" s="12"/>
      <c r="AQ142" s="12"/>
      <c r="AR142" s="118"/>
      <c r="AS142" s="103"/>
      <c r="AT142" s="14"/>
      <c r="AU142" s="14"/>
      <c r="AV142" s="14"/>
      <c r="AW142" s="14"/>
      <c r="AX142" s="14"/>
      <c r="AY142" s="14"/>
      <c r="AZ142" s="14"/>
      <c r="BA142" s="14"/>
      <c r="BB142" s="148"/>
      <c r="BC142" s="110"/>
    </row>
    <row r="143" spans="2:55" ht="63" hidden="1">
      <c r="B143" s="119" t="s">
        <v>86</v>
      </c>
      <c r="C143" s="12" t="s">
        <v>36</v>
      </c>
      <c r="D143" s="108" t="s">
        <v>52</v>
      </c>
      <c r="E143" s="107"/>
      <c r="F143" s="12">
        <v>8832</v>
      </c>
      <c r="G143" s="108">
        <v>872</v>
      </c>
      <c r="H143" s="107"/>
      <c r="I143" s="12">
        <v>8832</v>
      </c>
      <c r="J143" s="108">
        <v>866</v>
      </c>
      <c r="K143" s="107">
        <v>-3452</v>
      </c>
      <c r="L143" s="12">
        <v>-3452</v>
      </c>
      <c r="M143" s="108">
        <v>-3452</v>
      </c>
      <c r="N143" s="114" t="s">
        <v>50</v>
      </c>
      <c r="O143" s="115" t="s">
        <v>44</v>
      </c>
      <c r="P143" s="107" t="s">
        <v>228</v>
      </c>
      <c r="Q143" s="12">
        <v>6</v>
      </c>
      <c r="R143" s="108">
        <v>0</v>
      </c>
      <c r="S143" s="107"/>
      <c r="T143" s="12"/>
      <c r="U143" s="115"/>
      <c r="V143" s="103" t="s">
        <v>5</v>
      </c>
      <c r="W143" s="12">
        <v>120</v>
      </c>
      <c r="X143" s="12">
        <v>132</v>
      </c>
      <c r="Y143" s="109" t="s">
        <v>59</v>
      </c>
      <c r="Z143" s="107"/>
      <c r="AA143" s="12"/>
      <c r="AB143" s="12"/>
      <c r="AC143" s="12"/>
      <c r="AD143" s="118"/>
      <c r="AE143" s="107"/>
      <c r="AF143" s="12"/>
      <c r="AG143" s="12"/>
      <c r="AH143" s="12"/>
      <c r="AI143" s="12"/>
      <c r="AJ143" s="12"/>
      <c r="AK143" s="118"/>
      <c r="AL143" s="107"/>
      <c r="AM143" s="12"/>
      <c r="AN143" s="12"/>
      <c r="AO143" s="12"/>
      <c r="AP143" s="12"/>
      <c r="AQ143" s="12"/>
      <c r="AR143" s="118"/>
      <c r="AS143" s="103"/>
      <c r="AT143" s="14"/>
      <c r="AU143" s="14"/>
      <c r="AV143" s="14"/>
      <c r="AW143" s="14"/>
      <c r="AX143" s="14"/>
      <c r="AY143" s="14"/>
      <c r="AZ143" s="14"/>
      <c r="BA143" s="14"/>
      <c r="BB143" s="148"/>
      <c r="BC143" s="110"/>
    </row>
    <row r="144" spans="2:55" ht="21" hidden="1">
      <c r="B144" s="119" t="s">
        <v>86</v>
      </c>
      <c r="C144" s="12" t="s">
        <v>36</v>
      </c>
      <c r="D144" s="108" t="s">
        <v>53</v>
      </c>
      <c r="E144" s="107">
        <v>8625</v>
      </c>
      <c r="F144" s="12"/>
      <c r="G144" s="108"/>
      <c r="H144" s="107">
        <v>8624</v>
      </c>
      <c r="I144" s="12"/>
      <c r="J144" s="108"/>
      <c r="K144" s="107">
        <v>-1597</v>
      </c>
      <c r="L144" s="12">
        <v>-1597</v>
      </c>
      <c r="M144" s="108">
        <v>-1596</v>
      </c>
      <c r="N144" s="114" t="s">
        <v>50</v>
      </c>
      <c r="O144" s="115" t="s">
        <v>44</v>
      </c>
      <c r="P144" s="107">
        <v>1</v>
      </c>
      <c r="Q144" s="12" t="s">
        <v>228</v>
      </c>
      <c r="R144" s="108">
        <v>0</v>
      </c>
      <c r="S144" s="107"/>
      <c r="T144" s="12"/>
      <c r="U144" s="12"/>
      <c r="V144" s="103"/>
      <c r="W144" s="12"/>
      <c r="X144" s="12"/>
      <c r="Y144" s="109"/>
      <c r="Z144" s="107"/>
      <c r="AA144" s="12"/>
      <c r="AB144" s="12"/>
      <c r="AC144" s="12"/>
      <c r="AD144" s="117"/>
      <c r="AE144" s="107"/>
      <c r="AF144" s="12"/>
      <c r="AG144" s="12"/>
      <c r="AH144" s="12"/>
      <c r="AI144" s="12"/>
      <c r="AJ144" s="12"/>
      <c r="AK144" s="118"/>
      <c r="AL144" s="107"/>
      <c r="AM144" s="12"/>
      <c r="AN144" s="12"/>
      <c r="AO144" s="12"/>
      <c r="AP144" s="12"/>
      <c r="AQ144" s="12"/>
      <c r="AR144" s="118"/>
      <c r="AS144" s="107"/>
      <c r="AT144" s="12"/>
      <c r="AU144" s="12"/>
      <c r="AV144" s="12"/>
      <c r="AW144" s="12"/>
      <c r="AX144" s="12"/>
      <c r="AY144" s="12"/>
      <c r="AZ144" s="12"/>
      <c r="BA144" s="12"/>
      <c r="BB144" s="148"/>
      <c r="BC144" s="110"/>
    </row>
    <row r="145" spans="2:55" ht="21" hidden="1">
      <c r="B145" s="119" t="s">
        <v>86</v>
      </c>
      <c r="C145" s="12" t="s">
        <v>36</v>
      </c>
      <c r="D145" s="108" t="s">
        <v>56</v>
      </c>
      <c r="E145" s="107">
        <v>8625</v>
      </c>
      <c r="F145" s="12"/>
      <c r="G145" s="108"/>
      <c r="H145" s="107">
        <v>8624</v>
      </c>
      <c r="I145" s="12"/>
      <c r="J145" s="108"/>
      <c r="K145" s="107">
        <v>-1513</v>
      </c>
      <c r="L145" s="12">
        <v>-1513</v>
      </c>
      <c r="M145" s="108">
        <v>-1512</v>
      </c>
      <c r="N145" s="114" t="s">
        <v>50</v>
      </c>
      <c r="O145" s="115" t="s">
        <v>44</v>
      </c>
      <c r="P145" s="107">
        <v>1</v>
      </c>
      <c r="Q145" s="12" t="s">
        <v>228</v>
      </c>
      <c r="R145" s="108">
        <v>0</v>
      </c>
      <c r="S145" s="107"/>
      <c r="T145" s="12"/>
      <c r="U145" s="12"/>
      <c r="V145" s="103"/>
      <c r="W145" s="12"/>
      <c r="X145" s="12"/>
      <c r="Y145" s="109"/>
      <c r="Z145" s="107"/>
      <c r="AA145" s="12"/>
      <c r="AB145" s="12"/>
      <c r="AC145" s="12"/>
      <c r="AD145" s="118"/>
      <c r="AE145" s="107"/>
      <c r="AF145" s="12"/>
      <c r="AG145" s="12"/>
      <c r="AH145" s="12"/>
      <c r="AI145" s="12"/>
      <c r="AJ145" s="12"/>
      <c r="AK145" s="118"/>
      <c r="AL145" s="107"/>
      <c r="AM145" s="12"/>
      <c r="AN145" s="12"/>
      <c r="AO145" s="12"/>
      <c r="AP145" s="12"/>
      <c r="AQ145" s="12"/>
      <c r="AR145" s="118"/>
      <c r="AS145" s="103"/>
      <c r="AT145" s="14"/>
      <c r="AU145" s="14"/>
      <c r="AV145" s="14"/>
      <c r="AW145" s="14"/>
      <c r="AX145" s="14"/>
      <c r="AY145" s="14"/>
      <c r="AZ145" s="14"/>
      <c r="BA145" s="14"/>
      <c r="BB145" s="148"/>
      <c r="BC145" s="110"/>
    </row>
    <row r="146" spans="2:55" ht="52.5" hidden="1">
      <c r="B146" s="119" t="s">
        <v>87</v>
      </c>
      <c r="C146" s="12" t="s">
        <v>36</v>
      </c>
      <c r="D146" s="108" t="s">
        <v>37</v>
      </c>
      <c r="E146" s="107"/>
      <c r="F146" s="12">
        <v>8742</v>
      </c>
      <c r="G146" s="108">
        <v>982</v>
      </c>
      <c r="H146" s="107"/>
      <c r="I146" s="12">
        <v>8742</v>
      </c>
      <c r="J146" s="108">
        <v>961</v>
      </c>
      <c r="K146" s="107">
        <v>-1695</v>
      </c>
      <c r="L146" s="12">
        <v>-1695</v>
      </c>
      <c r="M146" s="108">
        <v>-1695</v>
      </c>
      <c r="N146" s="114" t="s">
        <v>50</v>
      </c>
      <c r="O146" s="115" t="s">
        <v>39</v>
      </c>
      <c r="P146" s="107" t="s">
        <v>228</v>
      </c>
      <c r="Q146" s="12">
        <v>21</v>
      </c>
      <c r="R146" s="108">
        <v>0</v>
      </c>
      <c r="S146" s="107"/>
      <c r="T146" s="12"/>
      <c r="U146" s="12"/>
      <c r="V146" s="103"/>
      <c r="W146" s="12"/>
      <c r="X146" s="12"/>
      <c r="Y146" s="109"/>
      <c r="Z146" s="107"/>
      <c r="AA146" s="12"/>
      <c r="AB146" s="12"/>
      <c r="AC146" s="12"/>
      <c r="AD146" s="118"/>
      <c r="AE146" s="107"/>
      <c r="AF146" s="12"/>
      <c r="AG146" s="12"/>
      <c r="AH146" s="12"/>
      <c r="AI146" s="12"/>
      <c r="AJ146" s="12"/>
      <c r="AK146" s="118"/>
      <c r="AL146" s="107"/>
      <c r="AM146" s="12"/>
      <c r="AN146" s="12"/>
      <c r="AO146" s="12"/>
      <c r="AP146" s="12"/>
      <c r="AQ146" s="12"/>
      <c r="AR146" s="118"/>
      <c r="AS146" s="103" t="s">
        <v>9</v>
      </c>
      <c r="AT146" s="14">
        <v>-10000</v>
      </c>
      <c r="AU146" s="14" t="s">
        <v>42</v>
      </c>
      <c r="AV146" s="14"/>
      <c r="AW146" s="14"/>
      <c r="AX146" s="14"/>
      <c r="AY146" s="14"/>
      <c r="AZ146" s="14"/>
      <c r="BA146" s="14"/>
      <c r="BB146" s="148"/>
      <c r="BC146" s="110"/>
    </row>
    <row r="147" spans="2:55" ht="52.5" hidden="1">
      <c r="B147" s="119" t="s">
        <v>87</v>
      </c>
      <c r="C147" s="12" t="s">
        <v>36</v>
      </c>
      <c r="D147" s="108" t="s">
        <v>43</v>
      </c>
      <c r="E147" s="107"/>
      <c r="F147" s="12">
        <v>8740</v>
      </c>
      <c r="G147" s="108">
        <v>967</v>
      </c>
      <c r="H147" s="107"/>
      <c r="I147" s="12">
        <v>8739</v>
      </c>
      <c r="J147" s="108">
        <v>948</v>
      </c>
      <c r="K147" s="107">
        <v>-1694</v>
      </c>
      <c r="L147" s="12">
        <v>-1694</v>
      </c>
      <c r="M147" s="108">
        <v>-1694</v>
      </c>
      <c r="N147" s="114" t="s">
        <v>50</v>
      </c>
      <c r="O147" s="115" t="s">
        <v>39</v>
      </c>
      <c r="P147" s="107" t="s">
        <v>228</v>
      </c>
      <c r="Q147" s="12">
        <v>20</v>
      </c>
      <c r="R147" s="108">
        <v>0</v>
      </c>
      <c r="S147" s="107"/>
      <c r="T147" s="12"/>
      <c r="U147" s="12"/>
      <c r="V147" s="103"/>
      <c r="W147" s="12"/>
      <c r="X147" s="12"/>
      <c r="Y147" s="109"/>
      <c r="Z147" s="107"/>
      <c r="AA147" s="12"/>
      <c r="AB147" s="12"/>
      <c r="AC147" s="12"/>
      <c r="AD147" s="118"/>
      <c r="AE147" s="107"/>
      <c r="AF147" s="12"/>
      <c r="AG147" s="12"/>
      <c r="AH147" s="12"/>
      <c r="AI147" s="12"/>
      <c r="AJ147" s="12"/>
      <c r="AK147" s="118"/>
      <c r="AL147" s="107"/>
      <c r="AM147" s="12"/>
      <c r="AN147" s="12"/>
      <c r="AO147" s="12"/>
      <c r="AP147" s="12"/>
      <c r="AQ147" s="12"/>
      <c r="AR147" s="118"/>
      <c r="AS147" s="103" t="s">
        <v>9</v>
      </c>
      <c r="AT147" s="12">
        <v>-10000</v>
      </c>
      <c r="AU147" s="12" t="s">
        <v>42</v>
      </c>
      <c r="AV147" s="12"/>
      <c r="AW147" s="12"/>
      <c r="AX147" s="12"/>
      <c r="AY147" s="12"/>
      <c r="AZ147" s="12"/>
      <c r="BA147" s="12"/>
      <c r="BB147" s="148"/>
      <c r="BC147" s="118"/>
    </row>
    <row r="148" spans="2:55" ht="52.5" hidden="1">
      <c r="B148" s="119" t="s">
        <v>87</v>
      </c>
      <c r="C148" s="12" t="s">
        <v>36</v>
      </c>
      <c r="D148" s="108" t="s">
        <v>45</v>
      </c>
      <c r="E148" s="107"/>
      <c r="F148" s="12">
        <v>8775</v>
      </c>
      <c r="G148" s="108">
        <v>982</v>
      </c>
      <c r="H148" s="107"/>
      <c r="I148" s="12">
        <v>8267</v>
      </c>
      <c r="J148" s="108">
        <v>961</v>
      </c>
      <c r="K148" s="107">
        <v>-1708</v>
      </c>
      <c r="L148" s="12">
        <v>-1708</v>
      </c>
      <c r="M148" s="108">
        <v>-1708</v>
      </c>
      <c r="N148" s="114" t="s">
        <v>50</v>
      </c>
      <c r="O148" s="115" t="s">
        <v>39</v>
      </c>
      <c r="P148" s="107" t="s">
        <v>228</v>
      </c>
      <c r="Q148" s="12">
        <v>529</v>
      </c>
      <c r="R148" s="108">
        <v>0</v>
      </c>
      <c r="S148" s="107"/>
      <c r="T148" s="12"/>
      <c r="U148" s="12"/>
      <c r="V148" s="103"/>
      <c r="W148" s="12"/>
      <c r="X148" s="12"/>
      <c r="Y148" s="117"/>
      <c r="Z148" s="107"/>
      <c r="AA148" s="12"/>
      <c r="AB148" s="12"/>
      <c r="AC148" s="12"/>
      <c r="AD148" s="118"/>
      <c r="AE148" s="107"/>
      <c r="AF148" s="12"/>
      <c r="AG148" s="12"/>
      <c r="AH148" s="12"/>
      <c r="AI148" s="12"/>
      <c r="AJ148" s="12"/>
      <c r="AK148" s="118"/>
      <c r="AL148" s="107"/>
      <c r="AM148" s="12"/>
      <c r="AN148" s="12"/>
      <c r="AO148" s="12"/>
      <c r="AP148" s="12"/>
      <c r="AQ148" s="12"/>
      <c r="AR148" s="118"/>
      <c r="AS148" s="103" t="s">
        <v>9</v>
      </c>
      <c r="AT148" s="12">
        <v>-10000</v>
      </c>
      <c r="AU148" s="12" t="s">
        <v>42</v>
      </c>
      <c r="AV148" s="12"/>
      <c r="AW148" s="12"/>
      <c r="AX148" s="12"/>
      <c r="AY148" s="12"/>
      <c r="AZ148" s="12"/>
      <c r="BA148" s="12"/>
      <c r="BB148" s="148"/>
      <c r="BC148" s="118"/>
    </row>
    <row r="149" spans="2:55" ht="21" hidden="1">
      <c r="B149" s="119" t="s">
        <v>87</v>
      </c>
      <c r="C149" s="12" t="s">
        <v>36</v>
      </c>
      <c r="D149" s="108" t="s">
        <v>49</v>
      </c>
      <c r="E149" s="107"/>
      <c r="F149" s="12">
        <v>8926</v>
      </c>
      <c r="G149" s="108">
        <v>834</v>
      </c>
      <c r="H149" s="107"/>
      <c r="I149" s="12">
        <v>7999</v>
      </c>
      <c r="J149" s="108">
        <v>833</v>
      </c>
      <c r="K149" s="107">
        <v>10926</v>
      </c>
      <c r="L149" s="12">
        <v>-125</v>
      </c>
      <c r="M149" s="108">
        <v>10926</v>
      </c>
      <c r="N149" s="114" t="s">
        <v>50</v>
      </c>
      <c r="O149" s="115" t="s">
        <v>44</v>
      </c>
      <c r="P149" s="107" t="s">
        <v>228</v>
      </c>
      <c r="Q149" s="12">
        <v>928</v>
      </c>
      <c r="R149" s="108">
        <v>-125</v>
      </c>
      <c r="S149" s="107"/>
      <c r="T149" s="12"/>
      <c r="U149" s="12"/>
      <c r="V149" s="103"/>
      <c r="W149" s="12"/>
      <c r="X149" s="12"/>
      <c r="Y149" s="109"/>
      <c r="Z149" s="107"/>
      <c r="AA149" s="12"/>
      <c r="AB149" s="12"/>
      <c r="AC149" s="12"/>
      <c r="AD149" s="118"/>
      <c r="AE149" s="107"/>
      <c r="AF149" s="12"/>
      <c r="AG149" s="12"/>
      <c r="AH149" s="12"/>
      <c r="AI149" s="12"/>
      <c r="AJ149" s="12"/>
      <c r="AK149" s="118"/>
      <c r="AL149" s="107"/>
      <c r="AM149" s="12"/>
      <c r="AN149" s="12"/>
      <c r="AO149" s="12"/>
      <c r="AP149" s="12"/>
      <c r="AQ149" s="12"/>
      <c r="AR149" s="118"/>
      <c r="AS149" s="107"/>
      <c r="AT149" s="12"/>
      <c r="AU149" s="12"/>
      <c r="AV149" s="12"/>
      <c r="AW149" s="12"/>
      <c r="AX149" s="12"/>
      <c r="AY149" s="12"/>
      <c r="AZ149" s="12"/>
      <c r="BA149" s="12"/>
      <c r="BB149" s="148"/>
      <c r="BC149" s="110"/>
    </row>
    <row r="150" spans="2:55" ht="31.5" hidden="1">
      <c r="B150" s="119" t="s">
        <v>87</v>
      </c>
      <c r="C150" s="12" t="s">
        <v>36</v>
      </c>
      <c r="D150" s="108" t="s">
        <v>51</v>
      </c>
      <c r="E150" s="107"/>
      <c r="F150" s="12">
        <v>8926</v>
      </c>
      <c r="G150" s="108">
        <v>833</v>
      </c>
      <c r="H150" s="107"/>
      <c r="I150" s="12">
        <v>8702</v>
      </c>
      <c r="J150" s="108">
        <v>833</v>
      </c>
      <c r="K150" s="107">
        <v>10926</v>
      </c>
      <c r="L150" s="12">
        <v>-125</v>
      </c>
      <c r="M150" s="108">
        <v>10926</v>
      </c>
      <c r="N150" s="114" t="s">
        <v>44</v>
      </c>
      <c r="O150" s="115" t="s">
        <v>60</v>
      </c>
      <c r="P150" s="107" t="s">
        <v>228</v>
      </c>
      <c r="Q150" s="12">
        <v>224</v>
      </c>
      <c r="R150" s="108">
        <v>-125</v>
      </c>
      <c r="S150" s="179" t="s">
        <v>60</v>
      </c>
      <c r="T150" s="12"/>
      <c r="U150" s="12" t="s">
        <v>60</v>
      </c>
      <c r="V150" s="103"/>
      <c r="W150" s="12"/>
      <c r="X150" s="12"/>
      <c r="Y150" s="109"/>
      <c r="Z150" s="107"/>
      <c r="AA150" s="12"/>
      <c r="AB150" s="12"/>
      <c r="AC150" s="12"/>
      <c r="AD150" s="118"/>
      <c r="AE150" s="107"/>
      <c r="AF150" s="12"/>
      <c r="AG150" s="12"/>
      <c r="AH150" s="12"/>
      <c r="AI150" s="12"/>
      <c r="AJ150" s="12"/>
      <c r="AK150" s="118"/>
      <c r="AL150" s="107"/>
      <c r="AM150" s="12"/>
      <c r="AN150" s="12"/>
      <c r="AO150" s="12"/>
      <c r="AP150" s="12"/>
      <c r="AQ150" s="12"/>
      <c r="AR150" s="118"/>
      <c r="AS150" s="107"/>
      <c r="AT150" s="12"/>
      <c r="AU150" s="12"/>
      <c r="AV150" s="12"/>
      <c r="AW150" s="12"/>
      <c r="AX150" s="12"/>
      <c r="AY150" s="12"/>
      <c r="AZ150" s="12"/>
      <c r="BA150" s="12"/>
      <c r="BB150" s="148"/>
      <c r="BC150" s="110"/>
    </row>
    <row r="151" spans="2:55" ht="21" hidden="1">
      <c r="B151" s="119" t="s">
        <v>87</v>
      </c>
      <c r="C151" s="12" t="s">
        <v>36</v>
      </c>
      <c r="D151" s="108" t="s">
        <v>52</v>
      </c>
      <c r="E151" s="107"/>
      <c r="F151" s="12">
        <v>8926</v>
      </c>
      <c r="G151" s="108">
        <v>834</v>
      </c>
      <c r="H151" s="107"/>
      <c r="I151" s="12">
        <v>8925</v>
      </c>
      <c r="J151" s="108">
        <v>833</v>
      </c>
      <c r="K151" s="107">
        <v>10926</v>
      </c>
      <c r="L151" s="12">
        <v>-125</v>
      </c>
      <c r="M151" s="108">
        <v>10926</v>
      </c>
      <c r="N151" s="114" t="s">
        <v>50</v>
      </c>
      <c r="O151" s="115" t="s">
        <v>50</v>
      </c>
      <c r="P151" s="107" t="s">
        <v>228</v>
      </c>
      <c r="Q151" s="12">
        <v>2</v>
      </c>
      <c r="R151" s="108">
        <v>-125</v>
      </c>
      <c r="S151" s="107"/>
      <c r="T151" s="12"/>
      <c r="U151" s="12"/>
      <c r="V151" s="103"/>
      <c r="W151" s="12"/>
      <c r="X151" s="12"/>
      <c r="Y151" s="109"/>
      <c r="Z151" s="107"/>
      <c r="AA151" s="12"/>
      <c r="AB151" s="12"/>
      <c r="AC151" s="12"/>
      <c r="AD151" s="118"/>
      <c r="AE151" s="107"/>
      <c r="AF151" s="12"/>
      <c r="AG151" s="12"/>
      <c r="AH151" s="12"/>
      <c r="AI151" s="12"/>
      <c r="AJ151" s="12"/>
      <c r="AK151" s="118"/>
      <c r="AL151" s="107"/>
      <c r="AM151" s="12"/>
      <c r="AN151" s="12"/>
      <c r="AO151" s="12"/>
      <c r="AP151" s="12"/>
      <c r="AQ151" s="12"/>
      <c r="AR151" s="118"/>
      <c r="AS151" s="107"/>
      <c r="AT151" s="12"/>
      <c r="AU151" s="12"/>
      <c r="AV151" s="12"/>
      <c r="AW151" s="12"/>
      <c r="AX151" s="12"/>
      <c r="AY151" s="12"/>
      <c r="AZ151" s="12"/>
      <c r="BA151" s="12"/>
      <c r="BB151" s="148"/>
      <c r="BC151" s="110"/>
    </row>
    <row r="152" spans="2:55" ht="21" hidden="1">
      <c r="B152" s="119" t="s">
        <v>87</v>
      </c>
      <c r="C152" s="12" t="s">
        <v>36</v>
      </c>
      <c r="D152" s="108" t="s">
        <v>53</v>
      </c>
      <c r="E152" s="107">
        <v>9203</v>
      </c>
      <c r="F152" s="12"/>
      <c r="G152" s="108"/>
      <c r="H152" s="107">
        <v>9202</v>
      </c>
      <c r="I152" s="12"/>
      <c r="J152" s="108"/>
      <c r="K152" s="107">
        <v>-1830</v>
      </c>
      <c r="L152" s="12">
        <v>-1830</v>
      </c>
      <c r="M152" s="108">
        <v>-1830</v>
      </c>
      <c r="N152" s="114" t="s">
        <v>50</v>
      </c>
      <c r="O152" s="115" t="s">
        <v>44</v>
      </c>
      <c r="P152" s="107">
        <v>1</v>
      </c>
      <c r="Q152" s="12" t="s">
        <v>228</v>
      </c>
      <c r="R152" s="108">
        <v>0</v>
      </c>
      <c r="S152" s="107"/>
      <c r="T152" s="12"/>
      <c r="U152" s="12"/>
      <c r="V152" s="103"/>
      <c r="W152" s="12"/>
      <c r="X152" s="12"/>
      <c r="Y152" s="109"/>
      <c r="Z152" s="107"/>
      <c r="AA152" s="12"/>
      <c r="AB152" s="12"/>
      <c r="AC152" s="12"/>
      <c r="AD152" s="118"/>
      <c r="AE152" s="107"/>
      <c r="AF152" s="12"/>
      <c r="AG152" s="12"/>
      <c r="AH152" s="12"/>
      <c r="AI152" s="12"/>
      <c r="AJ152" s="12"/>
      <c r="AK152" s="118"/>
      <c r="AL152" s="107"/>
      <c r="AM152" s="12"/>
      <c r="AN152" s="12"/>
      <c r="AO152" s="12"/>
      <c r="AP152" s="12"/>
      <c r="AQ152" s="12"/>
      <c r="AR152" s="118"/>
      <c r="AS152" s="107"/>
      <c r="AT152" s="12"/>
      <c r="AU152" s="12"/>
      <c r="AV152" s="12"/>
      <c r="AW152" s="12"/>
      <c r="AX152" s="12"/>
      <c r="AY152" s="12"/>
      <c r="AZ152" s="12"/>
      <c r="BA152" s="12"/>
      <c r="BB152" s="148"/>
      <c r="BC152" s="110"/>
    </row>
    <row r="153" spans="2:55" ht="21" hidden="1">
      <c r="B153" s="119" t="s">
        <v>87</v>
      </c>
      <c r="C153" s="12" t="s">
        <v>36</v>
      </c>
      <c r="D153" s="108" t="s">
        <v>56</v>
      </c>
      <c r="E153" s="107">
        <v>9203</v>
      </c>
      <c r="F153" s="12"/>
      <c r="G153" s="108"/>
      <c r="H153" s="107">
        <v>9202</v>
      </c>
      <c r="I153" s="12"/>
      <c r="J153" s="108"/>
      <c r="K153" s="107">
        <v>-1822</v>
      </c>
      <c r="L153" s="12">
        <v>-1822</v>
      </c>
      <c r="M153" s="108">
        <v>-1820</v>
      </c>
      <c r="N153" s="114" t="s">
        <v>50</v>
      </c>
      <c r="O153" s="115" t="s">
        <v>44</v>
      </c>
      <c r="P153" s="107">
        <v>1</v>
      </c>
      <c r="Q153" s="12" t="s">
        <v>228</v>
      </c>
      <c r="R153" s="108">
        <v>0</v>
      </c>
      <c r="S153" s="107"/>
      <c r="T153" s="12"/>
      <c r="U153" s="115"/>
      <c r="V153" s="103"/>
      <c r="W153" s="12"/>
      <c r="X153" s="12"/>
      <c r="Y153" s="109"/>
      <c r="Z153" s="107"/>
      <c r="AA153" s="12"/>
      <c r="AB153" s="12"/>
      <c r="AC153" s="12"/>
      <c r="AD153" s="118"/>
      <c r="AE153" s="107"/>
      <c r="AF153" s="12"/>
      <c r="AG153" s="12"/>
      <c r="AH153" s="12"/>
      <c r="AI153" s="12"/>
      <c r="AJ153" s="12"/>
      <c r="AK153" s="118"/>
      <c r="AL153" s="107"/>
      <c r="AM153" s="12"/>
      <c r="AN153" s="12"/>
      <c r="AO153" s="12"/>
      <c r="AP153" s="12"/>
      <c r="AQ153" s="12"/>
      <c r="AR153" s="118"/>
      <c r="AS153" s="103"/>
      <c r="AT153" s="14"/>
      <c r="AU153" s="14"/>
      <c r="AV153" s="14"/>
      <c r="AW153" s="14"/>
      <c r="AX153" s="14"/>
      <c r="AY153" s="14"/>
      <c r="AZ153" s="14"/>
      <c r="BA153" s="14"/>
      <c r="BB153" s="148"/>
      <c r="BC153" s="110"/>
    </row>
    <row r="154" spans="2:55" ht="21" hidden="1">
      <c r="B154" s="119" t="s">
        <v>87</v>
      </c>
      <c r="C154" s="12" t="s">
        <v>36</v>
      </c>
      <c r="D154" s="108" t="s">
        <v>57</v>
      </c>
      <c r="E154" s="107">
        <v>8388</v>
      </c>
      <c r="F154" s="12"/>
      <c r="G154" s="108"/>
      <c r="H154" s="107">
        <v>8386</v>
      </c>
      <c r="I154" s="12"/>
      <c r="J154" s="108"/>
      <c r="K154" s="107">
        <v>-1003</v>
      </c>
      <c r="L154" s="12">
        <v>-1003</v>
      </c>
      <c r="M154" s="108">
        <v>-1001</v>
      </c>
      <c r="N154" s="114" t="s">
        <v>50</v>
      </c>
      <c r="O154" s="115" t="s">
        <v>44</v>
      </c>
      <c r="P154" s="107">
        <v>2</v>
      </c>
      <c r="Q154" s="12" t="s">
        <v>228</v>
      </c>
      <c r="R154" s="108">
        <v>0</v>
      </c>
      <c r="S154" s="107"/>
      <c r="T154" s="12"/>
      <c r="U154" s="12"/>
      <c r="V154" s="103"/>
      <c r="W154" s="12"/>
      <c r="X154" s="12"/>
      <c r="Y154" s="109"/>
      <c r="Z154" s="107"/>
      <c r="AA154" s="12"/>
      <c r="AB154" s="12"/>
      <c r="AC154" s="12"/>
      <c r="AD154" s="118"/>
      <c r="AE154" s="107"/>
      <c r="AF154" s="12"/>
      <c r="AG154" s="12"/>
      <c r="AH154" s="12"/>
      <c r="AI154" s="12"/>
      <c r="AJ154" s="12"/>
      <c r="AK154" s="118"/>
      <c r="AL154" s="107"/>
      <c r="AM154" s="12"/>
      <c r="AN154" s="12"/>
      <c r="AO154" s="12"/>
      <c r="AP154" s="12"/>
      <c r="AQ154" s="12"/>
      <c r="AR154" s="118"/>
      <c r="AS154" s="107"/>
      <c r="AT154" s="12"/>
      <c r="AU154" s="12"/>
      <c r="AV154" s="12"/>
      <c r="AW154" s="12"/>
      <c r="AX154" s="12"/>
      <c r="AY154" s="12"/>
      <c r="AZ154" s="12"/>
      <c r="BA154" s="12"/>
      <c r="BB154" s="148"/>
      <c r="BC154" s="110"/>
    </row>
    <row r="155" spans="2:55" ht="21">
      <c r="B155" s="149" t="s">
        <v>88</v>
      </c>
      <c r="C155" s="150" t="s">
        <v>36</v>
      </c>
      <c r="D155" s="151" t="s">
        <v>37</v>
      </c>
      <c r="E155" s="152">
        <v>9707</v>
      </c>
      <c r="F155" s="150"/>
      <c r="G155" s="151"/>
      <c r="H155" s="152">
        <v>8970</v>
      </c>
      <c r="I155" s="150"/>
      <c r="J155" s="151"/>
      <c r="K155" s="152">
        <v>-2434</v>
      </c>
      <c r="L155" s="150">
        <v>-2434</v>
      </c>
      <c r="M155" s="151">
        <v>-1591</v>
      </c>
      <c r="N155" s="153" t="s">
        <v>50</v>
      </c>
      <c r="O155" s="154" t="s">
        <v>44</v>
      </c>
      <c r="P155" s="152">
        <v>737</v>
      </c>
      <c r="Q155" s="150" t="s">
        <v>228</v>
      </c>
      <c r="R155" s="151">
        <v>0</v>
      </c>
      <c r="S155" s="152"/>
      <c r="T155" s="150"/>
      <c r="U155" s="150"/>
      <c r="V155" s="103"/>
      <c r="W155" s="150"/>
      <c r="X155" s="150"/>
      <c r="Y155" s="180"/>
      <c r="Z155" s="107" t="s">
        <v>6</v>
      </c>
      <c r="AA155" s="150">
        <v>8636</v>
      </c>
      <c r="AB155" s="150" t="s">
        <v>81</v>
      </c>
      <c r="AC155" s="150"/>
      <c r="AD155" s="155"/>
      <c r="AE155" s="152"/>
      <c r="AF155" s="150"/>
      <c r="AG155" s="150"/>
      <c r="AH155" s="150"/>
      <c r="AI155" s="150"/>
      <c r="AJ155" s="150"/>
      <c r="AK155" s="155"/>
      <c r="AL155" s="152"/>
      <c r="AM155" s="150"/>
      <c r="AN155" s="150"/>
      <c r="AO155" s="150"/>
      <c r="AP155" s="150"/>
      <c r="AQ155" s="150"/>
      <c r="AR155" s="155"/>
      <c r="AS155" s="152"/>
      <c r="AT155" s="150"/>
      <c r="AU155" s="150"/>
      <c r="AV155" s="150"/>
      <c r="AW155" s="150"/>
      <c r="AX155" s="150"/>
      <c r="AY155" s="150"/>
      <c r="AZ155" s="150"/>
      <c r="BA155" s="150"/>
      <c r="BB155" s="156"/>
      <c r="BC155" s="157"/>
    </row>
    <row r="156" spans="2:55" ht="21">
      <c r="B156" s="119" t="s">
        <v>88</v>
      </c>
      <c r="C156" s="12" t="s">
        <v>36</v>
      </c>
      <c r="D156" s="108" t="s">
        <v>43</v>
      </c>
      <c r="E156" s="107">
        <v>9707</v>
      </c>
      <c r="F156" s="12"/>
      <c r="G156" s="108"/>
      <c r="H156" s="107">
        <v>9518</v>
      </c>
      <c r="I156" s="12"/>
      <c r="J156" s="108"/>
      <c r="K156" s="107">
        <v>-2431</v>
      </c>
      <c r="L156" s="12">
        <v>-2431</v>
      </c>
      <c r="M156" s="108">
        <v>-2214</v>
      </c>
      <c r="N156" s="114" t="s">
        <v>50</v>
      </c>
      <c r="O156" s="115" t="s">
        <v>44</v>
      </c>
      <c r="P156" s="107">
        <v>189</v>
      </c>
      <c r="Q156" s="12" t="s">
        <v>228</v>
      </c>
      <c r="R156" s="108">
        <v>0</v>
      </c>
      <c r="S156" s="107"/>
      <c r="T156" s="12"/>
      <c r="U156" s="12"/>
      <c r="V156" s="103"/>
      <c r="W156" s="12"/>
      <c r="X156" s="12"/>
      <c r="Y156" s="109"/>
      <c r="Z156" s="107" t="s">
        <v>6</v>
      </c>
      <c r="AA156" s="12">
        <v>9184</v>
      </c>
      <c r="AB156" s="12" t="s">
        <v>89</v>
      </c>
      <c r="AC156" s="12"/>
      <c r="AD156" s="118"/>
      <c r="AE156" s="107"/>
      <c r="AF156" s="12"/>
      <c r="AG156" s="12"/>
      <c r="AH156" s="12"/>
      <c r="AI156" s="12"/>
      <c r="AJ156" s="12"/>
      <c r="AK156" s="118"/>
      <c r="AL156" s="107"/>
      <c r="AM156" s="12"/>
      <c r="AN156" s="12"/>
      <c r="AO156" s="12"/>
      <c r="AP156" s="12"/>
      <c r="AQ156" s="12"/>
      <c r="AR156" s="118"/>
      <c r="AS156" s="107"/>
      <c r="AT156" s="12"/>
      <c r="AU156" s="12"/>
      <c r="AV156" s="12"/>
      <c r="AW156" s="12"/>
      <c r="AX156" s="12"/>
      <c r="AY156" s="12"/>
      <c r="AZ156" s="12"/>
      <c r="BA156" s="12"/>
      <c r="BB156" s="148"/>
      <c r="BC156" s="110"/>
    </row>
    <row r="157" spans="2:55" ht="21">
      <c r="B157" s="119" t="s">
        <v>88</v>
      </c>
      <c r="C157" s="12" t="s">
        <v>36</v>
      </c>
      <c r="D157" s="108" t="s">
        <v>45</v>
      </c>
      <c r="E157" s="107">
        <v>9707</v>
      </c>
      <c r="F157" s="12"/>
      <c r="G157" s="108"/>
      <c r="H157" s="107">
        <v>9678</v>
      </c>
      <c r="I157" s="12"/>
      <c r="J157" s="108"/>
      <c r="K157" s="107">
        <v>-2436</v>
      </c>
      <c r="L157" s="12">
        <v>-2436</v>
      </c>
      <c r="M157" s="108">
        <v>-2404</v>
      </c>
      <c r="N157" s="114" t="s">
        <v>50</v>
      </c>
      <c r="O157" s="115" t="s">
        <v>44</v>
      </c>
      <c r="P157" s="107">
        <v>29</v>
      </c>
      <c r="Q157" s="12" t="s">
        <v>228</v>
      </c>
      <c r="R157" s="108">
        <v>0</v>
      </c>
      <c r="S157" s="107"/>
      <c r="T157" s="12"/>
      <c r="U157" s="12"/>
      <c r="V157" s="103"/>
      <c r="W157" s="12"/>
      <c r="X157" s="12"/>
      <c r="Y157" s="109"/>
      <c r="Z157" s="107" t="s">
        <v>6</v>
      </c>
      <c r="AA157" s="12">
        <v>9344</v>
      </c>
      <c r="AB157" s="12" t="s">
        <v>89</v>
      </c>
      <c r="AC157" s="12"/>
      <c r="AD157" s="118"/>
      <c r="AE157" s="107"/>
      <c r="AF157" s="12"/>
      <c r="AG157" s="12"/>
      <c r="AH157" s="12"/>
      <c r="AI157" s="12"/>
      <c r="AJ157" s="12"/>
      <c r="AK157" s="118"/>
      <c r="AL157" s="107"/>
      <c r="AM157" s="12"/>
      <c r="AN157" s="12"/>
      <c r="AO157" s="12"/>
      <c r="AP157" s="12"/>
      <c r="AQ157" s="12"/>
      <c r="AR157" s="118"/>
      <c r="AS157" s="107"/>
      <c r="AT157" s="12"/>
      <c r="AU157" s="12"/>
      <c r="AV157" s="12"/>
      <c r="AW157" s="12"/>
      <c r="AX157" s="12"/>
      <c r="AY157" s="12"/>
      <c r="AZ157" s="12"/>
      <c r="BA157" s="12"/>
      <c r="BB157" s="148"/>
      <c r="BC157" s="110"/>
    </row>
    <row r="158" spans="2:55" ht="21">
      <c r="B158" s="119" t="s">
        <v>88</v>
      </c>
      <c r="C158" s="12" t="s">
        <v>36</v>
      </c>
      <c r="D158" s="108" t="s">
        <v>46</v>
      </c>
      <c r="E158" s="107">
        <v>10000</v>
      </c>
      <c r="F158" s="12"/>
      <c r="G158" s="108"/>
      <c r="H158" s="107">
        <v>9997</v>
      </c>
      <c r="I158" s="12"/>
      <c r="J158" s="108"/>
      <c r="K158" s="107">
        <v>1302</v>
      </c>
      <c r="L158" s="12">
        <v>-65</v>
      </c>
      <c r="M158" s="108">
        <v>1302</v>
      </c>
      <c r="N158" s="114" t="s">
        <v>50</v>
      </c>
      <c r="O158" s="115" t="s">
        <v>44</v>
      </c>
      <c r="P158" s="107">
        <v>3</v>
      </c>
      <c r="Q158" s="12" t="s">
        <v>228</v>
      </c>
      <c r="R158" s="108">
        <v>-65</v>
      </c>
      <c r="S158" s="107"/>
      <c r="T158" s="12"/>
      <c r="U158" s="12"/>
      <c r="V158" s="103"/>
      <c r="W158" s="12"/>
      <c r="X158" s="12"/>
      <c r="Y158" s="109"/>
      <c r="Z158" s="107" t="s">
        <v>6</v>
      </c>
      <c r="AA158" s="12">
        <v>9664</v>
      </c>
      <c r="AB158" s="12" t="s">
        <v>66</v>
      </c>
      <c r="AC158" s="12"/>
      <c r="AD158" s="118"/>
      <c r="AE158" s="107"/>
      <c r="AF158" s="12"/>
      <c r="AG158" s="12"/>
      <c r="AH158" s="12"/>
      <c r="AI158" s="12"/>
      <c r="AJ158" s="12"/>
      <c r="AK158" s="118"/>
      <c r="AL158" s="107"/>
      <c r="AM158" s="12"/>
      <c r="AN158" s="12"/>
      <c r="AO158" s="12"/>
      <c r="AP158" s="12"/>
      <c r="AQ158" s="12"/>
      <c r="AR158" s="118"/>
      <c r="AS158" s="107"/>
      <c r="AT158" s="12"/>
      <c r="AU158" s="12"/>
      <c r="AV158" s="12"/>
      <c r="AW158" s="12"/>
      <c r="AX158" s="12"/>
      <c r="AY158" s="12"/>
      <c r="AZ158" s="12"/>
      <c r="BA158" s="12"/>
      <c r="BB158" s="148"/>
      <c r="BC158" s="110"/>
    </row>
    <row r="159" spans="2:55" ht="21">
      <c r="B159" s="119" t="s">
        <v>88</v>
      </c>
      <c r="C159" s="12" t="s">
        <v>36</v>
      </c>
      <c r="D159" s="108" t="s">
        <v>47</v>
      </c>
      <c r="E159" s="107">
        <v>10000</v>
      </c>
      <c r="F159" s="12"/>
      <c r="G159" s="108"/>
      <c r="H159" s="107">
        <v>9998</v>
      </c>
      <c r="I159" s="12"/>
      <c r="J159" s="108"/>
      <c r="K159" s="107">
        <v>1302</v>
      </c>
      <c r="L159" s="12">
        <v>-65</v>
      </c>
      <c r="M159" s="108">
        <v>1302</v>
      </c>
      <c r="N159" s="114" t="s">
        <v>50</v>
      </c>
      <c r="O159" s="115" t="s">
        <v>44</v>
      </c>
      <c r="P159" s="107">
        <v>2</v>
      </c>
      <c r="Q159" s="12" t="s">
        <v>228</v>
      </c>
      <c r="R159" s="108">
        <v>-65</v>
      </c>
      <c r="S159" s="107"/>
      <c r="T159" s="12"/>
      <c r="U159" s="12"/>
      <c r="V159" s="103"/>
      <c r="W159" s="12"/>
      <c r="X159" s="12"/>
      <c r="Y159" s="109"/>
      <c r="Z159" s="107" t="s">
        <v>6</v>
      </c>
      <c r="AA159" s="12">
        <v>9664</v>
      </c>
      <c r="AB159" s="12" t="s">
        <v>66</v>
      </c>
      <c r="AC159" s="12"/>
      <c r="AD159" s="118"/>
      <c r="AE159" s="107"/>
      <c r="AF159" s="12"/>
      <c r="AG159" s="12"/>
      <c r="AH159" s="12"/>
      <c r="AI159" s="12"/>
      <c r="AJ159" s="12"/>
      <c r="AK159" s="118"/>
      <c r="AL159" s="107"/>
      <c r="AM159" s="12"/>
      <c r="AN159" s="12"/>
      <c r="AO159" s="12"/>
      <c r="AP159" s="12"/>
      <c r="AQ159" s="12"/>
      <c r="AR159" s="118"/>
      <c r="AS159" s="107"/>
      <c r="AT159" s="12"/>
      <c r="AU159" s="12"/>
      <c r="AV159" s="12"/>
      <c r="AW159" s="12"/>
      <c r="AX159" s="12"/>
      <c r="AY159" s="12"/>
      <c r="AZ159" s="12"/>
      <c r="BA159" s="12"/>
      <c r="BB159" s="148"/>
      <c r="BC159" s="110"/>
    </row>
    <row r="160" spans="2:55" ht="21">
      <c r="B160" s="119" t="s">
        <v>88</v>
      </c>
      <c r="C160" s="12" t="s">
        <v>36</v>
      </c>
      <c r="D160" s="108" t="s">
        <v>48</v>
      </c>
      <c r="E160" s="107">
        <v>10000</v>
      </c>
      <c r="F160" s="12"/>
      <c r="G160" s="108"/>
      <c r="H160" s="107">
        <v>9997</v>
      </c>
      <c r="I160" s="12"/>
      <c r="J160" s="108"/>
      <c r="K160" s="107">
        <v>1302</v>
      </c>
      <c r="L160" s="12">
        <v>-65</v>
      </c>
      <c r="M160" s="108">
        <v>1302</v>
      </c>
      <c r="N160" s="114" t="s">
        <v>50</v>
      </c>
      <c r="O160" s="115" t="s">
        <v>44</v>
      </c>
      <c r="P160" s="107">
        <v>3</v>
      </c>
      <c r="Q160" s="12" t="s">
        <v>228</v>
      </c>
      <c r="R160" s="108">
        <v>-65</v>
      </c>
      <c r="S160" s="107"/>
      <c r="T160" s="12"/>
      <c r="U160" s="12"/>
      <c r="V160" s="103"/>
      <c r="W160" s="12"/>
      <c r="X160" s="12"/>
      <c r="Y160" s="109"/>
      <c r="Z160" s="107" t="s">
        <v>6</v>
      </c>
      <c r="AA160" s="12">
        <v>9664</v>
      </c>
      <c r="AB160" s="12" t="s">
        <v>66</v>
      </c>
      <c r="AC160" s="12"/>
      <c r="AD160" s="118"/>
      <c r="AE160" s="107"/>
      <c r="AF160" s="12"/>
      <c r="AG160" s="12"/>
      <c r="AH160" s="12"/>
      <c r="AI160" s="12"/>
      <c r="AJ160" s="12"/>
      <c r="AK160" s="118"/>
      <c r="AL160" s="107"/>
      <c r="AM160" s="12"/>
      <c r="AN160" s="12"/>
      <c r="AO160" s="12"/>
      <c r="AP160" s="12"/>
      <c r="AQ160" s="12"/>
      <c r="AR160" s="118"/>
      <c r="AS160" s="107"/>
      <c r="AT160" s="12"/>
      <c r="AU160" s="12"/>
      <c r="AV160" s="12"/>
      <c r="AW160" s="12"/>
      <c r="AX160" s="12"/>
      <c r="AY160" s="12"/>
      <c r="AZ160" s="12"/>
      <c r="BA160" s="12"/>
      <c r="BB160" s="148"/>
      <c r="BC160" s="110"/>
    </row>
    <row r="161" spans="2:55" ht="21" hidden="1">
      <c r="B161" s="119" t="s">
        <v>88</v>
      </c>
      <c r="C161" s="12" t="s">
        <v>36</v>
      </c>
      <c r="D161" s="108" t="s">
        <v>49</v>
      </c>
      <c r="E161" s="107">
        <v>8863</v>
      </c>
      <c r="F161" s="12"/>
      <c r="G161" s="108"/>
      <c r="H161" s="107">
        <v>8861</v>
      </c>
      <c r="I161" s="12"/>
      <c r="J161" s="108"/>
      <c r="K161" s="107">
        <v>-6953</v>
      </c>
      <c r="L161" s="12">
        <v>-6953</v>
      </c>
      <c r="M161" s="108">
        <v>-6816</v>
      </c>
      <c r="N161" s="114" t="s">
        <v>50</v>
      </c>
      <c r="O161" s="115" t="s">
        <v>44</v>
      </c>
      <c r="P161" s="107">
        <v>2</v>
      </c>
      <c r="Q161" s="12" t="s">
        <v>228</v>
      </c>
      <c r="R161" s="108">
        <v>0</v>
      </c>
      <c r="S161" s="107"/>
      <c r="T161" s="12"/>
      <c r="U161" s="12"/>
      <c r="V161" s="103"/>
      <c r="W161" s="12"/>
      <c r="X161" s="12"/>
      <c r="Y161" s="109"/>
      <c r="Z161" s="107"/>
      <c r="AA161" s="12"/>
      <c r="AB161" s="12"/>
      <c r="AC161" s="12"/>
      <c r="AD161" s="118"/>
      <c r="AE161" s="107"/>
      <c r="AF161" s="12"/>
      <c r="AG161" s="12"/>
      <c r="AH161" s="12"/>
      <c r="AI161" s="12"/>
      <c r="AJ161" s="12"/>
      <c r="AK161" s="118"/>
      <c r="AL161" s="107"/>
      <c r="AM161" s="12"/>
      <c r="AN161" s="12"/>
      <c r="AO161" s="12"/>
      <c r="AP161" s="12"/>
      <c r="AQ161" s="12"/>
      <c r="AR161" s="118"/>
      <c r="AS161" s="107"/>
      <c r="AT161" s="12"/>
      <c r="AU161" s="12"/>
      <c r="AV161" s="12"/>
      <c r="AW161" s="12"/>
      <c r="AX161" s="12"/>
      <c r="AY161" s="12"/>
      <c r="AZ161" s="12"/>
      <c r="BA161" s="12"/>
      <c r="BB161" s="148"/>
      <c r="BC161" s="110"/>
    </row>
    <row r="162" spans="2:55" ht="21" hidden="1">
      <c r="B162" s="119" t="s">
        <v>88</v>
      </c>
      <c r="C162" s="12" t="s">
        <v>36</v>
      </c>
      <c r="D162" s="108" t="s">
        <v>53</v>
      </c>
      <c r="E162" s="107">
        <v>8720</v>
      </c>
      <c r="F162" s="12"/>
      <c r="G162" s="108"/>
      <c r="H162" s="107">
        <v>8719</v>
      </c>
      <c r="I162" s="12"/>
      <c r="J162" s="108"/>
      <c r="K162" s="107">
        <v>-1847</v>
      </c>
      <c r="L162" s="12">
        <v>-1847</v>
      </c>
      <c r="M162" s="108">
        <v>-1846</v>
      </c>
      <c r="N162" s="114" t="s">
        <v>50</v>
      </c>
      <c r="O162" s="115" t="s">
        <v>44</v>
      </c>
      <c r="P162" s="107">
        <v>1</v>
      </c>
      <c r="Q162" s="12" t="s">
        <v>228</v>
      </c>
      <c r="R162" s="108">
        <v>0</v>
      </c>
      <c r="S162" s="107"/>
      <c r="T162" s="12"/>
      <c r="U162" s="12"/>
      <c r="V162" s="103"/>
      <c r="W162" s="12"/>
      <c r="X162" s="12"/>
      <c r="Y162" s="109"/>
      <c r="Z162" s="107"/>
      <c r="AA162" s="12"/>
      <c r="AB162" s="12"/>
      <c r="AC162" s="12"/>
      <c r="AD162" s="118"/>
      <c r="AE162" s="107"/>
      <c r="AF162" s="12"/>
      <c r="AG162" s="12"/>
      <c r="AH162" s="12"/>
      <c r="AI162" s="12"/>
      <c r="AJ162" s="12"/>
      <c r="AK162" s="118"/>
      <c r="AL162" s="107"/>
      <c r="AM162" s="12"/>
      <c r="AN162" s="12"/>
      <c r="AO162" s="12"/>
      <c r="AP162" s="12"/>
      <c r="AQ162" s="12"/>
      <c r="AR162" s="118"/>
      <c r="AS162" s="107"/>
      <c r="AT162" s="12"/>
      <c r="AU162" s="12"/>
      <c r="AV162" s="12"/>
      <c r="AW162" s="12"/>
      <c r="AX162" s="12"/>
      <c r="AY162" s="12"/>
      <c r="AZ162" s="12"/>
      <c r="BA162" s="12"/>
      <c r="BB162" s="148"/>
      <c r="BC162" s="110"/>
    </row>
    <row r="163" spans="2:55" ht="63" hidden="1">
      <c r="B163" s="119" t="s">
        <v>90</v>
      </c>
      <c r="C163" s="12" t="s">
        <v>36</v>
      </c>
      <c r="D163" s="108" t="s">
        <v>37</v>
      </c>
      <c r="E163" s="107">
        <v>9599</v>
      </c>
      <c r="F163" s="12"/>
      <c r="G163" s="108"/>
      <c r="H163" s="107">
        <v>9581</v>
      </c>
      <c r="I163" s="12"/>
      <c r="J163" s="108"/>
      <c r="K163" s="107">
        <v>-4472</v>
      </c>
      <c r="L163" s="12">
        <v>-4472</v>
      </c>
      <c r="M163" s="108">
        <v>-4443</v>
      </c>
      <c r="N163" s="114" t="s">
        <v>50</v>
      </c>
      <c r="O163" s="115" t="s">
        <v>50</v>
      </c>
      <c r="P163" s="107">
        <v>18</v>
      </c>
      <c r="Q163" s="12" t="s">
        <v>228</v>
      </c>
      <c r="R163" s="108">
        <v>0</v>
      </c>
      <c r="S163" s="107"/>
      <c r="T163" s="12"/>
      <c r="U163" s="12"/>
      <c r="V163" s="103" t="s">
        <v>5</v>
      </c>
      <c r="W163" s="12">
        <v>164</v>
      </c>
      <c r="X163" s="12">
        <v>365</v>
      </c>
      <c r="Y163" s="109" t="s">
        <v>59</v>
      </c>
      <c r="Z163" s="107"/>
      <c r="AA163" s="12"/>
      <c r="AB163" s="12"/>
      <c r="AC163" s="12"/>
      <c r="AD163" s="118"/>
      <c r="AE163" s="107"/>
      <c r="AF163" s="12"/>
      <c r="AG163" s="12"/>
      <c r="AH163" s="12"/>
      <c r="AI163" s="12"/>
      <c r="AJ163" s="12"/>
      <c r="AK163" s="118"/>
      <c r="AL163" s="107"/>
      <c r="AM163" s="12"/>
      <c r="AN163" s="12"/>
      <c r="AO163" s="12"/>
      <c r="AP163" s="12"/>
      <c r="AQ163" s="12"/>
      <c r="AR163" s="118"/>
      <c r="AS163" s="107"/>
      <c r="AT163" s="12"/>
      <c r="AU163" s="12"/>
      <c r="AV163" s="12"/>
      <c r="AW163" s="12"/>
      <c r="AX163" s="12"/>
      <c r="AY163" s="12"/>
      <c r="AZ163" s="12"/>
      <c r="BA163" s="12"/>
      <c r="BB163" s="148"/>
      <c r="BC163" s="110"/>
    </row>
    <row r="164" spans="2:55" ht="21" hidden="1">
      <c r="B164" s="119" t="s">
        <v>90</v>
      </c>
      <c r="C164" s="12" t="s">
        <v>36</v>
      </c>
      <c r="D164" s="108" t="s">
        <v>43</v>
      </c>
      <c r="E164" s="107">
        <v>9599</v>
      </c>
      <c r="F164" s="12"/>
      <c r="G164" s="108"/>
      <c r="H164" s="107">
        <v>8386</v>
      </c>
      <c r="I164" s="12"/>
      <c r="J164" s="108"/>
      <c r="K164" s="107">
        <v>-4472</v>
      </c>
      <c r="L164" s="12">
        <v>-4472</v>
      </c>
      <c r="M164" s="108">
        <v>-3224</v>
      </c>
      <c r="N164" s="114" t="s">
        <v>50</v>
      </c>
      <c r="O164" s="115" t="s">
        <v>44</v>
      </c>
      <c r="P164" s="107">
        <v>1213</v>
      </c>
      <c r="Q164" s="12" t="s">
        <v>228</v>
      </c>
      <c r="R164" s="108">
        <v>0</v>
      </c>
      <c r="S164" s="107"/>
      <c r="T164" s="12"/>
      <c r="U164" s="12"/>
      <c r="V164" s="103"/>
      <c r="W164" s="12"/>
      <c r="X164" s="12"/>
      <c r="Y164" s="109"/>
      <c r="Z164" s="107"/>
      <c r="AA164" s="12"/>
      <c r="AB164" s="12"/>
      <c r="AC164" s="12"/>
      <c r="AD164" s="118"/>
      <c r="AE164" s="107"/>
      <c r="AF164" s="12"/>
      <c r="AG164" s="12"/>
      <c r="AH164" s="12"/>
      <c r="AI164" s="12"/>
      <c r="AJ164" s="12"/>
      <c r="AK164" s="118"/>
      <c r="AL164" s="107"/>
      <c r="AM164" s="12"/>
      <c r="AN164" s="12"/>
      <c r="AO164" s="12"/>
      <c r="AP164" s="12"/>
      <c r="AQ164" s="12"/>
      <c r="AR164" s="118"/>
      <c r="AS164" s="107"/>
      <c r="AT164" s="12"/>
      <c r="AU164" s="12"/>
      <c r="AV164" s="12"/>
      <c r="AW164" s="12"/>
      <c r="AX164" s="12"/>
      <c r="AY164" s="12"/>
      <c r="AZ164" s="12"/>
      <c r="BA164" s="12"/>
      <c r="BB164" s="148"/>
      <c r="BC164" s="110"/>
    </row>
    <row r="165" spans="2:55" ht="21" hidden="1">
      <c r="B165" s="119" t="s">
        <v>90</v>
      </c>
      <c r="C165" s="12" t="s">
        <v>36</v>
      </c>
      <c r="D165" s="108" t="s">
        <v>45</v>
      </c>
      <c r="E165" s="107">
        <v>9599</v>
      </c>
      <c r="F165" s="12"/>
      <c r="G165" s="108"/>
      <c r="H165" s="107">
        <v>6968</v>
      </c>
      <c r="I165" s="12"/>
      <c r="J165" s="108"/>
      <c r="K165" s="107">
        <v>-4472</v>
      </c>
      <c r="L165" s="12">
        <v>-4472</v>
      </c>
      <c r="M165" s="108">
        <v>-1837</v>
      </c>
      <c r="N165" s="114" t="s">
        <v>50</v>
      </c>
      <c r="O165" s="115" t="s">
        <v>44</v>
      </c>
      <c r="P165" s="107">
        <v>2631</v>
      </c>
      <c r="Q165" s="12" t="s">
        <v>228</v>
      </c>
      <c r="R165" s="108">
        <v>0</v>
      </c>
      <c r="S165" s="107"/>
      <c r="T165" s="12"/>
      <c r="U165" s="115"/>
      <c r="V165" s="103"/>
      <c r="W165" s="12"/>
      <c r="X165" s="12"/>
      <c r="Y165" s="109"/>
      <c r="Z165" s="107"/>
      <c r="AA165" s="12"/>
      <c r="AB165" s="12"/>
      <c r="AC165" s="12"/>
      <c r="AD165" s="118"/>
      <c r="AE165" s="107"/>
      <c r="AF165" s="12"/>
      <c r="AG165" s="12"/>
      <c r="AH165" s="12"/>
      <c r="AI165" s="12"/>
      <c r="AJ165" s="12"/>
      <c r="AK165" s="118"/>
      <c r="AL165" s="107"/>
      <c r="AM165" s="12"/>
      <c r="AN165" s="12"/>
      <c r="AO165" s="12"/>
      <c r="AP165" s="12"/>
      <c r="AQ165" s="12"/>
      <c r="AR165" s="118"/>
      <c r="AS165" s="107"/>
      <c r="AT165" s="12"/>
      <c r="AU165" s="12"/>
      <c r="AV165" s="12"/>
      <c r="AW165" s="12"/>
      <c r="AX165" s="12"/>
      <c r="AY165" s="12"/>
      <c r="AZ165" s="12"/>
      <c r="BA165" s="12"/>
      <c r="BB165" s="148"/>
      <c r="BC165" s="110"/>
    </row>
    <row r="166" spans="2:55" ht="21" hidden="1">
      <c r="B166" s="119" t="s">
        <v>90</v>
      </c>
      <c r="C166" s="12" t="s">
        <v>36</v>
      </c>
      <c r="D166" s="108" t="s">
        <v>49</v>
      </c>
      <c r="E166" s="107">
        <v>7707</v>
      </c>
      <c r="F166" s="12"/>
      <c r="G166" s="108"/>
      <c r="H166" s="107">
        <v>7399</v>
      </c>
      <c r="I166" s="12"/>
      <c r="J166" s="108"/>
      <c r="K166" s="107">
        <v>-1488</v>
      </c>
      <c r="L166" s="12">
        <v>-1488</v>
      </c>
      <c r="M166" s="108">
        <v>-1171</v>
      </c>
      <c r="N166" s="114" t="s">
        <v>50</v>
      </c>
      <c r="O166" s="115" t="s">
        <v>44</v>
      </c>
      <c r="P166" s="107">
        <v>308</v>
      </c>
      <c r="Q166" s="12" t="s">
        <v>228</v>
      </c>
      <c r="R166" s="108">
        <v>0</v>
      </c>
      <c r="S166" s="107"/>
      <c r="T166" s="12"/>
      <c r="U166" s="115"/>
      <c r="V166" s="103"/>
      <c r="W166" s="12"/>
      <c r="X166" s="12"/>
      <c r="Y166" s="109"/>
      <c r="Z166" s="107"/>
      <c r="AA166" s="12"/>
      <c r="AB166" s="12"/>
      <c r="AC166" s="12"/>
      <c r="AD166" s="118"/>
      <c r="AE166" s="107"/>
      <c r="AF166" s="12"/>
      <c r="AG166" s="12"/>
      <c r="AH166" s="12"/>
      <c r="AI166" s="12"/>
      <c r="AJ166" s="12"/>
      <c r="AK166" s="118"/>
      <c r="AL166" s="107"/>
      <c r="AM166" s="12"/>
      <c r="AN166" s="12"/>
      <c r="AO166" s="12"/>
      <c r="AP166" s="12"/>
      <c r="AQ166" s="12"/>
      <c r="AR166" s="118"/>
      <c r="AS166" s="107"/>
      <c r="AT166" s="12"/>
      <c r="AU166" s="12"/>
      <c r="AV166" s="12"/>
      <c r="AW166" s="12"/>
      <c r="AX166" s="12"/>
      <c r="AY166" s="12"/>
      <c r="AZ166" s="12"/>
      <c r="BA166" s="12"/>
      <c r="BB166" s="148"/>
      <c r="BC166" s="110"/>
    </row>
    <row r="167" spans="2:55" ht="21" hidden="1">
      <c r="B167" s="119" t="s">
        <v>91</v>
      </c>
      <c r="C167" s="12" t="s">
        <v>36</v>
      </c>
      <c r="D167" s="108" t="s">
        <v>45</v>
      </c>
      <c r="E167" s="107">
        <v>8317</v>
      </c>
      <c r="F167" s="12"/>
      <c r="G167" s="108"/>
      <c r="H167" s="107">
        <v>7689</v>
      </c>
      <c r="I167" s="12"/>
      <c r="J167" s="108"/>
      <c r="K167" s="107">
        <v>-1780</v>
      </c>
      <c r="L167" s="12">
        <v>-1780</v>
      </c>
      <c r="M167" s="108">
        <v>-1087</v>
      </c>
      <c r="N167" s="114" t="s">
        <v>50</v>
      </c>
      <c r="O167" s="115" t="s">
        <v>44</v>
      </c>
      <c r="P167" s="107">
        <v>628</v>
      </c>
      <c r="Q167" s="12" t="s">
        <v>228</v>
      </c>
      <c r="R167" s="108">
        <v>0</v>
      </c>
      <c r="S167" s="107"/>
      <c r="T167" s="12"/>
      <c r="U167" s="12"/>
      <c r="V167" s="103"/>
      <c r="W167" s="12"/>
      <c r="X167" s="12"/>
      <c r="Y167" s="109"/>
      <c r="Z167" s="107"/>
      <c r="AA167" s="12"/>
      <c r="AB167" s="12"/>
      <c r="AC167" s="12"/>
      <c r="AD167" s="118"/>
      <c r="AE167" s="107"/>
      <c r="AF167" s="12"/>
      <c r="AG167" s="12"/>
      <c r="AH167" s="12"/>
      <c r="AI167" s="12"/>
      <c r="AJ167" s="12"/>
      <c r="AK167" s="118"/>
      <c r="AL167" s="107"/>
      <c r="AM167" s="12"/>
      <c r="AN167" s="12"/>
      <c r="AO167" s="12"/>
      <c r="AP167" s="12"/>
      <c r="AQ167" s="12"/>
      <c r="AR167" s="118"/>
      <c r="AS167" s="107"/>
      <c r="AT167" s="12"/>
      <c r="AU167" s="12"/>
      <c r="AV167" s="12"/>
      <c r="AW167" s="12"/>
      <c r="AX167" s="12"/>
      <c r="AY167" s="12"/>
      <c r="AZ167" s="12"/>
      <c r="BA167" s="12"/>
      <c r="BB167" s="148"/>
      <c r="BC167" s="110"/>
    </row>
    <row r="168" spans="2:55" ht="21" hidden="1">
      <c r="B168" s="119" t="s">
        <v>91</v>
      </c>
      <c r="C168" s="12" t="s">
        <v>36</v>
      </c>
      <c r="D168" s="108" t="s">
        <v>53</v>
      </c>
      <c r="E168" s="107">
        <v>7870</v>
      </c>
      <c r="F168" s="12"/>
      <c r="G168" s="108"/>
      <c r="H168" s="107">
        <v>7545</v>
      </c>
      <c r="I168" s="12"/>
      <c r="J168" s="108"/>
      <c r="K168" s="107">
        <v>-2709</v>
      </c>
      <c r="L168" s="12">
        <v>-2709</v>
      </c>
      <c r="M168" s="108">
        <v>-2387</v>
      </c>
      <c r="N168" s="114" t="s">
        <v>50</v>
      </c>
      <c r="O168" s="115" t="s">
        <v>44</v>
      </c>
      <c r="P168" s="107">
        <v>325</v>
      </c>
      <c r="Q168" s="12" t="s">
        <v>228</v>
      </c>
      <c r="R168" s="108">
        <v>0</v>
      </c>
      <c r="S168" s="107"/>
      <c r="T168" s="12"/>
      <c r="U168" s="12"/>
      <c r="V168" s="103"/>
      <c r="W168" s="12"/>
      <c r="X168" s="12"/>
      <c r="Y168" s="109"/>
      <c r="Z168" s="107"/>
      <c r="AA168" s="12"/>
      <c r="AB168" s="12"/>
      <c r="AC168" s="12"/>
      <c r="AD168" s="118"/>
      <c r="AE168" s="107"/>
      <c r="AF168" s="12"/>
      <c r="AG168" s="12"/>
      <c r="AH168" s="12"/>
      <c r="AI168" s="12"/>
      <c r="AJ168" s="12"/>
      <c r="AK168" s="118"/>
      <c r="AL168" s="107"/>
      <c r="AM168" s="12"/>
      <c r="AN168" s="12"/>
      <c r="AO168" s="12"/>
      <c r="AP168" s="12"/>
      <c r="AQ168" s="12"/>
      <c r="AR168" s="118"/>
      <c r="AS168" s="107"/>
      <c r="AT168" s="12"/>
      <c r="AU168" s="12"/>
      <c r="AV168" s="12"/>
      <c r="AW168" s="12"/>
      <c r="AX168" s="12"/>
      <c r="AY168" s="12"/>
      <c r="AZ168" s="12"/>
      <c r="BA168" s="12"/>
      <c r="BB168" s="148"/>
      <c r="BC168" s="110"/>
    </row>
    <row r="169" spans="2:55" ht="52.5" hidden="1">
      <c r="B169" s="119" t="s">
        <v>93</v>
      </c>
      <c r="C169" s="12" t="s">
        <v>36</v>
      </c>
      <c r="D169" s="108" t="s">
        <v>43</v>
      </c>
      <c r="E169" s="107">
        <v>8132</v>
      </c>
      <c r="F169" s="12"/>
      <c r="G169" s="108"/>
      <c r="H169" s="107">
        <v>8131</v>
      </c>
      <c r="I169" s="12"/>
      <c r="J169" s="108"/>
      <c r="K169" s="107">
        <v>-513</v>
      </c>
      <c r="L169" s="12">
        <v>-513</v>
      </c>
      <c r="M169" s="108">
        <v>-512</v>
      </c>
      <c r="N169" s="114" t="s">
        <v>50</v>
      </c>
      <c r="O169" s="115" t="s">
        <v>39</v>
      </c>
      <c r="P169" s="107">
        <v>1</v>
      </c>
      <c r="Q169" s="12" t="s">
        <v>228</v>
      </c>
      <c r="R169" s="108">
        <v>0</v>
      </c>
      <c r="S169" s="107"/>
      <c r="T169" s="12"/>
      <c r="U169" s="12"/>
      <c r="V169" s="103"/>
      <c r="W169" s="12"/>
      <c r="X169" s="12"/>
      <c r="Y169" s="109"/>
      <c r="Z169" s="107"/>
      <c r="AA169" s="12"/>
      <c r="AB169" s="12"/>
      <c r="AC169" s="12"/>
      <c r="AD169" s="118"/>
      <c r="AE169" s="107"/>
      <c r="AF169" s="12"/>
      <c r="AG169" s="12"/>
      <c r="AH169" s="12"/>
      <c r="AI169" s="12"/>
      <c r="AJ169" s="12"/>
      <c r="AK169" s="118"/>
      <c r="AL169" s="107"/>
      <c r="AM169" s="12"/>
      <c r="AN169" s="12"/>
      <c r="AO169" s="12"/>
      <c r="AP169" s="12"/>
      <c r="AQ169" s="12"/>
      <c r="AR169" s="118"/>
      <c r="AS169" s="103" t="s">
        <v>9</v>
      </c>
      <c r="AT169" s="12">
        <v>-10000</v>
      </c>
      <c r="AU169" s="12" t="s">
        <v>42</v>
      </c>
      <c r="AV169" s="12"/>
      <c r="AW169" s="12"/>
      <c r="AX169" s="12"/>
      <c r="AY169" s="12"/>
      <c r="AZ169" s="12"/>
      <c r="BA169" s="12"/>
      <c r="BB169" s="148"/>
      <c r="BC169" s="110"/>
    </row>
    <row r="170" spans="2:55" ht="52.5" hidden="1">
      <c r="B170" s="119" t="s">
        <v>93</v>
      </c>
      <c r="C170" s="12" t="s">
        <v>36</v>
      </c>
      <c r="D170" s="108" t="s">
        <v>45</v>
      </c>
      <c r="E170" s="107">
        <v>8132</v>
      </c>
      <c r="F170" s="12"/>
      <c r="G170" s="108"/>
      <c r="H170" s="107">
        <v>7389</v>
      </c>
      <c r="I170" s="12"/>
      <c r="J170" s="108"/>
      <c r="K170" s="107">
        <v>-543</v>
      </c>
      <c r="L170" s="12">
        <v>-543</v>
      </c>
      <c r="M170" s="108">
        <v>238</v>
      </c>
      <c r="N170" s="114" t="s">
        <v>50</v>
      </c>
      <c r="O170" s="115" t="s">
        <v>39</v>
      </c>
      <c r="P170" s="107">
        <v>743</v>
      </c>
      <c r="Q170" s="12" t="s">
        <v>228</v>
      </c>
      <c r="R170" s="108">
        <v>238</v>
      </c>
      <c r="S170" s="107"/>
      <c r="T170" s="12"/>
      <c r="U170" s="12"/>
      <c r="V170" s="103"/>
      <c r="W170" s="12"/>
      <c r="X170" s="12"/>
      <c r="Y170" s="109"/>
      <c r="Z170" s="107"/>
      <c r="AA170" s="12"/>
      <c r="AB170" s="12"/>
      <c r="AC170" s="12"/>
      <c r="AD170" s="118"/>
      <c r="AE170" s="107"/>
      <c r="AF170" s="12"/>
      <c r="AG170" s="12"/>
      <c r="AH170" s="12"/>
      <c r="AI170" s="12"/>
      <c r="AJ170" s="12"/>
      <c r="AK170" s="118"/>
      <c r="AL170" s="107"/>
      <c r="AM170" s="12"/>
      <c r="AN170" s="12"/>
      <c r="AO170" s="12"/>
      <c r="AP170" s="12"/>
      <c r="AQ170" s="12"/>
      <c r="AR170" s="118"/>
      <c r="AS170" s="103" t="s">
        <v>9</v>
      </c>
      <c r="AT170" s="12">
        <v>-10000</v>
      </c>
      <c r="AU170" s="12" t="s">
        <v>42</v>
      </c>
      <c r="AV170" s="12"/>
      <c r="AW170" s="12"/>
      <c r="AX170" s="12"/>
      <c r="AY170" s="12"/>
      <c r="AZ170" s="12"/>
      <c r="BA170" s="12"/>
      <c r="BB170" s="148"/>
      <c r="BC170" s="110"/>
    </row>
    <row r="171" spans="2:55" ht="52.5" hidden="1">
      <c r="B171" s="119" t="s">
        <v>93</v>
      </c>
      <c r="C171" s="12" t="s">
        <v>36</v>
      </c>
      <c r="D171" s="108" t="s">
        <v>46</v>
      </c>
      <c r="E171" s="107"/>
      <c r="F171" s="12">
        <v>2642</v>
      </c>
      <c r="G171" s="108">
        <v>1044</v>
      </c>
      <c r="H171" s="107"/>
      <c r="I171" s="12">
        <v>2666</v>
      </c>
      <c r="J171" s="108">
        <v>507</v>
      </c>
      <c r="K171" s="107">
        <v>0</v>
      </c>
      <c r="L171" s="12">
        <v>0</v>
      </c>
      <c r="M171" s="108">
        <v>0</v>
      </c>
      <c r="N171" s="114" t="s">
        <v>44</v>
      </c>
      <c r="O171" s="115" t="s">
        <v>39</v>
      </c>
      <c r="P171" s="107" t="s">
        <v>228</v>
      </c>
      <c r="Q171" s="12">
        <v>513</v>
      </c>
      <c r="R171" s="108">
        <v>0</v>
      </c>
      <c r="S171" s="107"/>
      <c r="T171" s="12"/>
      <c r="U171" s="12"/>
      <c r="V171" s="103"/>
      <c r="W171" s="12"/>
      <c r="X171" s="12"/>
      <c r="Y171" s="109"/>
      <c r="Z171" s="107"/>
      <c r="AA171" s="12"/>
      <c r="AB171" s="12"/>
      <c r="AC171" s="12"/>
      <c r="AD171" s="118"/>
      <c r="AE171" s="107"/>
      <c r="AF171" s="12"/>
      <c r="AG171" s="12"/>
      <c r="AH171" s="12"/>
      <c r="AI171" s="12"/>
      <c r="AJ171" s="12"/>
      <c r="AK171" s="118"/>
      <c r="AL171" s="107"/>
      <c r="AM171" s="12"/>
      <c r="AN171" s="12"/>
      <c r="AO171" s="12"/>
      <c r="AP171" s="12"/>
      <c r="AQ171" s="12"/>
      <c r="AR171" s="118"/>
      <c r="AS171" s="103" t="s">
        <v>9</v>
      </c>
      <c r="AT171" s="12">
        <v>13</v>
      </c>
      <c r="AU171" s="12" t="s">
        <v>94</v>
      </c>
      <c r="AV171" s="12">
        <v>206</v>
      </c>
      <c r="AW171" s="12" t="s">
        <v>94</v>
      </c>
      <c r="AX171" s="12">
        <v>75</v>
      </c>
      <c r="AY171" s="12" t="s">
        <v>94</v>
      </c>
      <c r="AZ171" s="12">
        <v>204</v>
      </c>
      <c r="BA171" s="12" t="s">
        <v>94</v>
      </c>
      <c r="BB171" s="148">
        <v>-10000</v>
      </c>
      <c r="BC171" s="110" t="s">
        <v>42</v>
      </c>
    </row>
    <row r="172" spans="2:55" ht="52.5" hidden="1">
      <c r="B172" s="119" t="s">
        <v>93</v>
      </c>
      <c r="C172" s="12" t="s">
        <v>36</v>
      </c>
      <c r="D172" s="108" t="s">
        <v>47</v>
      </c>
      <c r="E172" s="107"/>
      <c r="F172" s="12">
        <v>3435</v>
      </c>
      <c r="G172" s="108">
        <v>1044</v>
      </c>
      <c r="H172" s="107"/>
      <c r="I172" s="12">
        <v>3434</v>
      </c>
      <c r="J172" s="108">
        <v>465</v>
      </c>
      <c r="K172" s="107">
        <v>0</v>
      </c>
      <c r="L172" s="12">
        <v>0</v>
      </c>
      <c r="M172" s="108">
        <v>0</v>
      </c>
      <c r="N172" s="114" t="s">
        <v>38</v>
      </c>
      <c r="O172" s="115" t="s">
        <v>39</v>
      </c>
      <c r="P172" s="107" t="s">
        <v>228</v>
      </c>
      <c r="Q172" s="12">
        <v>580</v>
      </c>
      <c r="R172" s="108">
        <v>0</v>
      </c>
      <c r="S172" s="107"/>
      <c r="T172" s="12"/>
      <c r="U172" s="12"/>
      <c r="V172" s="103"/>
      <c r="W172" s="12"/>
      <c r="X172" s="12"/>
      <c r="Y172" s="109"/>
      <c r="Z172" s="107"/>
      <c r="AA172" s="12"/>
      <c r="AB172" s="12"/>
      <c r="AC172" s="12"/>
      <c r="AD172" s="118"/>
      <c r="AE172" s="107"/>
      <c r="AF172" s="12"/>
      <c r="AG172" s="12"/>
      <c r="AH172" s="12"/>
      <c r="AI172" s="12"/>
      <c r="AJ172" s="12"/>
      <c r="AK172" s="118"/>
      <c r="AL172" s="107"/>
      <c r="AM172" s="12"/>
      <c r="AN172" s="12"/>
      <c r="AO172" s="12"/>
      <c r="AP172" s="12"/>
      <c r="AQ172" s="12"/>
      <c r="AR172" s="118"/>
      <c r="AS172" s="103" t="s">
        <v>9</v>
      </c>
      <c r="AT172" s="12">
        <v>13</v>
      </c>
      <c r="AU172" s="12" t="s">
        <v>94</v>
      </c>
      <c r="AV172" s="12">
        <v>206</v>
      </c>
      <c r="AW172" s="12" t="s">
        <v>94</v>
      </c>
      <c r="AX172" s="12">
        <v>75</v>
      </c>
      <c r="AY172" s="12" t="s">
        <v>94</v>
      </c>
      <c r="AZ172" s="12">
        <v>204</v>
      </c>
      <c r="BA172" s="12" t="s">
        <v>94</v>
      </c>
      <c r="BB172" s="148">
        <v>-10000</v>
      </c>
      <c r="BC172" s="110" t="s">
        <v>42</v>
      </c>
    </row>
    <row r="173" spans="2:55" ht="52.5" hidden="1">
      <c r="B173" s="119" t="s">
        <v>93</v>
      </c>
      <c r="C173" s="12" t="s">
        <v>36</v>
      </c>
      <c r="D173" s="108" t="s">
        <v>48</v>
      </c>
      <c r="E173" s="107"/>
      <c r="F173" s="12">
        <v>3435</v>
      </c>
      <c r="G173" s="108">
        <v>1044</v>
      </c>
      <c r="H173" s="107"/>
      <c r="I173" s="12">
        <v>3429</v>
      </c>
      <c r="J173" s="108">
        <v>470</v>
      </c>
      <c r="K173" s="107">
        <v>0</v>
      </c>
      <c r="L173" s="12">
        <v>0</v>
      </c>
      <c r="M173" s="108">
        <v>0</v>
      </c>
      <c r="N173" s="114" t="s">
        <v>38</v>
      </c>
      <c r="O173" s="115" t="s">
        <v>39</v>
      </c>
      <c r="P173" s="107" t="s">
        <v>228</v>
      </c>
      <c r="Q173" s="12">
        <v>580</v>
      </c>
      <c r="R173" s="108">
        <v>0</v>
      </c>
      <c r="S173" s="107"/>
      <c r="T173" s="12"/>
      <c r="U173" s="12"/>
      <c r="V173" s="103"/>
      <c r="W173" s="12"/>
      <c r="X173" s="12"/>
      <c r="Y173" s="109"/>
      <c r="Z173" s="107"/>
      <c r="AA173" s="12"/>
      <c r="AB173" s="12"/>
      <c r="AC173" s="12"/>
      <c r="AD173" s="118"/>
      <c r="AE173" s="107"/>
      <c r="AF173" s="12"/>
      <c r="AG173" s="12"/>
      <c r="AH173" s="12"/>
      <c r="AI173" s="12"/>
      <c r="AJ173" s="12"/>
      <c r="AK173" s="118"/>
      <c r="AL173" s="107"/>
      <c r="AM173" s="12"/>
      <c r="AN173" s="12"/>
      <c r="AO173" s="12"/>
      <c r="AP173" s="12"/>
      <c r="AQ173" s="12"/>
      <c r="AR173" s="118"/>
      <c r="AS173" s="103" t="s">
        <v>9</v>
      </c>
      <c r="AT173" s="12">
        <v>13</v>
      </c>
      <c r="AU173" s="12" t="s">
        <v>94</v>
      </c>
      <c r="AV173" s="12">
        <v>206</v>
      </c>
      <c r="AW173" s="12" t="s">
        <v>94</v>
      </c>
      <c r="AX173" s="12">
        <v>75</v>
      </c>
      <c r="AY173" s="12" t="s">
        <v>94</v>
      </c>
      <c r="AZ173" s="12">
        <v>204</v>
      </c>
      <c r="BA173" s="12" t="s">
        <v>94</v>
      </c>
      <c r="BB173" s="148">
        <v>-10000</v>
      </c>
      <c r="BC173" s="110" t="s">
        <v>42</v>
      </c>
    </row>
    <row r="174" spans="2:55" ht="115.5">
      <c r="B174" s="119" t="s">
        <v>93</v>
      </c>
      <c r="C174" s="12" t="s">
        <v>36</v>
      </c>
      <c r="D174" s="108" t="s">
        <v>49</v>
      </c>
      <c r="E174" s="107"/>
      <c r="F174" s="12">
        <v>8270</v>
      </c>
      <c r="G174" s="108">
        <v>154</v>
      </c>
      <c r="H174" s="107"/>
      <c r="I174" s="12">
        <v>5968</v>
      </c>
      <c r="J174" s="108">
        <v>142</v>
      </c>
      <c r="K174" s="107">
        <v>0</v>
      </c>
      <c r="L174" s="12">
        <v>0</v>
      </c>
      <c r="M174" s="108">
        <v>0</v>
      </c>
      <c r="N174" s="114" t="s">
        <v>44</v>
      </c>
      <c r="O174" s="115" t="s">
        <v>39</v>
      </c>
      <c r="P174" s="107" t="s">
        <v>228</v>
      </c>
      <c r="Q174" s="12">
        <v>2314</v>
      </c>
      <c r="R174" s="108">
        <v>0</v>
      </c>
      <c r="S174" s="107"/>
      <c r="T174" s="12"/>
      <c r="U174" s="12"/>
      <c r="V174" s="103"/>
      <c r="W174" s="12"/>
      <c r="X174" s="12"/>
      <c r="Y174" s="109"/>
      <c r="Z174" s="107" t="s">
        <v>6</v>
      </c>
      <c r="AA174" s="12">
        <v>6725</v>
      </c>
      <c r="AB174" s="12" t="s">
        <v>75</v>
      </c>
      <c r="AC174" s="12">
        <v>5788</v>
      </c>
      <c r="AD174" s="118" t="s">
        <v>75</v>
      </c>
      <c r="AE174" s="107"/>
      <c r="AF174" s="12"/>
      <c r="AG174" s="12"/>
      <c r="AH174" s="12"/>
      <c r="AI174" s="12"/>
      <c r="AJ174" s="12"/>
      <c r="AK174" s="118"/>
      <c r="AL174" s="107"/>
      <c r="AM174" s="12"/>
      <c r="AN174" s="12"/>
      <c r="AO174" s="12"/>
      <c r="AP174" s="12"/>
      <c r="AQ174" s="12"/>
      <c r="AR174" s="118"/>
      <c r="AS174" s="103" t="s">
        <v>9</v>
      </c>
      <c r="AT174" s="12">
        <v>13</v>
      </c>
      <c r="AU174" s="12" t="s">
        <v>94</v>
      </c>
      <c r="AV174" s="12">
        <v>206</v>
      </c>
      <c r="AW174" s="12" t="s">
        <v>94</v>
      </c>
      <c r="AX174" s="12">
        <v>75</v>
      </c>
      <c r="AY174" s="12" t="s">
        <v>94</v>
      </c>
      <c r="AZ174" s="12">
        <v>204</v>
      </c>
      <c r="BA174" s="12" t="s">
        <v>94</v>
      </c>
      <c r="BB174" s="148">
        <v>-10000</v>
      </c>
      <c r="BC174" s="110" t="s">
        <v>42</v>
      </c>
    </row>
    <row r="175" spans="2:55" ht="115.5">
      <c r="B175" s="119" t="s">
        <v>93</v>
      </c>
      <c r="C175" s="12" t="s">
        <v>36</v>
      </c>
      <c r="D175" s="108" t="s">
        <v>51</v>
      </c>
      <c r="E175" s="107"/>
      <c r="F175" s="12">
        <v>8306</v>
      </c>
      <c r="G175" s="108">
        <v>154</v>
      </c>
      <c r="H175" s="107"/>
      <c r="I175" s="12">
        <v>6257</v>
      </c>
      <c r="J175" s="108">
        <v>142</v>
      </c>
      <c r="K175" s="107">
        <v>0</v>
      </c>
      <c r="L175" s="12">
        <v>0</v>
      </c>
      <c r="M175" s="108">
        <v>0</v>
      </c>
      <c r="N175" s="114" t="s">
        <v>44</v>
      </c>
      <c r="O175" s="115" t="s">
        <v>39</v>
      </c>
      <c r="P175" s="107" t="s">
        <v>228</v>
      </c>
      <c r="Q175" s="12">
        <v>2061</v>
      </c>
      <c r="R175" s="108">
        <v>0</v>
      </c>
      <c r="S175" s="107"/>
      <c r="T175" s="12"/>
      <c r="U175" s="115"/>
      <c r="V175" s="103"/>
      <c r="W175" s="12"/>
      <c r="X175" s="12"/>
      <c r="Y175" s="109"/>
      <c r="Z175" s="107" t="s">
        <v>6</v>
      </c>
      <c r="AA175" s="12">
        <v>6762</v>
      </c>
      <c r="AB175" s="12" t="s">
        <v>75</v>
      </c>
      <c r="AC175" s="12">
        <v>5826</v>
      </c>
      <c r="AD175" s="118" t="s">
        <v>75</v>
      </c>
      <c r="AE175" s="107"/>
      <c r="AF175" s="12"/>
      <c r="AG175" s="12"/>
      <c r="AH175" s="12"/>
      <c r="AI175" s="12"/>
      <c r="AJ175" s="12"/>
      <c r="AK175" s="118"/>
      <c r="AL175" s="107"/>
      <c r="AM175" s="12"/>
      <c r="AN175" s="12"/>
      <c r="AO175" s="12"/>
      <c r="AP175" s="12"/>
      <c r="AQ175" s="12"/>
      <c r="AR175" s="118"/>
      <c r="AS175" s="103" t="s">
        <v>9</v>
      </c>
      <c r="AT175" s="12">
        <v>13</v>
      </c>
      <c r="AU175" s="12" t="s">
        <v>94</v>
      </c>
      <c r="AV175" s="12">
        <v>206</v>
      </c>
      <c r="AW175" s="12" t="s">
        <v>94</v>
      </c>
      <c r="AX175" s="12">
        <v>75</v>
      </c>
      <c r="AY175" s="12" t="s">
        <v>94</v>
      </c>
      <c r="AZ175" s="12">
        <v>204</v>
      </c>
      <c r="BA175" s="12" t="s">
        <v>94</v>
      </c>
      <c r="BB175" s="148">
        <v>-10000</v>
      </c>
      <c r="BC175" s="110" t="s">
        <v>42</v>
      </c>
    </row>
    <row r="176" spans="2:55" ht="52.5" hidden="1">
      <c r="B176" s="119" t="s">
        <v>93</v>
      </c>
      <c r="C176" s="12" t="s">
        <v>36</v>
      </c>
      <c r="D176" s="108" t="s">
        <v>52</v>
      </c>
      <c r="E176" s="107"/>
      <c r="F176" s="12">
        <v>8299</v>
      </c>
      <c r="G176" s="108">
        <v>394</v>
      </c>
      <c r="H176" s="107"/>
      <c r="I176" s="12">
        <v>7750</v>
      </c>
      <c r="J176" s="108">
        <v>390</v>
      </c>
      <c r="K176" s="107">
        <v>0</v>
      </c>
      <c r="L176" s="12">
        <v>0</v>
      </c>
      <c r="M176" s="108">
        <v>0</v>
      </c>
      <c r="N176" s="114" t="s">
        <v>44</v>
      </c>
      <c r="O176" s="115" t="s">
        <v>39</v>
      </c>
      <c r="P176" s="107" t="s">
        <v>228</v>
      </c>
      <c r="Q176" s="12">
        <v>553</v>
      </c>
      <c r="R176" s="108">
        <v>0</v>
      </c>
      <c r="S176" s="107"/>
      <c r="T176" s="12"/>
      <c r="U176" s="115"/>
      <c r="V176" s="103"/>
      <c r="W176" s="12"/>
      <c r="X176" s="12"/>
      <c r="Y176" s="109"/>
      <c r="Z176" s="107"/>
      <c r="AA176" s="12"/>
      <c r="AB176" s="12"/>
      <c r="AC176" s="12"/>
      <c r="AD176" s="118"/>
      <c r="AE176" s="107"/>
      <c r="AF176" s="12"/>
      <c r="AG176" s="12"/>
      <c r="AH176" s="12"/>
      <c r="AI176" s="12"/>
      <c r="AJ176" s="12"/>
      <c r="AK176" s="118"/>
      <c r="AL176" s="107"/>
      <c r="AM176" s="12"/>
      <c r="AN176" s="12"/>
      <c r="AO176" s="12"/>
      <c r="AP176" s="12"/>
      <c r="AQ176" s="12"/>
      <c r="AR176" s="118"/>
      <c r="AS176" s="103" t="s">
        <v>9</v>
      </c>
      <c r="AT176" s="12">
        <v>-10000</v>
      </c>
      <c r="AU176" s="12" t="s">
        <v>42</v>
      </c>
      <c r="AV176" s="12"/>
      <c r="AW176" s="12"/>
      <c r="AX176" s="12"/>
      <c r="AY176" s="12"/>
      <c r="AZ176" s="12"/>
      <c r="BA176" s="12"/>
      <c r="BB176" s="148"/>
      <c r="BC176" s="110"/>
    </row>
    <row r="177" spans="2:55" ht="52.5" hidden="1">
      <c r="B177" s="107" t="s">
        <v>93</v>
      </c>
      <c r="C177" s="12" t="s">
        <v>36</v>
      </c>
      <c r="D177" s="108" t="s">
        <v>53</v>
      </c>
      <c r="E177" s="107">
        <v>9826</v>
      </c>
      <c r="F177" s="12"/>
      <c r="G177" s="108"/>
      <c r="H177" s="107">
        <v>9714</v>
      </c>
      <c r="I177" s="12"/>
      <c r="J177" s="108"/>
      <c r="K177" s="107">
        <v>303</v>
      </c>
      <c r="L177" s="12">
        <v>-65</v>
      </c>
      <c r="M177" s="108">
        <v>409</v>
      </c>
      <c r="N177" s="114" t="s">
        <v>50</v>
      </c>
      <c r="O177" s="115" t="s">
        <v>39</v>
      </c>
      <c r="P177" s="107">
        <v>112</v>
      </c>
      <c r="Q177" s="12" t="s">
        <v>228</v>
      </c>
      <c r="R177" s="108">
        <v>41</v>
      </c>
      <c r="S177" s="107"/>
      <c r="T177" s="12"/>
      <c r="U177" s="115"/>
      <c r="V177" s="103"/>
      <c r="W177" s="12"/>
      <c r="X177" s="12"/>
      <c r="Y177" s="109"/>
      <c r="Z177" s="107"/>
      <c r="AA177" s="12"/>
      <c r="AB177" s="12"/>
      <c r="AC177" s="12"/>
      <c r="AD177" s="118"/>
      <c r="AE177" s="107"/>
      <c r="AF177" s="12"/>
      <c r="AG177" s="12"/>
      <c r="AH177" s="12"/>
      <c r="AI177" s="12"/>
      <c r="AJ177" s="12"/>
      <c r="AK177" s="118"/>
      <c r="AL177" s="107"/>
      <c r="AM177" s="12"/>
      <c r="AN177" s="12"/>
      <c r="AO177" s="12"/>
      <c r="AP177" s="12"/>
      <c r="AQ177" s="12"/>
      <c r="AR177" s="118"/>
      <c r="AS177" s="103" t="s">
        <v>9</v>
      </c>
      <c r="AT177" s="14">
        <v>-10000</v>
      </c>
      <c r="AU177" s="14" t="s">
        <v>42</v>
      </c>
      <c r="AV177" s="14"/>
      <c r="AW177" s="14"/>
      <c r="AX177" s="14"/>
      <c r="AY177" s="14"/>
      <c r="AZ177" s="14"/>
      <c r="BA177" s="14"/>
      <c r="BB177" s="148"/>
      <c r="BC177" s="118"/>
    </row>
    <row r="178" spans="2:55" ht="52.5" hidden="1">
      <c r="B178" s="107" t="s">
        <v>93</v>
      </c>
      <c r="C178" s="12" t="s">
        <v>36</v>
      </c>
      <c r="D178" s="108" t="s">
        <v>56</v>
      </c>
      <c r="E178" s="107">
        <v>9826</v>
      </c>
      <c r="F178" s="12"/>
      <c r="G178" s="108"/>
      <c r="H178" s="107">
        <v>9825</v>
      </c>
      <c r="I178" s="12"/>
      <c r="J178" s="108"/>
      <c r="K178" s="107">
        <v>304</v>
      </c>
      <c r="L178" s="12">
        <v>-65</v>
      </c>
      <c r="M178" s="108">
        <v>304</v>
      </c>
      <c r="N178" s="114" t="s">
        <v>50</v>
      </c>
      <c r="O178" s="115" t="s">
        <v>39</v>
      </c>
      <c r="P178" s="107">
        <v>1</v>
      </c>
      <c r="Q178" s="12" t="s">
        <v>228</v>
      </c>
      <c r="R178" s="108">
        <v>-65</v>
      </c>
      <c r="S178" s="107"/>
      <c r="T178" s="12"/>
      <c r="U178" s="12"/>
      <c r="V178" s="103"/>
      <c r="W178" s="12"/>
      <c r="X178" s="12"/>
      <c r="Y178" s="109"/>
      <c r="Z178" s="107"/>
      <c r="AA178" s="12"/>
      <c r="AB178" s="12"/>
      <c r="AC178" s="12"/>
      <c r="AD178" s="118"/>
      <c r="AE178" s="107"/>
      <c r="AF178" s="12"/>
      <c r="AG178" s="12"/>
      <c r="AH178" s="12"/>
      <c r="AI178" s="12"/>
      <c r="AJ178" s="12"/>
      <c r="AK178" s="118"/>
      <c r="AL178" s="107"/>
      <c r="AM178" s="12"/>
      <c r="AN178" s="12"/>
      <c r="AO178" s="12"/>
      <c r="AP178" s="12"/>
      <c r="AQ178" s="12"/>
      <c r="AR178" s="118"/>
      <c r="AS178" s="103" t="s">
        <v>9</v>
      </c>
      <c r="AT178" s="14">
        <v>-10000</v>
      </c>
      <c r="AU178" s="14" t="s">
        <v>42</v>
      </c>
      <c r="AV178" s="14"/>
      <c r="AW178" s="14"/>
      <c r="AX178" s="14"/>
      <c r="AY178" s="14"/>
      <c r="AZ178" s="14"/>
      <c r="BA178" s="14"/>
      <c r="BB178" s="148"/>
      <c r="BC178" s="110"/>
    </row>
    <row r="179" spans="2:55" ht="31.5" hidden="1">
      <c r="B179" s="107" t="s">
        <v>95</v>
      </c>
      <c r="C179" s="12" t="s">
        <v>36</v>
      </c>
      <c r="D179" s="108" t="s">
        <v>45</v>
      </c>
      <c r="E179" s="107">
        <v>6785</v>
      </c>
      <c r="F179" s="12"/>
      <c r="G179" s="108"/>
      <c r="H179" s="107">
        <v>6784</v>
      </c>
      <c r="I179" s="12"/>
      <c r="J179" s="108"/>
      <c r="K179" s="107">
        <v>0</v>
      </c>
      <c r="L179" s="12">
        <v>0</v>
      </c>
      <c r="M179" s="108">
        <v>0</v>
      </c>
      <c r="N179" s="114" t="s">
        <v>44</v>
      </c>
      <c r="O179" s="115" t="s">
        <v>44</v>
      </c>
      <c r="P179" s="107">
        <v>1</v>
      </c>
      <c r="Q179" s="12" t="s">
        <v>228</v>
      </c>
      <c r="R179" s="108">
        <v>0</v>
      </c>
      <c r="S179" s="107"/>
      <c r="T179" s="12"/>
      <c r="U179" s="115"/>
      <c r="V179" s="103"/>
      <c r="W179" s="12"/>
      <c r="X179" s="12"/>
      <c r="Y179" s="109"/>
      <c r="Z179" s="107"/>
      <c r="AA179" s="12"/>
      <c r="AB179" s="12"/>
      <c r="AC179" s="12"/>
      <c r="AD179" s="118"/>
      <c r="AE179" s="107"/>
      <c r="AF179" s="12"/>
      <c r="AG179" s="12"/>
      <c r="AH179" s="12"/>
      <c r="AI179" s="12"/>
      <c r="AJ179" s="12"/>
      <c r="AK179" s="118"/>
      <c r="AL179" s="107"/>
      <c r="AM179" s="12"/>
      <c r="AN179" s="12"/>
      <c r="AO179" s="12"/>
      <c r="AP179" s="12"/>
      <c r="AQ179" s="12"/>
      <c r="AR179" s="118"/>
      <c r="AS179" s="103"/>
      <c r="AT179" s="14"/>
      <c r="AU179" s="14"/>
      <c r="AV179" s="14"/>
      <c r="AW179" s="14"/>
      <c r="AX179" s="14"/>
      <c r="AY179" s="14"/>
      <c r="AZ179" s="14"/>
      <c r="BA179" s="14"/>
      <c r="BB179" s="148"/>
      <c r="BC179" s="110"/>
    </row>
    <row r="180" spans="2:55" ht="21" hidden="1">
      <c r="B180" s="107" t="s">
        <v>95</v>
      </c>
      <c r="C180" s="12" t="s">
        <v>36</v>
      </c>
      <c r="D180" s="108" t="s">
        <v>53</v>
      </c>
      <c r="E180" s="107">
        <v>9094</v>
      </c>
      <c r="F180" s="12"/>
      <c r="G180" s="108"/>
      <c r="H180" s="107">
        <v>9092</v>
      </c>
      <c r="I180" s="12"/>
      <c r="J180" s="108"/>
      <c r="K180" s="107">
        <v>-534</v>
      </c>
      <c r="L180" s="12">
        <v>-534</v>
      </c>
      <c r="M180" s="108">
        <v>-533</v>
      </c>
      <c r="N180" s="114" t="s">
        <v>50</v>
      </c>
      <c r="O180" s="115" t="s">
        <v>44</v>
      </c>
      <c r="P180" s="107">
        <v>2</v>
      </c>
      <c r="Q180" s="12" t="s">
        <v>228</v>
      </c>
      <c r="R180" s="108">
        <v>0</v>
      </c>
      <c r="S180" s="107"/>
      <c r="T180" s="12"/>
      <c r="U180" s="12"/>
      <c r="V180" s="103"/>
      <c r="W180" s="12"/>
      <c r="X180" s="12"/>
      <c r="Y180" s="109"/>
      <c r="Z180" s="107"/>
      <c r="AA180" s="12"/>
      <c r="AB180" s="12"/>
      <c r="AC180" s="12"/>
      <c r="AD180" s="118"/>
      <c r="AE180" s="107"/>
      <c r="AF180" s="12"/>
      <c r="AG180" s="12"/>
      <c r="AH180" s="12"/>
      <c r="AI180" s="12"/>
      <c r="AJ180" s="12"/>
      <c r="AK180" s="118"/>
      <c r="AL180" s="107"/>
      <c r="AM180" s="12"/>
      <c r="AN180" s="12"/>
      <c r="AO180" s="12"/>
      <c r="AP180" s="12"/>
      <c r="AQ180" s="12"/>
      <c r="AR180" s="118"/>
      <c r="AS180" s="103"/>
      <c r="AT180" s="14"/>
      <c r="AU180" s="14"/>
      <c r="AV180" s="14"/>
      <c r="AW180" s="14"/>
      <c r="AX180" s="14"/>
      <c r="AY180" s="14"/>
      <c r="AZ180" s="14"/>
      <c r="BA180" s="14"/>
      <c r="BB180" s="148"/>
      <c r="BC180" s="110"/>
    </row>
    <row r="181" spans="2:55" ht="21" hidden="1">
      <c r="B181" s="107" t="s">
        <v>95</v>
      </c>
      <c r="C181" s="12" t="s">
        <v>36</v>
      </c>
      <c r="D181" s="108" t="s">
        <v>56</v>
      </c>
      <c r="E181" s="107">
        <v>9094</v>
      </c>
      <c r="F181" s="12"/>
      <c r="G181" s="108"/>
      <c r="H181" s="107">
        <v>9093</v>
      </c>
      <c r="I181" s="12"/>
      <c r="J181" s="108"/>
      <c r="K181" s="107">
        <v>-540</v>
      </c>
      <c r="L181" s="12">
        <v>-540</v>
      </c>
      <c r="M181" s="108">
        <v>-539</v>
      </c>
      <c r="N181" s="114" t="s">
        <v>50</v>
      </c>
      <c r="O181" s="115" t="s">
        <v>44</v>
      </c>
      <c r="P181" s="107">
        <v>1</v>
      </c>
      <c r="Q181" s="12" t="s">
        <v>228</v>
      </c>
      <c r="R181" s="108">
        <v>0</v>
      </c>
      <c r="S181" s="107"/>
      <c r="T181" s="12"/>
      <c r="U181" s="12"/>
      <c r="V181" s="103"/>
      <c r="W181" s="12"/>
      <c r="X181" s="12"/>
      <c r="Y181" s="109"/>
      <c r="Z181" s="107"/>
      <c r="AA181" s="12"/>
      <c r="AB181" s="12"/>
      <c r="AC181" s="12"/>
      <c r="AD181" s="118"/>
      <c r="AE181" s="107"/>
      <c r="AF181" s="12"/>
      <c r="AG181" s="12"/>
      <c r="AH181" s="12"/>
      <c r="AI181" s="12"/>
      <c r="AJ181" s="12"/>
      <c r="AK181" s="118"/>
      <c r="AL181" s="107"/>
      <c r="AM181" s="12"/>
      <c r="AN181" s="12"/>
      <c r="AO181" s="12"/>
      <c r="AP181" s="12"/>
      <c r="AQ181" s="12"/>
      <c r="AR181" s="118"/>
      <c r="AS181" s="103"/>
      <c r="AT181" s="14"/>
      <c r="AU181" s="14"/>
      <c r="AV181" s="14"/>
      <c r="AW181" s="14"/>
      <c r="AX181" s="14"/>
      <c r="AY181" s="14"/>
      <c r="AZ181" s="14"/>
      <c r="BA181" s="14"/>
      <c r="BB181" s="148"/>
      <c r="BC181" s="110"/>
    </row>
    <row r="182" spans="2:55" ht="21" hidden="1">
      <c r="B182" s="107" t="s">
        <v>95</v>
      </c>
      <c r="C182" s="12" t="s">
        <v>36</v>
      </c>
      <c r="D182" s="108" t="s">
        <v>57</v>
      </c>
      <c r="E182" s="107">
        <v>8279</v>
      </c>
      <c r="F182" s="12"/>
      <c r="G182" s="108"/>
      <c r="H182" s="107">
        <v>8278</v>
      </c>
      <c r="I182" s="12"/>
      <c r="J182" s="108"/>
      <c r="K182" s="107">
        <v>-148</v>
      </c>
      <c r="L182" s="12">
        <v>-148</v>
      </c>
      <c r="M182" s="108">
        <v>-148</v>
      </c>
      <c r="N182" s="114" t="s">
        <v>50</v>
      </c>
      <c r="O182" s="115" t="s">
        <v>44</v>
      </c>
      <c r="P182" s="107">
        <v>1</v>
      </c>
      <c r="Q182" s="12" t="s">
        <v>228</v>
      </c>
      <c r="R182" s="108">
        <v>0</v>
      </c>
      <c r="S182" s="107"/>
      <c r="T182" s="12"/>
      <c r="U182" s="12"/>
      <c r="V182" s="103"/>
      <c r="W182" s="12"/>
      <c r="X182" s="12"/>
      <c r="Y182" s="109"/>
      <c r="Z182" s="107"/>
      <c r="AA182" s="12"/>
      <c r="AB182" s="12"/>
      <c r="AC182" s="12"/>
      <c r="AD182" s="118"/>
      <c r="AE182" s="107"/>
      <c r="AF182" s="12"/>
      <c r="AG182" s="12"/>
      <c r="AH182" s="12"/>
      <c r="AI182" s="12"/>
      <c r="AJ182" s="12"/>
      <c r="AK182" s="118"/>
      <c r="AL182" s="107"/>
      <c r="AM182" s="12"/>
      <c r="AN182" s="12"/>
      <c r="AO182" s="12"/>
      <c r="AP182" s="12"/>
      <c r="AQ182" s="12"/>
      <c r="AR182" s="118"/>
      <c r="AS182" s="103"/>
      <c r="AT182" s="14"/>
      <c r="AU182" s="14"/>
      <c r="AV182" s="14"/>
      <c r="AW182" s="14"/>
      <c r="AX182" s="14"/>
      <c r="AY182" s="14"/>
      <c r="AZ182" s="14"/>
      <c r="BA182" s="14"/>
      <c r="BB182" s="148"/>
      <c r="BC182" s="118"/>
    </row>
    <row r="183" spans="2:55" ht="94.5" hidden="1">
      <c r="B183" s="107" t="s">
        <v>96</v>
      </c>
      <c r="C183" s="12" t="s">
        <v>36</v>
      </c>
      <c r="D183" s="108" t="s">
        <v>37</v>
      </c>
      <c r="E183" s="107">
        <v>7671</v>
      </c>
      <c r="F183" s="12"/>
      <c r="G183" s="108"/>
      <c r="H183" s="107">
        <v>7669</v>
      </c>
      <c r="I183" s="12"/>
      <c r="J183" s="108"/>
      <c r="K183" s="107">
        <v>0</v>
      </c>
      <c r="L183" s="12">
        <v>0</v>
      </c>
      <c r="M183" s="108">
        <v>0</v>
      </c>
      <c r="N183" s="114" t="s">
        <v>97</v>
      </c>
      <c r="O183" s="115" t="s">
        <v>39</v>
      </c>
      <c r="P183" s="107">
        <v>2</v>
      </c>
      <c r="Q183" s="12" t="s">
        <v>228</v>
      </c>
      <c r="R183" s="108">
        <v>0</v>
      </c>
      <c r="S183" s="107"/>
      <c r="T183" s="12"/>
      <c r="U183" s="12"/>
      <c r="V183" s="103" t="s">
        <v>5</v>
      </c>
      <c r="W183" s="12">
        <v>120</v>
      </c>
      <c r="X183" s="12">
        <v>303</v>
      </c>
      <c r="Y183" s="109" t="s">
        <v>41</v>
      </c>
      <c r="Z183" s="107"/>
      <c r="AA183" s="12"/>
      <c r="AB183" s="12"/>
      <c r="AC183" s="12"/>
      <c r="AD183" s="118"/>
      <c r="AE183" s="107"/>
      <c r="AF183" s="12"/>
      <c r="AG183" s="12"/>
      <c r="AH183" s="12"/>
      <c r="AI183" s="12"/>
      <c r="AJ183" s="12"/>
      <c r="AK183" s="118"/>
      <c r="AL183" s="107"/>
      <c r="AM183" s="12"/>
      <c r="AN183" s="12"/>
      <c r="AO183" s="12"/>
      <c r="AP183" s="12"/>
      <c r="AQ183" s="12"/>
      <c r="AR183" s="118"/>
      <c r="AS183" s="103" t="s">
        <v>9</v>
      </c>
      <c r="AT183" s="14">
        <v>-10000</v>
      </c>
      <c r="AU183" s="14" t="s">
        <v>42</v>
      </c>
      <c r="AV183" s="14"/>
      <c r="AW183" s="14"/>
      <c r="AX183" s="14"/>
      <c r="AY183" s="14"/>
      <c r="AZ183" s="14"/>
      <c r="BA183" s="14"/>
      <c r="BB183" s="148"/>
      <c r="BC183" s="118"/>
    </row>
    <row r="184" spans="2:55" ht="94.5" hidden="1">
      <c r="B184" s="107" t="s">
        <v>96</v>
      </c>
      <c r="C184" s="12" t="s">
        <v>36</v>
      </c>
      <c r="D184" s="108" t="s">
        <v>43</v>
      </c>
      <c r="E184" s="107">
        <v>7671</v>
      </c>
      <c r="F184" s="12"/>
      <c r="G184" s="108"/>
      <c r="H184" s="107">
        <v>7669</v>
      </c>
      <c r="I184" s="12"/>
      <c r="J184" s="108"/>
      <c r="K184" s="107">
        <v>0</v>
      </c>
      <c r="L184" s="12">
        <v>0</v>
      </c>
      <c r="M184" s="108">
        <v>0</v>
      </c>
      <c r="N184" s="114" t="s">
        <v>97</v>
      </c>
      <c r="O184" s="115" t="s">
        <v>39</v>
      </c>
      <c r="P184" s="107">
        <v>2</v>
      </c>
      <c r="Q184" s="12" t="s">
        <v>228</v>
      </c>
      <c r="R184" s="108">
        <v>0</v>
      </c>
      <c r="S184" s="107"/>
      <c r="T184" s="12"/>
      <c r="U184" s="115"/>
      <c r="V184" s="103" t="s">
        <v>5</v>
      </c>
      <c r="W184" s="12">
        <v>120</v>
      </c>
      <c r="X184" s="12">
        <v>303</v>
      </c>
      <c r="Y184" s="109" t="s">
        <v>41</v>
      </c>
      <c r="Z184" s="107"/>
      <c r="AA184" s="12"/>
      <c r="AB184" s="12"/>
      <c r="AC184" s="12"/>
      <c r="AD184" s="118"/>
      <c r="AE184" s="107"/>
      <c r="AF184" s="12"/>
      <c r="AG184" s="12"/>
      <c r="AH184" s="12"/>
      <c r="AI184" s="12"/>
      <c r="AJ184" s="12"/>
      <c r="AK184" s="118"/>
      <c r="AL184" s="107"/>
      <c r="AM184" s="12"/>
      <c r="AN184" s="12"/>
      <c r="AO184" s="12"/>
      <c r="AP184" s="12"/>
      <c r="AQ184" s="12"/>
      <c r="AR184" s="118"/>
      <c r="AS184" s="103" t="s">
        <v>9</v>
      </c>
      <c r="AT184" s="14">
        <v>-10000</v>
      </c>
      <c r="AU184" s="14" t="s">
        <v>42</v>
      </c>
      <c r="AV184" s="14"/>
      <c r="AW184" s="14"/>
      <c r="AX184" s="14"/>
      <c r="AY184" s="14"/>
      <c r="AZ184" s="14"/>
      <c r="BA184" s="14"/>
      <c r="BB184" s="148"/>
      <c r="BC184" s="110"/>
    </row>
    <row r="185" spans="2:55" ht="94.5" hidden="1">
      <c r="B185" s="107" t="s">
        <v>96</v>
      </c>
      <c r="C185" s="12" t="s">
        <v>36</v>
      </c>
      <c r="D185" s="108" t="s">
        <v>45</v>
      </c>
      <c r="E185" s="107">
        <v>7671</v>
      </c>
      <c r="F185" s="12"/>
      <c r="G185" s="108"/>
      <c r="H185" s="107">
        <v>7669</v>
      </c>
      <c r="I185" s="12"/>
      <c r="J185" s="108"/>
      <c r="K185" s="107">
        <v>0</v>
      </c>
      <c r="L185" s="12">
        <v>0</v>
      </c>
      <c r="M185" s="108">
        <v>0</v>
      </c>
      <c r="N185" s="114" t="s">
        <v>97</v>
      </c>
      <c r="O185" s="115" t="s">
        <v>39</v>
      </c>
      <c r="P185" s="107">
        <v>2</v>
      </c>
      <c r="Q185" s="12" t="s">
        <v>228</v>
      </c>
      <c r="R185" s="108">
        <v>0</v>
      </c>
      <c r="S185" s="107"/>
      <c r="T185" s="12"/>
      <c r="U185" s="115"/>
      <c r="V185" s="103" t="s">
        <v>5</v>
      </c>
      <c r="W185" s="12">
        <v>120</v>
      </c>
      <c r="X185" s="12">
        <v>303</v>
      </c>
      <c r="Y185" s="109" t="s">
        <v>41</v>
      </c>
      <c r="Z185" s="107"/>
      <c r="AA185" s="12"/>
      <c r="AB185" s="12"/>
      <c r="AC185" s="12"/>
      <c r="AD185" s="118"/>
      <c r="AE185" s="107"/>
      <c r="AF185" s="12"/>
      <c r="AG185" s="12"/>
      <c r="AH185" s="12"/>
      <c r="AI185" s="12"/>
      <c r="AJ185" s="12"/>
      <c r="AK185" s="118"/>
      <c r="AL185" s="107"/>
      <c r="AM185" s="12"/>
      <c r="AN185" s="12"/>
      <c r="AO185" s="12"/>
      <c r="AP185" s="12"/>
      <c r="AQ185" s="12"/>
      <c r="AR185" s="118"/>
      <c r="AS185" s="103" t="s">
        <v>9</v>
      </c>
      <c r="AT185" s="14">
        <v>-10000</v>
      </c>
      <c r="AU185" s="14" t="s">
        <v>42</v>
      </c>
      <c r="AV185" s="14"/>
      <c r="AW185" s="14"/>
      <c r="AX185" s="14"/>
      <c r="AY185" s="14"/>
      <c r="AZ185" s="14"/>
      <c r="BA185" s="14"/>
      <c r="BB185" s="148"/>
      <c r="BC185" s="118"/>
    </row>
    <row r="186" spans="2:55" ht="94.5" hidden="1">
      <c r="B186" s="107" t="s">
        <v>96</v>
      </c>
      <c r="C186" s="12" t="s">
        <v>36</v>
      </c>
      <c r="D186" s="108" t="s">
        <v>46</v>
      </c>
      <c r="E186" s="107">
        <v>7671</v>
      </c>
      <c r="F186" s="12"/>
      <c r="G186" s="108"/>
      <c r="H186" s="107">
        <v>7670</v>
      </c>
      <c r="I186" s="12"/>
      <c r="J186" s="108"/>
      <c r="K186" s="107">
        <v>0</v>
      </c>
      <c r="L186" s="12">
        <v>0</v>
      </c>
      <c r="M186" s="108">
        <v>0</v>
      </c>
      <c r="N186" s="114" t="s">
        <v>97</v>
      </c>
      <c r="O186" s="115" t="s">
        <v>39</v>
      </c>
      <c r="P186" s="107">
        <v>1</v>
      </c>
      <c r="Q186" s="12" t="s">
        <v>228</v>
      </c>
      <c r="R186" s="108">
        <v>0</v>
      </c>
      <c r="S186" s="107"/>
      <c r="T186" s="12"/>
      <c r="U186" s="12"/>
      <c r="V186" s="103" t="s">
        <v>5</v>
      </c>
      <c r="W186" s="12">
        <v>120</v>
      </c>
      <c r="X186" s="12">
        <v>260</v>
      </c>
      <c r="Y186" s="109" t="s">
        <v>41</v>
      </c>
      <c r="Z186" s="107"/>
      <c r="AA186" s="12"/>
      <c r="AB186" s="12"/>
      <c r="AC186" s="12"/>
      <c r="AD186" s="118"/>
      <c r="AE186" s="107"/>
      <c r="AF186" s="12"/>
      <c r="AG186" s="12"/>
      <c r="AH186" s="12"/>
      <c r="AI186" s="12"/>
      <c r="AJ186" s="12"/>
      <c r="AK186" s="118"/>
      <c r="AL186" s="107"/>
      <c r="AM186" s="12"/>
      <c r="AN186" s="12"/>
      <c r="AO186" s="12"/>
      <c r="AP186" s="12"/>
      <c r="AQ186" s="12"/>
      <c r="AR186" s="118"/>
      <c r="AS186" s="103" t="s">
        <v>9</v>
      </c>
      <c r="AT186" s="14">
        <v>-10000</v>
      </c>
      <c r="AU186" s="14" t="s">
        <v>42</v>
      </c>
      <c r="AV186" s="14"/>
      <c r="AW186" s="14"/>
      <c r="AX186" s="14"/>
      <c r="AY186" s="14"/>
      <c r="AZ186" s="14"/>
      <c r="BA186" s="14"/>
      <c r="BB186" s="148"/>
      <c r="BC186" s="118"/>
    </row>
    <row r="187" spans="2:55" ht="73.5" hidden="1">
      <c r="B187" s="107" t="s">
        <v>96</v>
      </c>
      <c r="C187" s="12" t="s">
        <v>36</v>
      </c>
      <c r="D187" s="108" t="s">
        <v>47</v>
      </c>
      <c r="E187" s="107">
        <v>7671</v>
      </c>
      <c r="F187" s="12"/>
      <c r="G187" s="108"/>
      <c r="H187" s="107">
        <v>7670</v>
      </c>
      <c r="I187" s="12"/>
      <c r="J187" s="108"/>
      <c r="K187" s="107">
        <v>0</v>
      </c>
      <c r="L187" s="12">
        <v>0</v>
      </c>
      <c r="M187" s="108">
        <v>0</v>
      </c>
      <c r="N187" s="114" t="s">
        <v>97</v>
      </c>
      <c r="O187" s="115" t="s">
        <v>39</v>
      </c>
      <c r="P187" s="107">
        <v>1</v>
      </c>
      <c r="Q187" s="12" t="s">
        <v>228</v>
      </c>
      <c r="R187" s="108">
        <v>0</v>
      </c>
      <c r="S187" s="107"/>
      <c r="T187" s="12"/>
      <c r="U187" s="12"/>
      <c r="V187" s="103" t="s">
        <v>5</v>
      </c>
      <c r="W187" s="12">
        <v>120</v>
      </c>
      <c r="X187" s="12">
        <v>198</v>
      </c>
      <c r="Y187" s="117" t="s">
        <v>41</v>
      </c>
      <c r="Z187" s="107"/>
      <c r="AA187" s="12"/>
      <c r="AB187" s="12"/>
      <c r="AC187" s="12"/>
      <c r="AD187" s="118"/>
      <c r="AE187" s="107"/>
      <c r="AF187" s="12"/>
      <c r="AG187" s="12"/>
      <c r="AH187" s="12"/>
      <c r="AI187" s="12"/>
      <c r="AJ187" s="12"/>
      <c r="AK187" s="118"/>
      <c r="AL187" s="107"/>
      <c r="AM187" s="12"/>
      <c r="AN187" s="12"/>
      <c r="AO187" s="12"/>
      <c r="AP187" s="12"/>
      <c r="AQ187" s="12"/>
      <c r="AR187" s="118"/>
      <c r="AS187" s="103" t="s">
        <v>9</v>
      </c>
      <c r="AT187" s="14">
        <v>-10000</v>
      </c>
      <c r="AU187" s="14" t="s">
        <v>42</v>
      </c>
      <c r="AV187" s="14"/>
      <c r="AW187" s="14"/>
      <c r="AX187" s="14"/>
      <c r="AY187" s="14"/>
      <c r="AZ187" s="14"/>
      <c r="BA187" s="14"/>
      <c r="BB187" s="148"/>
      <c r="BC187" s="118"/>
    </row>
    <row r="188" spans="2:55" ht="73.5" hidden="1">
      <c r="B188" s="107" t="s">
        <v>96</v>
      </c>
      <c r="C188" s="12" t="s">
        <v>36</v>
      </c>
      <c r="D188" s="108" t="s">
        <v>48</v>
      </c>
      <c r="E188" s="107">
        <v>7671</v>
      </c>
      <c r="F188" s="12"/>
      <c r="G188" s="108"/>
      <c r="H188" s="107">
        <v>7670</v>
      </c>
      <c r="I188" s="12"/>
      <c r="J188" s="108"/>
      <c r="K188" s="107">
        <v>0</v>
      </c>
      <c r="L188" s="12">
        <v>0</v>
      </c>
      <c r="M188" s="108">
        <v>0</v>
      </c>
      <c r="N188" s="114" t="s">
        <v>97</v>
      </c>
      <c r="O188" s="115" t="s">
        <v>39</v>
      </c>
      <c r="P188" s="107">
        <v>1</v>
      </c>
      <c r="Q188" s="12" t="s">
        <v>228</v>
      </c>
      <c r="R188" s="108">
        <v>0</v>
      </c>
      <c r="S188" s="107"/>
      <c r="T188" s="12"/>
      <c r="U188" s="12"/>
      <c r="V188" s="103" t="s">
        <v>5</v>
      </c>
      <c r="W188" s="12">
        <v>120</v>
      </c>
      <c r="X188" s="12">
        <v>198</v>
      </c>
      <c r="Y188" s="117" t="s">
        <v>41</v>
      </c>
      <c r="Z188" s="107"/>
      <c r="AA188" s="12"/>
      <c r="AB188" s="12"/>
      <c r="AC188" s="12"/>
      <c r="AD188" s="118"/>
      <c r="AE188" s="107"/>
      <c r="AF188" s="12"/>
      <c r="AG188" s="12"/>
      <c r="AH188" s="12"/>
      <c r="AI188" s="12"/>
      <c r="AJ188" s="12"/>
      <c r="AK188" s="118"/>
      <c r="AL188" s="107"/>
      <c r="AM188" s="12"/>
      <c r="AN188" s="12"/>
      <c r="AO188" s="12"/>
      <c r="AP188" s="12"/>
      <c r="AQ188" s="12"/>
      <c r="AR188" s="118"/>
      <c r="AS188" s="103" t="s">
        <v>9</v>
      </c>
      <c r="AT188" s="12">
        <v>-10000</v>
      </c>
      <c r="AU188" s="12" t="s">
        <v>42</v>
      </c>
      <c r="AV188" s="12"/>
      <c r="AW188" s="12"/>
      <c r="AX188" s="12"/>
      <c r="AY188" s="12"/>
      <c r="AZ188" s="12"/>
      <c r="BA188" s="12"/>
      <c r="BB188" s="148"/>
      <c r="BC188" s="118"/>
    </row>
    <row r="189" spans="2:55" ht="73.5" hidden="1">
      <c r="B189" s="107" t="s">
        <v>96</v>
      </c>
      <c r="C189" s="12" t="s">
        <v>36</v>
      </c>
      <c r="D189" s="108" t="s">
        <v>49</v>
      </c>
      <c r="E189" s="107">
        <v>7671</v>
      </c>
      <c r="F189" s="12"/>
      <c r="G189" s="108"/>
      <c r="H189" s="107">
        <v>7670</v>
      </c>
      <c r="I189" s="12"/>
      <c r="J189" s="108"/>
      <c r="K189" s="107">
        <v>0</v>
      </c>
      <c r="L189" s="12">
        <v>0</v>
      </c>
      <c r="M189" s="108">
        <v>0</v>
      </c>
      <c r="N189" s="114" t="s">
        <v>97</v>
      </c>
      <c r="O189" s="115" t="s">
        <v>39</v>
      </c>
      <c r="P189" s="107">
        <v>1</v>
      </c>
      <c r="Q189" s="12" t="s">
        <v>228</v>
      </c>
      <c r="R189" s="108">
        <v>0</v>
      </c>
      <c r="S189" s="107"/>
      <c r="T189" s="12"/>
      <c r="U189" s="12"/>
      <c r="V189" s="103" t="s">
        <v>5</v>
      </c>
      <c r="W189" s="12">
        <v>120</v>
      </c>
      <c r="X189" s="12">
        <v>213</v>
      </c>
      <c r="Y189" s="117" t="s">
        <v>41</v>
      </c>
      <c r="Z189" s="107"/>
      <c r="AA189" s="12"/>
      <c r="AB189" s="12"/>
      <c r="AC189" s="12"/>
      <c r="AD189" s="118"/>
      <c r="AE189" s="107"/>
      <c r="AF189" s="12"/>
      <c r="AG189" s="12"/>
      <c r="AH189" s="12"/>
      <c r="AI189" s="12"/>
      <c r="AJ189" s="12"/>
      <c r="AK189" s="118"/>
      <c r="AL189" s="107"/>
      <c r="AM189" s="12"/>
      <c r="AN189" s="12"/>
      <c r="AO189" s="12"/>
      <c r="AP189" s="12"/>
      <c r="AQ189" s="12"/>
      <c r="AR189" s="118"/>
      <c r="AS189" s="103" t="s">
        <v>9</v>
      </c>
      <c r="AT189" s="12">
        <v>-10000</v>
      </c>
      <c r="AU189" s="12" t="s">
        <v>42</v>
      </c>
      <c r="AV189" s="12"/>
      <c r="AW189" s="12"/>
      <c r="AX189" s="12"/>
      <c r="AY189" s="12"/>
      <c r="AZ189" s="12"/>
      <c r="BA189" s="12"/>
      <c r="BB189" s="148"/>
      <c r="BC189" s="118"/>
    </row>
    <row r="190" spans="2:55" ht="73.5" hidden="1">
      <c r="B190" s="107" t="s">
        <v>96</v>
      </c>
      <c r="C190" s="12" t="s">
        <v>36</v>
      </c>
      <c r="D190" s="108" t="s">
        <v>51</v>
      </c>
      <c r="E190" s="107">
        <v>7671</v>
      </c>
      <c r="F190" s="12"/>
      <c r="G190" s="108"/>
      <c r="H190" s="107">
        <v>7670</v>
      </c>
      <c r="I190" s="12"/>
      <c r="J190" s="108"/>
      <c r="K190" s="107">
        <v>0</v>
      </c>
      <c r="L190" s="12">
        <v>0</v>
      </c>
      <c r="M190" s="108">
        <v>0</v>
      </c>
      <c r="N190" s="114" t="s">
        <v>97</v>
      </c>
      <c r="O190" s="115" t="s">
        <v>39</v>
      </c>
      <c r="P190" s="107">
        <v>1</v>
      </c>
      <c r="Q190" s="12" t="s">
        <v>228</v>
      </c>
      <c r="R190" s="108">
        <v>0</v>
      </c>
      <c r="S190" s="107"/>
      <c r="T190" s="12"/>
      <c r="U190" s="12"/>
      <c r="V190" s="103" t="s">
        <v>5</v>
      </c>
      <c r="W190" s="12">
        <v>120</v>
      </c>
      <c r="X190" s="12">
        <v>213</v>
      </c>
      <c r="Y190" s="117" t="s">
        <v>41</v>
      </c>
      <c r="Z190" s="107"/>
      <c r="AA190" s="12"/>
      <c r="AB190" s="12"/>
      <c r="AC190" s="12"/>
      <c r="AD190" s="118"/>
      <c r="AE190" s="107"/>
      <c r="AF190" s="12"/>
      <c r="AG190" s="12"/>
      <c r="AH190" s="12"/>
      <c r="AI190" s="12"/>
      <c r="AJ190" s="12"/>
      <c r="AK190" s="118"/>
      <c r="AL190" s="107"/>
      <c r="AM190" s="12"/>
      <c r="AN190" s="12"/>
      <c r="AO190" s="12"/>
      <c r="AP190" s="12"/>
      <c r="AQ190" s="12"/>
      <c r="AR190" s="118"/>
      <c r="AS190" s="103" t="s">
        <v>9</v>
      </c>
      <c r="AT190" s="12">
        <v>-10000</v>
      </c>
      <c r="AU190" s="12" t="s">
        <v>42</v>
      </c>
      <c r="AV190" s="12"/>
      <c r="AW190" s="12"/>
      <c r="AX190" s="12"/>
      <c r="AY190" s="12"/>
      <c r="AZ190" s="12"/>
      <c r="BA190" s="12"/>
      <c r="BB190" s="148"/>
      <c r="BC190" s="118"/>
    </row>
    <row r="191" spans="2:55" ht="94.5" hidden="1">
      <c r="B191" s="107" t="s">
        <v>96</v>
      </c>
      <c r="C191" s="12" t="s">
        <v>36</v>
      </c>
      <c r="D191" s="108" t="s">
        <v>52</v>
      </c>
      <c r="E191" s="107">
        <v>7671</v>
      </c>
      <c r="F191" s="12"/>
      <c r="G191" s="108"/>
      <c r="H191" s="107">
        <v>7670</v>
      </c>
      <c r="I191" s="12"/>
      <c r="J191" s="108"/>
      <c r="K191" s="107">
        <v>0</v>
      </c>
      <c r="L191" s="12">
        <v>0</v>
      </c>
      <c r="M191" s="108">
        <v>0</v>
      </c>
      <c r="N191" s="114" t="s">
        <v>97</v>
      </c>
      <c r="O191" s="115" t="s">
        <v>39</v>
      </c>
      <c r="P191" s="107">
        <v>1</v>
      </c>
      <c r="Q191" s="12" t="s">
        <v>228</v>
      </c>
      <c r="R191" s="108">
        <v>0</v>
      </c>
      <c r="S191" s="107"/>
      <c r="T191" s="12"/>
      <c r="U191" s="115"/>
      <c r="V191" s="103" t="s">
        <v>5</v>
      </c>
      <c r="W191" s="12">
        <v>120</v>
      </c>
      <c r="X191" s="12">
        <v>213</v>
      </c>
      <c r="Y191" s="109" t="s">
        <v>41</v>
      </c>
      <c r="Z191" s="107"/>
      <c r="AA191" s="12"/>
      <c r="AB191" s="12"/>
      <c r="AC191" s="12"/>
      <c r="AD191" s="118"/>
      <c r="AE191" s="107"/>
      <c r="AF191" s="12"/>
      <c r="AG191" s="12"/>
      <c r="AH191" s="12"/>
      <c r="AI191" s="12"/>
      <c r="AJ191" s="12"/>
      <c r="AK191" s="118"/>
      <c r="AL191" s="107"/>
      <c r="AM191" s="12"/>
      <c r="AN191" s="12"/>
      <c r="AO191" s="12"/>
      <c r="AP191" s="12"/>
      <c r="AQ191" s="12"/>
      <c r="AR191" s="118"/>
      <c r="AS191" s="103" t="s">
        <v>9</v>
      </c>
      <c r="AT191" s="12">
        <v>-10000</v>
      </c>
      <c r="AU191" s="12" t="s">
        <v>42</v>
      </c>
      <c r="AV191" s="12"/>
      <c r="AW191" s="12"/>
      <c r="AX191" s="12"/>
      <c r="AY191" s="12"/>
      <c r="AZ191" s="12"/>
      <c r="BA191" s="12"/>
      <c r="BB191" s="148"/>
      <c r="BC191" s="110"/>
    </row>
    <row r="192" spans="2:55" ht="94.5" hidden="1">
      <c r="B192" s="107" t="s">
        <v>96</v>
      </c>
      <c r="C192" s="12" t="s">
        <v>36</v>
      </c>
      <c r="D192" s="108" t="s">
        <v>53</v>
      </c>
      <c r="E192" s="107">
        <v>7671</v>
      </c>
      <c r="F192" s="12"/>
      <c r="G192" s="108"/>
      <c r="H192" s="107">
        <v>7670</v>
      </c>
      <c r="I192" s="12"/>
      <c r="J192" s="108"/>
      <c r="K192" s="107">
        <v>0</v>
      </c>
      <c r="L192" s="12">
        <v>0</v>
      </c>
      <c r="M192" s="108">
        <v>0</v>
      </c>
      <c r="N192" s="114" t="s">
        <v>97</v>
      </c>
      <c r="O192" s="115" t="s">
        <v>39</v>
      </c>
      <c r="P192" s="107">
        <v>1</v>
      </c>
      <c r="Q192" s="12" t="s">
        <v>228</v>
      </c>
      <c r="R192" s="108">
        <v>0</v>
      </c>
      <c r="S192" s="107"/>
      <c r="T192" s="12"/>
      <c r="U192" s="115"/>
      <c r="V192" s="103" t="s">
        <v>5</v>
      </c>
      <c r="W192" s="12">
        <v>120</v>
      </c>
      <c r="X192" s="12">
        <v>316</v>
      </c>
      <c r="Y192" s="109" t="s">
        <v>41</v>
      </c>
      <c r="Z192" s="107"/>
      <c r="AA192" s="12"/>
      <c r="AB192" s="12"/>
      <c r="AC192" s="12"/>
      <c r="AD192" s="118"/>
      <c r="AE192" s="107"/>
      <c r="AF192" s="12"/>
      <c r="AG192" s="12"/>
      <c r="AH192" s="12"/>
      <c r="AI192" s="12"/>
      <c r="AJ192" s="12"/>
      <c r="AK192" s="118"/>
      <c r="AL192" s="107"/>
      <c r="AM192" s="12"/>
      <c r="AN192" s="12"/>
      <c r="AO192" s="12"/>
      <c r="AP192" s="12"/>
      <c r="AQ192" s="12"/>
      <c r="AR192" s="118"/>
      <c r="AS192" s="103" t="s">
        <v>9</v>
      </c>
      <c r="AT192" s="14">
        <v>-10000</v>
      </c>
      <c r="AU192" s="14" t="s">
        <v>42</v>
      </c>
      <c r="AV192" s="14"/>
      <c r="AW192" s="14"/>
      <c r="AX192" s="14"/>
      <c r="AY192" s="14"/>
      <c r="AZ192" s="14"/>
      <c r="BA192" s="14"/>
      <c r="BB192" s="148"/>
      <c r="BC192" s="110"/>
    </row>
    <row r="193" spans="2:55" ht="94.5" hidden="1">
      <c r="B193" s="107" t="s">
        <v>96</v>
      </c>
      <c r="C193" s="12" t="s">
        <v>36</v>
      </c>
      <c r="D193" s="108" t="s">
        <v>56</v>
      </c>
      <c r="E193" s="107">
        <v>7671</v>
      </c>
      <c r="F193" s="12"/>
      <c r="G193" s="108"/>
      <c r="H193" s="107">
        <v>7670</v>
      </c>
      <c r="I193" s="12"/>
      <c r="J193" s="108"/>
      <c r="K193" s="107">
        <v>0</v>
      </c>
      <c r="L193" s="12">
        <v>0</v>
      </c>
      <c r="M193" s="108">
        <v>0</v>
      </c>
      <c r="N193" s="105" t="s">
        <v>97</v>
      </c>
      <c r="O193" s="106" t="s">
        <v>39</v>
      </c>
      <c r="P193" s="107">
        <v>1</v>
      </c>
      <c r="Q193" s="12" t="s">
        <v>228</v>
      </c>
      <c r="R193" s="108">
        <v>0</v>
      </c>
      <c r="S193" s="107"/>
      <c r="T193" s="12"/>
      <c r="U193" s="108"/>
      <c r="V193" s="103" t="s">
        <v>5</v>
      </c>
      <c r="W193" s="12">
        <v>120</v>
      </c>
      <c r="X193" s="12">
        <v>274</v>
      </c>
      <c r="Y193" s="109" t="s">
        <v>41</v>
      </c>
      <c r="Z193" s="107"/>
      <c r="AA193" s="12"/>
      <c r="AB193" s="12"/>
      <c r="AC193" s="12"/>
      <c r="AD193" s="118"/>
      <c r="AE193" s="107"/>
      <c r="AF193" s="12"/>
      <c r="AG193" s="12"/>
      <c r="AH193" s="12"/>
      <c r="AI193" s="12"/>
      <c r="AJ193" s="12"/>
      <c r="AK193" s="118"/>
      <c r="AL193" s="107"/>
      <c r="AM193" s="12"/>
      <c r="AN193" s="12"/>
      <c r="AO193" s="12"/>
      <c r="AP193" s="12"/>
      <c r="AQ193" s="12"/>
      <c r="AR193" s="118"/>
      <c r="AS193" s="103" t="s">
        <v>9</v>
      </c>
      <c r="AT193" s="14">
        <v>-10000</v>
      </c>
      <c r="AU193" s="14" t="s">
        <v>42</v>
      </c>
      <c r="AV193" s="14"/>
      <c r="AW193" s="14"/>
      <c r="AX193" s="14"/>
      <c r="AY193" s="14"/>
      <c r="AZ193" s="14"/>
      <c r="BA193" s="14"/>
      <c r="BB193" s="148"/>
      <c r="BC193" s="110"/>
    </row>
    <row r="194" spans="2:55" ht="94.5" hidden="1">
      <c r="B194" s="107" t="s">
        <v>96</v>
      </c>
      <c r="C194" s="12" t="s">
        <v>36</v>
      </c>
      <c r="D194" s="108" t="s">
        <v>57</v>
      </c>
      <c r="E194" s="107">
        <v>6856</v>
      </c>
      <c r="F194" s="12"/>
      <c r="G194" s="108"/>
      <c r="H194" s="107">
        <v>6855</v>
      </c>
      <c r="I194" s="12"/>
      <c r="J194" s="108"/>
      <c r="K194" s="107">
        <v>0</v>
      </c>
      <c r="L194" s="12">
        <v>0</v>
      </c>
      <c r="M194" s="108">
        <v>0</v>
      </c>
      <c r="N194" s="114" t="s">
        <v>97</v>
      </c>
      <c r="O194" s="115" t="s">
        <v>39</v>
      </c>
      <c r="P194" s="107">
        <v>1</v>
      </c>
      <c r="Q194" s="12" t="s">
        <v>228</v>
      </c>
      <c r="R194" s="108">
        <v>0</v>
      </c>
      <c r="S194" s="107"/>
      <c r="T194" s="12"/>
      <c r="U194" s="12"/>
      <c r="V194" s="103" t="s">
        <v>5</v>
      </c>
      <c r="W194" s="12">
        <v>165</v>
      </c>
      <c r="X194" s="12">
        <v>249</v>
      </c>
      <c r="Y194" s="109" t="s">
        <v>41</v>
      </c>
      <c r="Z194" s="107"/>
      <c r="AA194" s="12"/>
      <c r="AB194" s="12"/>
      <c r="AC194" s="12"/>
      <c r="AD194" s="118"/>
      <c r="AE194" s="107"/>
      <c r="AF194" s="12"/>
      <c r="AG194" s="12"/>
      <c r="AH194" s="12"/>
      <c r="AI194" s="12"/>
      <c r="AJ194" s="12"/>
      <c r="AK194" s="118"/>
      <c r="AL194" s="107"/>
      <c r="AM194" s="12"/>
      <c r="AN194" s="12"/>
      <c r="AO194" s="12"/>
      <c r="AP194" s="12"/>
      <c r="AQ194" s="12"/>
      <c r="AR194" s="118"/>
      <c r="AS194" s="103" t="s">
        <v>9</v>
      </c>
      <c r="AT194" s="14">
        <v>-10000</v>
      </c>
      <c r="AU194" s="14" t="s">
        <v>42</v>
      </c>
      <c r="AV194" s="14"/>
      <c r="AW194" s="14"/>
      <c r="AX194" s="14"/>
      <c r="AY194" s="14"/>
      <c r="AZ194" s="14"/>
      <c r="BA194" s="14"/>
      <c r="BB194" s="148"/>
      <c r="BC194" s="118"/>
    </row>
    <row r="195" spans="2:55" ht="21" hidden="1">
      <c r="B195" s="107" t="s">
        <v>98</v>
      </c>
      <c r="C195" s="12" t="s">
        <v>36</v>
      </c>
      <c r="D195" s="108" t="s">
        <v>46</v>
      </c>
      <c r="E195" s="107">
        <v>8885</v>
      </c>
      <c r="F195" s="12"/>
      <c r="G195" s="108"/>
      <c r="H195" s="107">
        <v>8884</v>
      </c>
      <c r="I195" s="12"/>
      <c r="J195" s="108"/>
      <c r="K195" s="107">
        <v>-2128</v>
      </c>
      <c r="L195" s="12">
        <v>-2128</v>
      </c>
      <c r="M195" s="108">
        <v>-2128</v>
      </c>
      <c r="N195" s="114" t="s">
        <v>50</v>
      </c>
      <c r="O195" s="115" t="s">
        <v>44</v>
      </c>
      <c r="P195" s="107">
        <v>1</v>
      </c>
      <c r="Q195" s="12" t="s">
        <v>228</v>
      </c>
      <c r="R195" s="108">
        <v>0</v>
      </c>
      <c r="S195" s="107"/>
      <c r="T195" s="12"/>
      <c r="U195" s="12"/>
      <c r="V195" s="103"/>
      <c r="W195" s="12"/>
      <c r="X195" s="12"/>
      <c r="Y195" s="109"/>
      <c r="Z195" s="107"/>
      <c r="AA195" s="12"/>
      <c r="AB195" s="12"/>
      <c r="AC195" s="12"/>
      <c r="AD195" s="118"/>
      <c r="AE195" s="107"/>
      <c r="AF195" s="12"/>
      <c r="AG195" s="12"/>
      <c r="AH195" s="12"/>
      <c r="AI195" s="12"/>
      <c r="AJ195" s="12"/>
      <c r="AK195" s="118"/>
      <c r="AL195" s="107"/>
      <c r="AM195" s="12"/>
      <c r="AN195" s="12"/>
      <c r="AO195" s="12"/>
      <c r="AP195" s="12"/>
      <c r="AQ195" s="12"/>
      <c r="AR195" s="118"/>
      <c r="AS195" s="103"/>
      <c r="AT195" s="14"/>
      <c r="AU195" s="14"/>
      <c r="AV195" s="14"/>
      <c r="AW195" s="14"/>
      <c r="AX195" s="14"/>
      <c r="AY195" s="14"/>
      <c r="AZ195" s="14"/>
      <c r="BA195" s="14"/>
      <c r="BB195" s="148"/>
      <c r="BC195" s="118"/>
    </row>
    <row r="196" spans="2:55" ht="21" hidden="1">
      <c r="B196" s="107" t="s">
        <v>98</v>
      </c>
      <c r="C196" s="12" t="s">
        <v>36</v>
      </c>
      <c r="D196" s="108" t="s">
        <v>47</v>
      </c>
      <c r="E196" s="107">
        <v>8885</v>
      </c>
      <c r="F196" s="12"/>
      <c r="G196" s="108"/>
      <c r="H196" s="107">
        <v>8884</v>
      </c>
      <c r="I196" s="12"/>
      <c r="J196" s="108"/>
      <c r="K196" s="107">
        <v>-2204</v>
      </c>
      <c r="L196" s="12">
        <v>-2204</v>
      </c>
      <c r="M196" s="108">
        <v>-2204</v>
      </c>
      <c r="N196" s="114" t="s">
        <v>50</v>
      </c>
      <c r="O196" s="115" t="s">
        <v>44</v>
      </c>
      <c r="P196" s="107">
        <v>1</v>
      </c>
      <c r="Q196" s="12" t="s">
        <v>228</v>
      </c>
      <c r="R196" s="108">
        <v>0</v>
      </c>
      <c r="S196" s="107"/>
      <c r="T196" s="12"/>
      <c r="U196" s="12"/>
      <c r="V196" s="103"/>
      <c r="W196" s="12"/>
      <c r="X196" s="12"/>
      <c r="Y196" s="109"/>
      <c r="Z196" s="107"/>
      <c r="AA196" s="12"/>
      <c r="AB196" s="12"/>
      <c r="AC196" s="12"/>
      <c r="AD196" s="118"/>
      <c r="AE196" s="107"/>
      <c r="AF196" s="12"/>
      <c r="AG196" s="12"/>
      <c r="AH196" s="12"/>
      <c r="AI196" s="12"/>
      <c r="AJ196" s="12"/>
      <c r="AK196" s="118"/>
      <c r="AL196" s="107"/>
      <c r="AM196" s="12"/>
      <c r="AN196" s="12"/>
      <c r="AO196" s="12"/>
      <c r="AP196" s="12"/>
      <c r="AQ196" s="12"/>
      <c r="AR196" s="118"/>
      <c r="AS196" s="103"/>
      <c r="AT196" s="14"/>
      <c r="AU196" s="14"/>
      <c r="AV196" s="14"/>
      <c r="AW196" s="14"/>
      <c r="AX196" s="14"/>
      <c r="AY196" s="14"/>
      <c r="AZ196" s="14"/>
      <c r="BA196" s="14"/>
      <c r="BB196" s="148"/>
      <c r="BC196" s="118"/>
    </row>
    <row r="197" spans="2:55" ht="21" hidden="1">
      <c r="B197" s="107" t="s">
        <v>98</v>
      </c>
      <c r="C197" s="12" t="s">
        <v>36</v>
      </c>
      <c r="D197" s="108" t="s">
        <v>48</v>
      </c>
      <c r="E197" s="107">
        <v>9485</v>
      </c>
      <c r="F197" s="12"/>
      <c r="G197" s="108"/>
      <c r="H197" s="107">
        <v>9483</v>
      </c>
      <c r="I197" s="12"/>
      <c r="J197" s="108"/>
      <c r="K197" s="107">
        <v>-3130</v>
      </c>
      <c r="L197" s="12">
        <v>-3130</v>
      </c>
      <c r="M197" s="108">
        <v>-3129</v>
      </c>
      <c r="N197" s="114" t="s">
        <v>50</v>
      </c>
      <c r="O197" s="115" t="s">
        <v>44</v>
      </c>
      <c r="P197" s="107">
        <v>2</v>
      </c>
      <c r="Q197" s="12" t="s">
        <v>228</v>
      </c>
      <c r="R197" s="108">
        <v>0</v>
      </c>
      <c r="S197" s="107"/>
      <c r="T197" s="12"/>
      <c r="U197" s="115"/>
      <c r="V197" s="103"/>
      <c r="W197" s="12"/>
      <c r="X197" s="12"/>
      <c r="Y197" s="117"/>
      <c r="Z197" s="107"/>
      <c r="AA197" s="12"/>
      <c r="AB197" s="12"/>
      <c r="AC197" s="12"/>
      <c r="AD197" s="118"/>
      <c r="AE197" s="107"/>
      <c r="AF197" s="12"/>
      <c r="AG197" s="12"/>
      <c r="AH197" s="12"/>
      <c r="AI197" s="12"/>
      <c r="AJ197" s="12"/>
      <c r="AK197" s="118"/>
      <c r="AL197" s="107"/>
      <c r="AM197" s="12"/>
      <c r="AN197" s="12"/>
      <c r="AO197" s="12"/>
      <c r="AP197" s="12"/>
      <c r="AQ197" s="12"/>
      <c r="AR197" s="118"/>
      <c r="AS197" s="103"/>
      <c r="AT197" s="14"/>
      <c r="AU197" s="14"/>
      <c r="AV197" s="14"/>
      <c r="AW197" s="14"/>
      <c r="AX197" s="14"/>
      <c r="AY197" s="14"/>
      <c r="AZ197" s="14"/>
      <c r="BA197" s="14"/>
      <c r="BB197" s="148"/>
      <c r="BC197" s="118"/>
    </row>
    <row r="198" spans="2:55" ht="31.5" hidden="1">
      <c r="B198" s="107" t="s">
        <v>98</v>
      </c>
      <c r="C198" s="12" t="s">
        <v>36</v>
      </c>
      <c r="D198" s="108" t="s">
        <v>49</v>
      </c>
      <c r="E198" s="107"/>
      <c r="F198" s="12">
        <v>8911</v>
      </c>
      <c r="G198" s="108">
        <v>833</v>
      </c>
      <c r="H198" s="107"/>
      <c r="I198" s="12">
        <v>8910</v>
      </c>
      <c r="J198" s="108">
        <v>833</v>
      </c>
      <c r="K198" s="107">
        <v>-4133</v>
      </c>
      <c r="L198" s="12">
        <v>-4133</v>
      </c>
      <c r="M198" s="108">
        <v>-4133</v>
      </c>
      <c r="N198" s="105" t="s">
        <v>44</v>
      </c>
      <c r="O198" s="106" t="s">
        <v>44</v>
      </c>
      <c r="P198" s="107" t="s">
        <v>228</v>
      </c>
      <c r="Q198" s="12">
        <v>1</v>
      </c>
      <c r="R198" s="108">
        <v>0</v>
      </c>
      <c r="S198" s="107"/>
      <c r="T198" s="12"/>
      <c r="U198" s="108"/>
      <c r="V198" s="103"/>
      <c r="W198" s="12"/>
      <c r="X198" s="12"/>
      <c r="Y198" s="117"/>
      <c r="Z198" s="107"/>
      <c r="AA198" s="12"/>
      <c r="AB198" s="12"/>
      <c r="AC198" s="12"/>
      <c r="AD198" s="118"/>
      <c r="AE198" s="107"/>
      <c r="AF198" s="12"/>
      <c r="AG198" s="12"/>
      <c r="AH198" s="12"/>
      <c r="AI198" s="12"/>
      <c r="AJ198" s="12"/>
      <c r="AK198" s="118"/>
      <c r="AL198" s="107"/>
      <c r="AM198" s="12"/>
      <c r="AN198" s="12"/>
      <c r="AO198" s="12"/>
      <c r="AP198" s="12"/>
      <c r="AQ198" s="12"/>
      <c r="AR198" s="118"/>
      <c r="AS198" s="107"/>
      <c r="AT198" s="12"/>
      <c r="AU198" s="12"/>
      <c r="AV198" s="12"/>
      <c r="AW198" s="12"/>
      <c r="AX198" s="12"/>
      <c r="AY198" s="12"/>
      <c r="AZ198" s="12"/>
      <c r="BA198" s="12"/>
      <c r="BB198" s="148"/>
      <c r="BC198" s="118"/>
    </row>
    <row r="199" spans="2:55" ht="31.5" hidden="1">
      <c r="B199" s="107" t="s">
        <v>98</v>
      </c>
      <c r="C199" s="12" t="s">
        <v>36</v>
      </c>
      <c r="D199" s="108" t="s">
        <v>51</v>
      </c>
      <c r="E199" s="107"/>
      <c r="F199" s="12">
        <v>8911</v>
      </c>
      <c r="G199" s="108">
        <v>833</v>
      </c>
      <c r="H199" s="107"/>
      <c r="I199" s="12">
        <v>8910</v>
      </c>
      <c r="J199" s="108">
        <v>833</v>
      </c>
      <c r="K199" s="107">
        <v>-4133</v>
      </c>
      <c r="L199" s="12">
        <v>-4133</v>
      </c>
      <c r="M199" s="108">
        <v>-4133</v>
      </c>
      <c r="N199" s="114" t="s">
        <v>44</v>
      </c>
      <c r="O199" s="115" t="s">
        <v>44</v>
      </c>
      <c r="P199" s="107" t="s">
        <v>228</v>
      </c>
      <c r="Q199" s="12">
        <v>1</v>
      </c>
      <c r="R199" s="108">
        <v>0</v>
      </c>
      <c r="S199" s="107"/>
      <c r="T199" s="12"/>
      <c r="U199" s="12"/>
      <c r="V199" s="103"/>
      <c r="W199" s="12"/>
      <c r="X199" s="12"/>
      <c r="Y199" s="117"/>
      <c r="Z199" s="107"/>
      <c r="AA199" s="12"/>
      <c r="AB199" s="12"/>
      <c r="AC199" s="12"/>
      <c r="AD199" s="118"/>
      <c r="AE199" s="107"/>
      <c r="AF199" s="12"/>
      <c r="AG199" s="12"/>
      <c r="AH199" s="12"/>
      <c r="AI199" s="12"/>
      <c r="AJ199" s="12"/>
      <c r="AK199" s="118"/>
      <c r="AL199" s="107"/>
      <c r="AM199" s="12"/>
      <c r="AN199" s="12"/>
      <c r="AO199" s="12"/>
      <c r="AP199" s="12"/>
      <c r="AQ199" s="12"/>
      <c r="AR199" s="118"/>
      <c r="AS199" s="107"/>
      <c r="AT199" s="12"/>
      <c r="AU199" s="12"/>
      <c r="AV199" s="12"/>
      <c r="AW199" s="12"/>
      <c r="AX199" s="12"/>
      <c r="AY199" s="12"/>
      <c r="AZ199" s="12"/>
      <c r="BA199" s="12"/>
      <c r="BB199" s="148"/>
      <c r="BC199" s="118"/>
    </row>
    <row r="200" spans="2:55" ht="31.5" hidden="1">
      <c r="B200" s="107" t="s">
        <v>98</v>
      </c>
      <c r="C200" s="12" t="s">
        <v>36</v>
      </c>
      <c r="D200" s="108" t="s">
        <v>52</v>
      </c>
      <c r="E200" s="107"/>
      <c r="F200" s="12">
        <v>8911</v>
      </c>
      <c r="G200" s="108">
        <v>833</v>
      </c>
      <c r="H200" s="107"/>
      <c r="I200" s="12">
        <v>8910</v>
      </c>
      <c r="J200" s="108">
        <v>833</v>
      </c>
      <c r="K200" s="107">
        <v>-4133</v>
      </c>
      <c r="L200" s="12">
        <v>-4133</v>
      </c>
      <c r="M200" s="108">
        <v>-4133</v>
      </c>
      <c r="N200" s="114" t="s">
        <v>44</v>
      </c>
      <c r="O200" s="115" t="s">
        <v>44</v>
      </c>
      <c r="P200" s="107" t="s">
        <v>228</v>
      </c>
      <c r="Q200" s="12">
        <v>1</v>
      </c>
      <c r="R200" s="108">
        <v>0</v>
      </c>
      <c r="S200" s="107"/>
      <c r="T200" s="12"/>
      <c r="U200" s="12"/>
      <c r="V200" s="103"/>
      <c r="W200" s="12"/>
      <c r="X200" s="12"/>
      <c r="Y200" s="109"/>
      <c r="Z200" s="107"/>
      <c r="AA200" s="12"/>
      <c r="AB200" s="12"/>
      <c r="AC200" s="12"/>
      <c r="AD200" s="118"/>
      <c r="AE200" s="107"/>
      <c r="AF200" s="12"/>
      <c r="AG200" s="12"/>
      <c r="AH200" s="12"/>
      <c r="AI200" s="12"/>
      <c r="AJ200" s="12"/>
      <c r="AK200" s="118"/>
      <c r="AL200" s="107"/>
      <c r="AM200" s="12"/>
      <c r="AN200" s="12"/>
      <c r="AO200" s="12"/>
      <c r="AP200" s="12"/>
      <c r="AQ200" s="12"/>
      <c r="AR200" s="118"/>
      <c r="AS200" s="107"/>
      <c r="AT200" s="12"/>
      <c r="AU200" s="12"/>
      <c r="AV200" s="12"/>
      <c r="AW200" s="12"/>
      <c r="AX200" s="12"/>
      <c r="AY200" s="12"/>
      <c r="AZ200" s="12"/>
      <c r="BA200" s="12"/>
      <c r="BB200" s="148"/>
      <c r="BC200" s="118"/>
    </row>
    <row r="201" spans="2:55" ht="63" hidden="1">
      <c r="B201" s="107" t="s">
        <v>98</v>
      </c>
      <c r="C201" s="12" t="s">
        <v>36</v>
      </c>
      <c r="D201" s="108" t="s">
        <v>53</v>
      </c>
      <c r="E201" s="107"/>
      <c r="F201" s="12">
        <v>8620</v>
      </c>
      <c r="G201" s="108">
        <v>849</v>
      </c>
      <c r="H201" s="107"/>
      <c r="I201" s="12">
        <v>8620</v>
      </c>
      <c r="J201" s="108">
        <v>847</v>
      </c>
      <c r="K201" s="107">
        <v>9706</v>
      </c>
      <c r="L201" s="12">
        <v>-96</v>
      </c>
      <c r="M201" s="108">
        <v>9706</v>
      </c>
      <c r="N201" s="114" t="s">
        <v>44</v>
      </c>
      <c r="O201" s="115" t="s">
        <v>44</v>
      </c>
      <c r="P201" s="107" t="s">
        <v>228</v>
      </c>
      <c r="Q201" s="12">
        <v>2</v>
      </c>
      <c r="R201" s="108">
        <v>-96</v>
      </c>
      <c r="S201" s="107"/>
      <c r="T201" s="12"/>
      <c r="U201" s="115"/>
      <c r="V201" s="103" t="s">
        <v>5</v>
      </c>
      <c r="W201" s="12">
        <v>120</v>
      </c>
      <c r="X201" s="12">
        <v>135</v>
      </c>
      <c r="Y201" s="109" t="s">
        <v>59</v>
      </c>
      <c r="Z201" s="107"/>
      <c r="AA201" s="12"/>
      <c r="AB201" s="12"/>
      <c r="AC201" s="12"/>
      <c r="AD201" s="118"/>
      <c r="AE201" s="107"/>
      <c r="AF201" s="12"/>
      <c r="AG201" s="12"/>
      <c r="AH201" s="12"/>
      <c r="AI201" s="12"/>
      <c r="AJ201" s="12"/>
      <c r="AK201" s="118"/>
      <c r="AL201" s="107"/>
      <c r="AM201" s="12"/>
      <c r="AN201" s="12"/>
      <c r="AO201" s="12"/>
      <c r="AP201" s="12"/>
      <c r="AQ201" s="12"/>
      <c r="AR201" s="118"/>
      <c r="AS201" s="107"/>
      <c r="AT201" s="12"/>
      <c r="AU201" s="12"/>
      <c r="AV201" s="12"/>
      <c r="AW201" s="12"/>
      <c r="AX201" s="12"/>
      <c r="AY201" s="12"/>
      <c r="AZ201" s="12"/>
      <c r="BA201" s="12"/>
      <c r="BB201" s="148"/>
      <c r="BC201" s="118"/>
    </row>
    <row r="202" spans="2:55" ht="31.5" hidden="1">
      <c r="B202" s="107" t="s">
        <v>98</v>
      </c>
      <c r="C202" s="12" t="s">
        <v>36</v>
      </c>
      <c r="D202" s="108" t="s">
        <v>57</v>
      </c>
      <c r="E202" s="107"/>
      <c r="F202" s="12">
        <v>7913</v>
      </c>
      <c r="G202" s="108">
        <v>598</v>
      </c>
      <c r="H202" s="107"/>
      <c r="I202" s="12">
        <v>7801</v>
      </c>
      <c r="J202" s="108">
        <v>642</v>
      </c>
      <c r="K202" s="107">
        <v>10065</v>
      </c>
      <c r="L202" s="12">
        <v>-96</v>
      </c>
      <c r="M202" s="108">
        <v>10065</v>
      </c>
      <c r="N202" s="114" t="s">
        <v>44</v>
      </c>
      <c r="O202" s="115" t="s">
        <v>44</v>
      </c>
      <c r="P202" s="107" t="s">
        <v>228</v>
      </c>
      <c r="Q202" s="12">
        <v>68</v>
      </c>
      <c r="R202" s="108">
        <v>-96</v>
      </c>
      <c r="S202" s="107"/>
      <c r="T202" s="12"/>
      <c r="U202" s="12"/>
      <c r="V202" s="103"/>
      <c r="W202" s="12"/>
      <c r="X202" s="12"/>
      <c r="Y202" s="117"/>
      <c r="Z202" s="107"/>
      <c r="AA202" s="12"/>
      <c r="AB202" s="12"/>
      <c r="AC202" s="12"/>
      <c r="AD202" s="118"/>
      <c r="AE202" s="107"/>
      <c r="AF202" s="12"/>
      <c r="AG202" s="12"/>
      <c r="AH202" s="12"/>
      <c r="AI202" s="12"/>
      <c r="AJ202" s="12"/>
      <c r="AK202" s="118"/>
      <c r="AL202" s="107"/>
      <c r="AM202" s="12"/>
      <c r="AN202" s="12"/>
      <c r="AO202" s="12"/>
      <c r="AP202" s="12"/>
      <c r="AQ202" s="12"/>
      <c r="AR202" s="118"/>
      <c r="AS202" s="107"/>
      <c r="AT202" s="12"/>
      <c r="AU202" s="12"/>
      <c r="AV202" s="12"/>
      <c r="AW202" s="12"/>
      <c r="AX202" s="12"/>
      <c r="AY202" s="12"/>
      <c r="AZ202" s="12"/>
      <c r="BA202" s="12"/>
      <c r="BB202" s="148"/>
      <c r="BC202" s="118"/>
    </row>
    <row r="203" spans="2:55" ht="21" hidden="1">
      <c r="B203" s="107" t="s">
        <v>99</v>
      </c>
      <c r="C203" s="12" t="s">
        <v>36</v>
      </c>
      <c r="D203" s="108" t="s">
        <v>46</v>
      </c>
      <c r="E203" s="107">
        <v>9314</v>
      </c>
      <c r="F203" s="12"/>
      <c r="G203" s="108"/>
      <c r="H203" s="107">
        <v>9312</v>
      </c>
      <c r="I203" s="12"/>
      <c r="J203" s="108"/>
      <c r="K203" s="107">
        <v>0</v>
      </c>
      <c r="L203" s="12">
        <v>0</v>
      </c>
      <c r="M203" s="108">
        <v>0</v>
      </c>
      <c r="N203" s="114" t="s">
        <v>97</v>
      </c>
      <c r="O203" s="115" t="s">
        <v>44</v>
      </c>
      <c r="P203" s="107">
        <v>2</v>
      </c>
      <c r="Q203" s="12" t="s">
        <v>228</v>
      </c>
      <c r="R203" s="108">
        <v>0</v>
      </c>
      <c r="S203" s="107"/>
      <c r="T203" s="12"/>
      <c r="U203" s="12"/>
      <c r="V203" s="103"/>
      <c r="W203" s="12"/>
      <c r="X203" s="12"/>
      <c r="Y203" s="117"/>
      <c r="Z203" s="107"/>
      <c r="AA203" s="12"/>
      <c r="AB203" s="12"/>
      <c r="AC203" s="12"/>
      <c r="AD203" s="118"/>
      <c r="AE203" s="107"/>
      <c r="AF203" s="12"/>
      <c r="AG203" s="12"/>
      <c r="AH203" s="12"/>
      <c r="AI203" s="12"/>
      <c r="AJ203" s="12"/>
      <c r="AK203" s="118"/>
      <c r="AL203" s="107"/>
      <c r="AM203" s="12"/>
      <c r="AN203" s="12"/>
      <c r="AO203" s="12"/>
      <c r="AP203" s="12"/>
      <c r="AQ203" s="12"/>
      <c r="AR203" s="118"/>
      <c r="AS203" s="107"/>
      <c r="AT203" s="12"/>
      <c r="AU203" s="12"/>
      <c r="AV203" s="12"/>
      <c r="AW203" s="12"/>
      <c r="AX203" s="12"/>
      <c r="AY203" s="12"/>
      <c r="AZ203" s="12"/>
      <c r="BA203" s="12"/>
      <c r="BB203" s="148"/>
      <c r="BC203" s="118"/>
    </row>
    <row r="204" spans="2:55" ht="21" hidden="1">
      <c r="B204" s="107" t="s">
        <v>99</v>
      </c>
      <c r="C204" s="12" t="s">
        <v>36</v>
      </c>
      <c r="D204" s="108" t="s">
        <v>47</v>
      </c>
      <c r="E204" s="107">
        <v>9314</v>
      </c>
      <c r="F204" s="12"/>
      <c r="G204" s="108"/>
      <c r="H204" s="107">
        <v>9312</v>
      </c>
      <c r="I204" s="12"/>
      <c r="J204" s="108"/>
      <c r="K204" s="107">
        <v>0</v>
      </c>
      <c r="L204" s="12">
        <v>0</v>
      </c>
      <c r="M204" s="108">
        <v>0</v>
      </c>
      <c r="N204" s="114" t="s">
        <v>97</v>
      </c>
      <c r="O204" s="115" t="s">
        <v>44</v>
      </c>
      <c r="P204" s="107">
        <v>2</v>
      </c>
      <c r="Q204" s="12" t="s">
        <v>228</v>
      </c>
      <c r="R204" s="108">
        <v>0</v>
      </c>
      <c r="S204" s="107"/>
      <c r="T204" s="12"/>
      <c r="U204" s="12"/>
      <c r="V204" s="103"/>
      <c r="W204" s="12"/>
      <c r="X204" s="12"/>
      <c r="Y204" s="117"/>
      <c r="Z204" s="107"/>
      <c r="AA204" s="12"/>
      <c r="AB204" s="12"/>
      <c r="AC204" s="12"/>
      <c r="AD204" s="118"/>
      <c r="AE204" s="107"/>
      <c r="AF204" s="12"/>
      <c r="AG204" s="12"/>
      <c r="AH204" s="12"/>
      <c r="AI204" s="12"/>
      <c r="AJ204" s="12"/>
      <c r="AK204" s="118"/>
      <c r="AL204" s="107"/>
      <c r="AM204" s="12"/>
      <c r="AN204" s="12"/>
      <c r="AO204" s="12"/>
      <c r="AP204" s="12"/>
      <c r="AQ204" s="12"/>
      <c r="AR204" s="118"/>
      <c r="AS204" s="107"/>
      <c r="AT204" s="12"/>
      <c r="AU204" s="12"/>
      <c r="AV204" s="12"/>
      <c r="AW204" s="12"/>
      <c r="AX204" s="12"/>
      <c r="AY204" s="12"/>
      <c r="AZ204" s="12"/>
      <c r="BA204" s="12"/>
      <c r="BB204" s="148"/>
      <c r="BC204" s="118"/>
    </row>
    <row r="205" spans="2:55" ht="21" hidden="1">
      <c r="B205" s="107" t="s">
        <v>99</v>
      </c>
      <c r="C205" s="12" t="s">
        <v>36</v>
      </c>
      <c r="D205" s="108" t="s">
        <v>48</v>
      </c>
      <c r="E205" s="107">
        <v>9314</v>
      </c>
      <c r="F205" s="12"/>
      <c r="G205" s="108"/>
      <c r="H205" s="107">
        <v>9312</v>
      </c>
      <c r="I205" s="12"/>
      <c r="J205" s="108"/>
      <c r="K205" s="107">
        <v>0</v>
      </c>
      <c r="L205" s="12">
        <v>0</v>
      </c>
      <c r="M205" s="108">
        <v>0</v>
      </c>
      <c r="N205" s="114" t="s">
        <v>97</v>
      </c>
      <c r="O205" s="115" t="s">
        <v>44</v>
      </c>
      <c r="P205" s="107">
        <v>2</v>
      </c>
      <c r="Q205" s="12" t="s">
        <v>228</v>
      </c>
      <c r="R205" s="108">
        <v>0</v>
      </c>
      <c r="S205" s="107"/>
      <c r="T205" s="12"/>
      <c r="U205" s="12"/>
      <c r="V205" s="103"/>
      <c r="W205" s="12"/>
      <c r="X205" s="12"/>
      <c r="Y205" s="117"/>
      <c r="Z205" s="107"/>
      <c r="AA205" s="12"/>
      <c r="AB205" s="12"/>
      <c r="AC205" s="12"/>
      <c r="AD205" s="118"/>
      <c r="AE205" s="107"/>
      <c r="AF205" s="12"/>
      <c r="AG205" s="12"/>
      <c r="AH205" s="12"/>
      <c r="AI205" s="12"/>
      <c r="AJ205" s="12"/>
      <c r="AK205" s="118"/>
      <c r="AL205" s="107"/>
      <c r="AM205" s="12"/>
      <c r="AN205" s="12"/>
      <c r="AO205" s="12"/>
      <c r="AP205" s="12"/>
      <c r="AQ205" s="12"/>
      <c r="AR205" s="118"/>
      <c r="AS205" s="107"/>
      <c r="AT205" s="12"/>
      <c r="AU205" s="12"/>
      <c r="AV205" s="12"/>
      <c r="AW205" s="12"/>
      <c r="AX205" s="12"/>
      <c r="AY205" s="12"/>
      <c r="AZ205" s="12"/>
      <c r="BA205" s="12"/>
      <c r="BB205" s="148"/>
      <c r="BC205" s="118"/>
    </row>
    <row r="206" spans="2:55" ht="63">
      <c r="B206" s="107" t="s">
        <v>99</v>
      </c>
      <c r="C206" s="12" t="s">
        <v>36</v>
      </c>
      <c r="D206" s="108" t="s">
        <v>49</v>
      </c>
      <c r="E206" s="107">
        <v>10833</v>
      </c>
      <c r="F206" s="12"/>
      <c r="G206" s="108"/>
      <c r="H206" s="107">
        <v>10812</v>
      </c>
      <c r="I206" s="12"/>
      <c r="J206" s="108"/>
      <c r="K206" s="107">
        <v>54</v>
      </c>
      <c r="L206" s="12">
        <v>-55</v>
      </c>
      <c r="M206" s="108">
        <v>66</v>
      </c>
      <c r="N206" s="114" t="s">
        <v>50</v>
      </c>
      <c r="O206" s="115" t="s">
        <v>60</v>
      </c>
      <c r="P206" s="107">
        <v>21</v>
      </c>
      <c r="Q206" s="12" t="s">
        <v>228</v>
      </c>
      <c r="R206" s="108">
        <v>-43</v>
      </c>
      <c r="S206" s="179" t="s">
        <v>60</v>
      </c>
      <c r="T206" s="12"/>
      <c r="U206" s="12" t="s">
        <v>60</v>
      </c>
      <c r="V206" s="103" t="s">
        <v>5</v>
      </c>
      <c r="W206" s="12">
        <v>120</v>
      </c>
      <c r="X206" s="12">
        <v>385</v>
      </c>
      <c r="Y206" s="117" t="s">
        <v>59</v>
      </c>
      <c r="Z206" s="107" t="s">
        <v>6</v>
      </c>
      <c r="AA206" s="12">
        <v>10497</v>
      </c>
      <c r="AB206" s="12" t="s">
        <v>66</v>
      </c>
      <c r="AC206" s="12"/>
      <c r="AD206" s="118"/>
      <c r="AE206" s="107"/>
      <c r="AF206" s="12"/>
      <c r="AG206" s="12"/>
      <c r="AH206" s="12"/>
      <c r="AI206" s="12"/>
      <c r="AJ206" s="12"/>
      <c r="AK206" s="118"/>
      <c r="AL206" s="107"/>
      <c r="AM206" s="12"/>
      <c r="AN206" s="12"/>
      <c r="AO206" s="12"/>
      <c r="AP206" s="12"/>
      <c r="AQ206" s="12"/>
      <c r="AR206" s="118"/>
      <c r="AS206" s="107"/>
      <c r="AT206" s="12"/>
      <c r="AU206" s="12"/>
      <c r="AV206" s="12"/>
      <c r="AW206" s="12"/>
      <c r="AX206" s="12"/>
      <c r="AY206" s="12"/>
      <c r="AZ206" s="12"/>
      <c r="BA206" s="12"/>
      <c r="BB206" s="148"/>
      <c r="BC206" s="118"/>
    </row>
    <row r="207" spans="2:55" ht="63">
      <c r="B207" s="107" t="s">
        <v>99</v>
      </c>
      <c r="C207" s="12" t="s">
        <v>36</v>
      </c>
      <c r="D207" s="108" t="s">
        <v>51</v>
      </c>
      <c r="E207" s="107">
        <v>10833</v>
      </c>
      <c r="F207" s="12"/>
      <c r="G207" s="108"/>
      <c r="H207" s="107">
        <v>10759</v>
      </c>
      <c r="I207" s="12"/>
      <c r="J207" s="108"/>
      <c r="K207" s="107">
        <v>54</v>
      </c>
      <c r="L207" s="12">
        <v>-55</v>
      </c>
      <c r="M207" s="108">
        <v>121</v>
      </c>
      <c r="N207" s="105" t="s">
        <v>50</v>
      </c>
      <c r="O207" s="106" t="s">
        <v>63</v>
      </c>
      <c r="P207" s="107">
        <v>74</v>
      </c>
      <c r="Q207" s="12" t="s">
        <v>228</v>
      </c>
      <c r="R207" s="108">
        <v>12</v>
      </c>
      <c r="S207" s="107"/>
      <c r="T207" s="12"/>
      <c r="U207" s="115"/>
      <c r="V207" s="103" t="s">
        <v>5</v>
      </c>
      <c r="W207" s="12">
        <v>120</v>
      </c>
      <c r="X207" s="12">
        <v>385</v>
      </c>
      <c r="Y207" s="117" t="s">
        <v>59</v>
      </c>
      <c r="Z207" s="107" t="s">
        <v>6</v>
      </c>
      <c r="AA207" s="12">
        <v>10434</v>
      </c>
      <c r="AB207" s="12" t="s">
        <v>81</v>
      </c>
      <c r="AC207" s="12"/>
      <c r="AD207" s="118"/>
      <c r="AE207" s="107"/>
      <c r="AF207" s="12"/>
      <c r="AG207" s="12"/>
      <c r="AH207" s="12"/>
      <c r="AI207" s="12"/>
      <c r="AJ207" s="12"/>
      <c r="AK207" s="118"/>
      <c r="AL207" s="107"/>
      <c r="AM207" s="12"/>
      <c r="AN207" s="12"/>
      <c r="AO207" s="12"/>
      <c r="AP207" s="12"/>
      <c r="AQ207" s="12"/>
      <c r="AR207" s="118"/>
      <c r="AS207" s="107"/>
      <c r="AT207" s="12"/>
      <c r="AU207" s="12"/>
      <c r="AV207" s="12"/>
      <c r="AW207" s="12"/>
      <c r="AX207" s="12"/>
      <c r="AY207" s="12"/>
      <c r="AZ207" s="12"/>
      <c r="BA207" s="12"/>
      <c r="BB207" s="148"/>
      <c r="BC207" s="118"/>
    </row>
    <row r="208" spans="2:55" ht="63">
      <c r="B208" s="107" t="s">
        <v>99</v>
      </c>
      <c r="C208" s="12" t="s">
        <v>36</v>
      </c>
      <c r="D208" s="108" t="s">
        <v>52</v>
      </c>
      <c r="E208" s="107">
        <v>10833</v>
      </c>
      <c r="F208" s="12"/>
      <c r="G208" s="108"/>
      <c r="H208" s="107">
        <v>10553</v>
      </c>
      <c r="I208" s="12"/>
      <c r="J208" s="108"/>
      <c r="K208" s="107">
        <v>54</v>
      </c>
      <c r="L208" s="12">
        <v>-55</v>
      </c>
      <c r="M208" s="108">
        <v>332</v>
      </c>
      <c r="N208" s="114" t="s">
        <v>50</v>
      </c>
      <c r="O208" s="115" t="s">
        <v>63</v>
      </c>
      <c r="P208" s="107">
        <v>280</v>
      </c>
      <c r="Q208" s="12" t="s">
        <v>228</v>
      </c>
      <c r="R208" s="108">
        <v>223</v>
      </c>
      <c r="S208" s="107"/>
      <c r="T208" s="12"/>
      <c r="U208" s="115"/>
      <c r="V208" s="103" t="s">
        <v>5</v>
      </c>
      <c r="W208" s="12">
        <v>120</v>
      </c>
      <c r="X208" s="12">
        <v>385</v>
      </c>
      <c r="Y208" s="117" t="s">
        <v>59</v>
      </c>
      <c r="Z208" s="107" t="s">
        <v>6</v>
      </c>
      <c r="AA208" s="12">
        <v>10221</v>
      </c>
      <c r="AB208" s="12" t="s">
        <v>81</v>
      </c>
      <c r="AC208" s="12"/>
      <c r="AD208" s="117"/>
      <c r="AE208" s="107"/>
      <c r="AF208" s="12"/>
      <c r="AG208" s="12"/>
      <c r="AH208" s="12"/>
      <c r="AI208" s="12"/>
      <c r="AJ208" s="12"/>
      <c r="AK208" s="118"/>
      <c r="AL208" s="107"/>
      <c r="AM208" s="12"/>
      <c r="AN208" s="12"/>
      <c r="AO208" s="12"/>
      <c r="AP208" s="12"/>
      <c r="AQ208" s="12"/>
      <c r="AR208" s="118"/>
      <c r="AS208" s="107"/>
      <c r="AT208" s="12"/>
      <c r="AU208" s="12"/>
      <c r="AV208" s="12"/>
      <c r="AW208" s="12"/>
      <c r="AX208" s="12"/>
      <c r="AY208" s="12"/>
      <c r="AZ208" s="12"/>
      <c r="BA208" s="12"/>
      <c r="BB208" s="148"/>
      <c r="BC208" s="118"/>
    </row>
    <row r="209" spans="2:55" ht="21" hidden="1">
      <c r="B209" s="107" t="s">
        <v>99</v>
      </c>
      <c r="C209" s="12" t="s">
        <v>36</v>
      </c>
      <c r="D209" s="108" t="s">
        <v>53</v>
      </c>
      <c r="E209" s="107">
        <v>10112</v>
      </c>
      <c r="F209" s="12"/>
      <c r="G209" s="108"/>
      <c r="H209" s="107">
        <v>10110</v>
      </c>
      <c r="I209" s="12"/>
      <c r="J209" s="108"/>
      <c r="K209" s="107">
        <v>-53</v>
      </c>
      <c r="L209" s="12">
        <v>-53</v>
      </c>
      <c r="M209" s="108">
        <v>-51</v>
      </c>
      <c r="N209" s="114" t="s">
        <v>50</v>
      </c>
      <c r="O209" s="115" t="s">
        <v>50</v>
      </c>
      <c r="P209" s="107">
        <v>2</v>
      </c>
      <c r="Q209" s="12" t="s">
        <v>228</v>
      </c>
      <c r="R209" s="108">
        <v>0</v>
      </c>
      <c r="S209" s="107"/>
      <c r="T209" s="12"/>
      <c r="U209" s="115"/>
      <c r="V209" s="103"/>
      <c r="W209" s="12"/>
      <c r="X209" s="12"/>
      <c r="Y209" s="117"/>
      <c r="Z209" s="107"/>
      <c r="AA209" s="12"/>
      <c r="AB209" s="12"/>
      <c r="AC209" s="12"/>
      <c r="AD209" s="118"/>
      <c r="AE209" s="107"/>
      <c r="AF209" s="12"/>
      <c r="AG209" s="12"/>
      <c r="AH209" s="12"/>
      <c r="AI209" s="12"/>
      <c r="AJ209" s="12"/>
      <c r="AK209" s="118"/>
      <c r="AL209" s="107"/>
      <c r="AM209" s="12"/>
      <c r="AN209" s="12"/>
      <c r="AO209" s="12"/>
      <c r="AP209" s="12"/>
      <c r="AQ209" s="12"/>
      <c r="AR209" s="118"/>
      <c r="AS209" s="107"/>
      <c r="AT209" s="12"/>
      <c r="AU209" s="12"/>
      <c r="AV209" s="12"/>
      <c r="AW209" s="12"/>
      <c r="AX209" s="12"/>
      <c r="AY209" s="12"/>
      <c r="AZ209" s="12"/>
      <c r="BA209" s="12"/>
      <c r="BB209" s="148"/>
      <c r="BC209" s="118"/>
    </row>
    <row r="210" spans="2:55" ht="21" hidden="1">
      <c r="B210" s="107" t="s">
        <v>99</v>
      </c>
      <c r="C210" s="12" t="s">
        <v>36</v>
      </c>
      <c r="D210" s="108" t="s">
        <v>56</v>
      </c>
      <c r="E210" s="107">
        <v>10112</v>
      </c>
      <c r="F210" s="12"/>
      <c r="G210" s="108"/>
      <c r="H210" s="107">
        <v>10110</v>
      </c>
      <c r="I210" s="12"/>
      <c r="J210" s="108"/>
      <c r="K210" s="107">
        <v>-53</v>
      </c>
      <c r="L210" s="12">
        <v>-53</v>
      </c>
      <c r="M210" s="108">
        <v>-51</v>
      </c>
      <c r="N210" s="114" t="s">
        <v>50</v>
      </c>
      <c r="O210" s="115" t="s">
        <v>50</v>
      </c>
      <c r="P210" s="107">
        <v>2</v>
      </c>
      <c r="Q210" s="12" t="s">
        <v>228</v>
      </c>
      <c r="R210" s="108">
        <v>0</v>
      </c>
      <c r="S210" s="107"/>
      <c r="T210" s="12"/>
      <c r="U210" s="12"/>
      <c r="V210" s="103"/>
      <c r="W210" s="12"/>
      <c r="X210" s="12"/>
      <c r="Y210" s="117"/>
      <c r="Z210" s="107"/>
      <c r="AA210" s="12"/>
      <c r="AB210" s="12"/>
      <c r="AC210" s="12"/>
      <c r="AD210" s="118"/>
      <c r="AE210" s="107"/>
      <c r="AF210" s="12"/>
      <c r="AG210" s="12"/>
      <c r="AH210" s="12"/>
      <c r="AI210" s="12"/>
      <c r="AJ210" s="12"/>
      <c r="AK210" s="118"/>
      <c r="AL210" s="107"/>
      <c r="AM210" s="12"/>
      <c r="AN210" s="12"/>
      <c r="AO210" s="12"/>
      <c r="AP210" s="12"/>
      <c r="AQ210" s="12"/>
      <c r="AR210" s="118"/>
      <c r="AS210" s="107"/>
      <c r="AT210" s="12"/>
      <c r="AU210" s="12"/>
      <c r="AV210" s="12"/>
      <c r="AW210" s="12"/>
      <c r="AX210" s="12"/>
      <c r="AY210" s="12"/>
      <c r="AZ210" s="12"/>
      <c r="BA210" s="12"/>
      <c r="BB210" s="148"/>
      <c r="BC210" s="118"/>
    </row>
    <row r="211" spans="2:55" ht="31.5" hidden="1">
      <c r="B211" s="107" t="s">
        <v>99</v>
      </c>
      <c r="C211" s="12" t="s">
        <v>36</v>
      </c>
      <c r="D211" s="108" t="s">
        <v>57</v>
      </c>
      <c r="E211" s="107">
        <v>9650</v>
      </c>
      <c r="F211" s="12"/>
      <c r="G211" s="108"/>
      <c r="H211" s="107">
        <v>9543</v>
      </c>
      <c r="I211" s="12"/>
      <c r="J211" s="108"/>
      <c r="K211" s="107">
        <v>802</v>
      </c>
      <c r="L211" s="12">
        <v>353</v>
      </c>
      <c r="M211" s="108">
        <v>555</v>
      </c>
      <c r="N211" s="105" t="s">
        <v>69</v>
      </c>
      <c r="O211" s="106" t="s">
        <v>63</v>
      </c>
      <c r="P211" s="107">
        <v>107</v>
      </c>
      <c r="Q211" s="12" t="s">
        <v>228</v>
      </c>
      <c r="R211" s="108">
        <v>106</v>
      </c>
      <c r="S211" s="107"/>
      <c r="T211" s="12"/>
      <c r="U211" s="115"/>
      <c r="V211" s="103"/>
      <c r="W211" s="12"/>
      <c r="X211" s="12"/>
      <c r="Y211" s="117"/>
      <c r="Z211" s="107"/>
      <c r="AA211" s="12"/>
      <c r="AB211" s="12"/>
      <c r="AC211" s="12"/>
      <c r="AD211" s="118"/>
      <c r="AE211" s="107"/>
      <c r="AF211" s="12"/>
      <c r="AG211" s="12"/>
      <c r="AH211" s="12">
        <v>9215</v>
      </c>
      <c r="AI211" s="12" t="s">
        <v>100</v>
      </c>
      <c r="AJ211" s="12"/>
      <c r="AK211" s="118"/>
      <c r="AL211" s="107"/>
      <c r="AM211" s="12"/>
      <c r="AN211" s="12"/>
      <c r="AO211" s="12"/>
      <c r="AP211" s="12"/>
      <c r="AQ211" s="12"/>
      <c r="AR211" s="118"/>
      <c r="AS211" s="107"/>
      <c r="AT211" s="12"/>
      <c r="AU211" s="12"/>
      <c r="AV211" s="12"/>
      <c r="AW211" s="12"/>
      <c r="AX211" s="12"/>
      <c r="AY211" s="12"/>
      <c r="AZ211" s="12"/>
      <c r="BA211" s="12"/>
      <c r="BB211" s="148"/>
      <c r="BC211" s="118"/>
    </row>
    <row r="212" spans="2:55" ht="31.5" hidden="1">
      <c r="B212" s="107" t="s">
        <v>101</v>
      </c>
      <c r="C212" s="12" t="s">
        <v>36</v>
      </c>
      <c r="D212" s="108" t="s">
        <v>47</v>
      </c>
      <c r="E212" s="107">
        <v>5379</v>
      </c>
      <c r="F212" s="12"/>
      <c r="G212" s="108"/>
      <c r="H212" s="107">
        <v>5378</v>
      </c>
      <c r="I212" s="12"/>
      <c r="J212" s="108"/>
      <c r="K212" s="107">
        <v>0</v>
      </c>
      <c r="L212" s="12">
        <v>0</v>
      </c>
      <c r="M212" s="108">
        <v>0</v>
      </c>
      <c r="N212" s="114" t="s">
        <v>44</v>
      </c>
      <c r="O212" s="115" t="s">
        <v>44</v>
      </c>
      <c r="P212" s="107">
        <v>1</v>
      </c>
      <c r="Q212" s="12" t="s">
        <v>228</v>
      </c>
      <c r="R212" s="108">
        <v>0</v>
      </c>
      <c r="S212" s="107"/>
      <c r="T212" s="12"/>
      <c r="U212" s="12"/>
      <c r="V212" s="103"/>
      <c r="W212" s="12"/>
      <c r="X212" s="12"/>
      <c r="Y212" s="117"/>
      <c r="Z212" s="107"/>
      <c r="AA212" s="12"/>
      <c r="AB212" s="12"/>
      <c r="AC212" s="12"/>
      <c r="AD212" s="118"/>
      <c r="AE212" s="107"/>
      <c r="AF212" s="12"/>
      <c r="AG212" s="12"/>
      <c r="AH212" s="12"/>
      <c r="AI212" s="12"/>
      <c r="AJ212" s="12"/>
      <c r="AK212" s="118"/>
      <c r="AL212" s="107"/>
      <c r="AM212" s="12"/>
      <c r="AN212" s="12"/>
      <c r="AO212" s="12"/>
      <c r="AP212" s="12"/>
      <c r="AQ212" s="12"/>
      <c r="AR212" s="118"/>
      <c r="AS212" s="107"/>
      <c r="AT212" s="12"/>
      <c r="AU212" s="12"/>
      <c r="AV212" s="12"/>
      <c r="AW212" s="12"/>
      <c r="AX212" s="12"/>
      <c r="AY212" s="12"/>
      <c r="AZ212" s="12"/>
      <c r="BA212" s="12"/>
      <c r="BB212" s="148"/>
      <c r="BC212" s="118"/>
    </row>
    <row r="213" spans="2:55" ht="21" hidden="1">
      <c r="B213" s="107" t="s">
        <v>101</v>
      </c>
      <c r="C213" s="12" t="s">
        <v>36</v>
      </c>
      <c r="D213" s="108" t="s">
        <v>49</v>
      </c>
      <c r="E213" s="12">
        <v>7455</v>
      </c>
      <c r="F213" s="12"/>
      <c r="G213" s="108"/>
      <c r="H213" s="107">
        <v>7335</v>
      </c>
      <c r="I213" s="12"/>
      <c r="J213" s="108"/>
      <c r="K213" s="107">
        <v>2972</v>
      </c>
      <c r="L213" s="12">
        <v>-50</v>
      </c>
      <c r="M213" s="108">
        <v>2972</v>
      </c>
      <c r="N213" s="114" t="s">
        <v>50</v>
      </c>
      <c r="O213" s="115" t="s">
        <v>44</v>
      </c>
      <c r="P213" s="107">
        <v>120</v>
      </c>
      <c r="Q213" s="12" t="s">
        <v>228</v>
      </c>
      <c r="R213" s="108">
        <v>-50</v>
      </c>
      <c r="S213" s="107"/>
      <c r="T213" s="12"/>
      <c r="U213" s="108"/>
      <c r="V213" s="103"/>
      <c r="W213" s="12"/>
      <c r="X213" s="12"/>
      <c r="Y213" s="117"/>
      <c r="Z213" s="107"/>
      <c r="AA213" s="12"/>
      <c r="AB213" s="12"/>
      <c r="AC213" s="12"/>
      <c r="AD213" s="108"/>
      <c r="AE213" s="107"/>
      <c r="AF213" s="12"/>
      <c r="AG213" s="12"/>
      <c r="AH213" s="12"/>
      <c r="AI213" s="12"/>
      <c r="AJ213" s="12"/>
      <c r="AK213" s="108"/>
      <c r="AL213" s="107"/>
      <c r="AM213" s="12"/>
      <c r="AN213" s="12"/>
      <c r="AO213" s="12"/>
      <c r="AP213" s="12"/>
      <c r="AQ213" s="12"/>
      <c r="AR213" s="108"/>
      <c r="AS213" s="103"/>
      <c r="AT213" s="14"/>
      <c r="AU213" s="14"/>
      <c r="AV213" s="14"/>
      <c r="AW213" s="14"/>
      <c r="AX213" s="14"/>
      <c r="AY213" s="14"/>
      <c r="AZ213" s="14"/>
      <c r="BA213" s="14"/>
      <c r="BB213" s="148"/>
      <c r="BC213" s="120"/>
    </row>
    <row r="214" spans="2:55" ht="21" hidden="1">
      <c r="B214" s="107" t="s">
        <v>102</v>
      </c>
      <c r="C214" s="12" t="s">
        <v>36</v>
      </c>
      <c r="D214" s="108" t="s">
        <v>53</v>
      </c>
      <c r="E214" s="107">
        <v>9007</v>
      </c>
      <c r="F214" s="12"/>
      <c r="G214" s="108"/>
      <c r="H214" s="107">
        <v>8903</v>
      </c>
      <c r="I214" s="12"/>
      <c r="J214" s="108"/>
      <c r="K214" s="107">
        <v>901</v>
      </c>
      <c r="L214" s="12">
        <v>-54</v>
      </c>
      <c r="M214" s="108">
        <v>967</v>
      </c>
      <c r="N214" s="114" t="s">
        <v>50</v>
      </c>
      <c r="O214" s="115" t="s">
        <v>44</v>
      </c>
      <c r="P214" s="107">
        <v>104</v>
      </c>
      <c r="Q214" s="12" t="s">
        <v>228</v>
      </c>
      <c r="R214" s="108">
        <v>12</v>
      </c>
      <c r="S214" s="107"/>
      <c r="T214" s="12"/>
      <c r="U214" s="108"/>
      <c r="V214" s="103"/>
      <c r="W214" s="12"/>
      <c r="X214" s="12"/>
      <c r="Y214" s="117"/>
      <c r="Z214" s="107"/>
      <c r="AA214" s="12"/>
      <c r="AB214" s="12"/>
      <c r="AC214" s="12"/>
      <c r="AD214" s="108"/>
      <c r="AE214" s="107"/>
      <c r="AF214" s="12"/>
      <c r="AG214" s="12"/>
      <c r="AH214" s="12"/>
      <c r="AI214" s="12"/>
      <c r="AJ214" s="12"/>
      <c r="AK214" s="108"/>
      <c r="AL214" s="107"/>
      <c r="AM214" s="12"/>
      <c r="AN214" s="12"/>
      <c r="AO214" s="12"/>
      <c r="AP214" s="12"/>
      <c r="AQ214" s="12"/>
      <c r="AR214" s="108"/>
      <c r="AS214" s="103"/>
      <c r="AT214" s="14"/>
      <c r="AU214" s="14"/>
      <c r="AV214" s="14"/>
      <c r="AW214" s="14"/>
      <c r="AX214" s="14"/>
      <c r="AY214" s="14"/>
      <c r="AZ214" s="14"/>
      <c r="BA214" s="14"/>
      <c r="BB214" s="148"/>
      <c r="BC214" s="120"/>
    </row>
    <row r="215" spans="2:55" ht="52.5" hidden="1">
      <c r="B215" s="107" t="s">
        <v>103</v>
      </c>
      <c r="C215" s="12" t="s">
        <v>36</v>
      </c>
      <c r="D215" s="108" t="s">
        <v>37</v>
      </c>
      <c r="E215" s="107"/>
      <c r="F215" s="12">
        <v>4263</v>
      </c>
      <c r="G215" s="108">
        <v>1753</v>
      </c>
      <c r="H215" s="107"/>
      <c r="I215" s="12">
        <v>4259</v>
      </c>
      <c r="J215" s="108">
        <v>1752</v>
      </c>
      <c r="K215" s="107">
        <v>1620</v>
      </c>
      <c r="L215" s="12">
        <v>4</v>
      </c>
      <c r="M215" s="108">
        <v>1620</v>
      </c>
      <c r="N215" s="114" t="s">
        <v>69</v>
      </c>
      <c r="O215" s="115" t="s">
        <v>39</v>
      </c>
      <c r="P215" s="107" t="s">
        <v>228</v>
      </c>
      <c r="Q215" s="12">
        <v>5</v>
      </c>
      <c r="R215" s="108">
        <v>4</v>
      </c>
      <c r="S215" s="107"/>
      <c r="T215" s="12"/>
      <c r="U215" s="108"/>
      <c r="V215" s="103"/>
      <c r="W215" s="12"/>
      <c r="X215" s="12"/>
      <c r="Y215" s="117"/>
      <c r="Z215" s="107"/>
      <c r="AA215" s="12"/>
      <c r="AB215" s="12"/>
      <c r="AC215" s="12"/>
      <c r="AD215" s="108"/>
      <c r="AE215" s="107" t="s">
        <v>7</v>
      </c>
      <c r="AF215" s="12">
        <v>3734</v>
      </c>
      <c r="AG215" s="12"/>
      <c r="AH215" s="12"/>
      <c r="AI215" s="12" t="s">
        <v>55</v>
      </c>
      <c r="AJ215" s="12"/>
      <c r="AK215" s="108"/>
      <c r="AL215" s="107"/>
      <c r="AM215" s="12"/>
      <c r="AN215" s="12"/>
      <c r="AO215" s="12"/>
      <c r="AP215" s="12"/>
      <c r="AQ215" s="12"/>
      <c r="AR215" s="108"/>
      <c r="AS215" s="103"/>
      <c r="AT215" s="14"/>
      <c r="AU215" s="14"/>
      <c r="AV215" s="14"/>
      <c r="AW215" s="14"/>
      <c r="AX215" s="14"/>
      <c r="AY215" s="14"/>
      <c r="AZ215" s="14"/>
      <c r="BA215" s="14"/>
      <c r="BB215" s="148"/>
      <c r="BC215" s="120"/>
    </row>
    <row r="216" spans="2:55" ht="21" hidden="1">
      <c r="B216" s="107" t="s">
        <v>103</v>
      </c>
      <c r="C216" s="12" t="s">
        <v>36</v>
      </c>
      <c r="D216" s="108" t="s">
        <v>49</v>
      </c>
      <c r="E216" s="107">
        <v>9476</v>
      </c>
      <c r="F216" s="12"/>
      <c r="G216" s="108"/>
      <c r="H216" s="107">
        <v>9473</v>
      </c>
      <c r="I216" s="12"/>
      <c r="J216" s="108"/>
      <c r="K216" s="107">
        <v>-4480</v>
      </c>
      <c r="L216" s="12">
        <v>-4480</v>
      </c>
      <c r="M216" s="108">
        <v>-4478</v>
      </c>
      <c r="N216" s="105" t="s">
        <v>50</v>
      </c>
      <c r="O216" s="106" t="s">
        <v>50</v>
      </c>
      <c r="P216" s="107">
        <v>3</v>
      </c>
      <c r="Q216" s="12" t="s">
        <v>228</v>
      </c>
      <c r="R216" s="108">
        <v>0</v>
      </c>
      <c r="S216" s="107"/>
      <c r="T216" s="12"/>
      <c r="U216" s="115"/>
      <c r="V216" s="103"/>
      <c r="W216" s="12"/>
      <c r="X216" s="12"/>
      <c r="Y216" s="117"/>
      <c r="Z216" s="107"/>
      <c r="AA216" s="12"/>
      <c r="AB216" s="12"/>
      <c r="AC216" s="12"/>
      <c r="AD216" s="108"/>
      <c r="AE216" s="107"/>
      <c r="AF216" s="12"/>
      <c r="AG216" s="12"/>
      <c r="AH216" s="12"/>
      <c r="AI216" s="12"/>
      <c r="AJ216" s="12"/>
      <c r="AK216" s="108"/>
      <c r="AL216" s="107"/>
      <c r="AM216" s="12"/>
      <c r="AN216" s="12"/>
      <c r="AO216" s="12"/>
      <c r="AP216" s="12"/>
      <c r="AQ216" s="12"/>
      <c r="AR216" s="108"/>
      <c r="AS216" s="103"/>
      <c r="AT216" s="14"/>
      <c r="AU216" s="14"/>
      <c r="AV216" s="14"/>
      <c r="AW216" s="14"/>
      <c r="AX216" s="14"/>
      <c r="AY216" s="14"/>
      <c r="AZ216" s="14"/>
      <c r="BA216" s="14"/>
      <c r="BB216" s="148"/>
      <c r="BC216" s="120"/>
    </row>
    <row r="217" spans="2:55" ht="21" hidden="1">
      <c r="B217" s="107" t="s">
        <v>103</v>
      </c>
      <c r="C217" s="12" t="s">
        <v>36</v>
      </c>
      <c r="D217" s="108" t="s">
        <v>51</v>
      </c>
      <c r="E217" s="107">
        <v>9476</v>
      </c>
      <c r="F217" s="12"/>
      <c r="G217" s="108"/>
      <c r="H217" s="107">
        <v>9473</v>
      </c>
      <c r="I217" s="12"/>
      <c r="J217" s="108"/>
      <c r="K217" s="107">
        <v>-4480</v>
      </c>
      <c r="L217" s="12">
        <v>-4480</v>
      </c>
      <c r="M217" s="108">
        <v>-4478</v>
      </c>
      <c r="N217" s="114" t="s">
        <v>50</v>
      </c>
      <c r="O217" s="115" t="s">
        <v>50</v>
      </c>
      <c r="P217" s="107">
        <v>3</v>
      </c>
      <c r="Q217" s="12" t="s">
        <v>228</v>
      </c>
      <c r="R217" s="108">
        <v>0</v>
      </c>
      <c r="S217" s="107"/>
      <c r="T217" s="12"/>
      <c r="U217" s="108"/>
      <c r="V217" s="103"/>
      <c r="W217" s="12"/>
      <c r="X217" s="12"/>
      <c r="Y217" s="117"/>
      <c r="Z217" s="107"/>
      <c r="AA217" s="12"/>
      <c r="AB217" s="12"/>
      <c r="AC217" s="12"/>
      <c r="AD217" s="108"/>
      <c r="AE217" s="107"/>
      <c r="AF217" s="12"/>
      <c r="AG217" s="12"/>
      <c r="AH217" s="12"/>
      <c r="AI217" s="12"/>
      <c r="AJ217" s="12"/>
      <c r="AK217" s="108"/>
      <c r="AL217" s="107"/>
      <c r="AM217" s="12"/>
      <c r="AN217" s="12"/>
      <c r="AO217" s="12"/>
      <c r="AP217" s="12"/>
      <c r="AQ217" s="12"/>
      <c r="AR217" s="108"/>
      <c r="AS217" s="103"/>
      <c r="AT217" s="14"/>
      <c r="AU217" s="14"/>
      <c r="AV217" s="14"/>
      <c r="AW217" s="14"/>
      <c r="AX217" s="14"/>
      <c r="AY217" s="14"/>
      <c r="AZ217" s="14"/>
      <c r="BA217" s="14"/>
      <c r="BB217" s="148"/>
      <c r="BC217" s="120"/>
    </row>
    <row r="218" spans="2:55" ht="21" hidden="1">
      <c r="B218" s="107" t="s">
        <v>103</v>
      </c>
      <c r="C218" s="12" t="s">
        <v>36</v>
      </c>
      <c r="D218" s="108" t="s">
        <v>52</v>
      </c>
      <c r="E218" s="107">
        <v>9476</v>
      </c>
      <c r="F218" s="12"/>
      <c r="G218" s="108"/>
      <c r="H218" s="107">
        <v>9473</v>
      </c>
      <c r="I218" s="12"/>
      <c r="J218" s="108"/>
      <c r="K218" s="107">
        <v>-4480</v>
      </c>
      <c r="L218" s="12">
        <v>-4480</v>
      </c>
      <c r="M218" s="108">
        <v>-4478</v>
      </c>
      <c r="N218" s="114" t="s">
        <v>50</v>
      </c>
      <c r="O218" s="115" t="s">
        <v>50</v>
      </c>
      <c r="P218" s="107">
        <v>3</v>
      </c>
      <c r="Q218" s="12" t="s">
        <v>228</v>
      </c>
      <c r="R218" s="108">
        <v>0</v>
      </c>
      <c r="S218" s="107"/>
      <c r="T218" s="12"/>
      <c r="U218" s="108"/>
      <c r="V218" s="103"/>
      <c r="W218" s="12"/>
      <c r="X218" s="12"/>
      <c r="Y218" s="117"/>
      <c r="Z218" s="107"/>
      <c r="AA218" s="12"/>
      <c r="AB218" s="12"/>
      <c r="AC218" s="12"/>
      <c r="AD218" s="108"/>
      <c r="AE218" s="107"/>
      <c r="AF218" s="12"/>
      <c r="AG218" s="12"/>
      <c r="AH218" s="12"/>
      <c r="AI218" s="12"/>
      <c r="AJ218" s="12"/>
      <c r="AK218" s="108"/>
      <c r="AL218" s="107"/>
      <c r="AM218" s="12"/>
      <c r="AN218" s="12"/>
      <c r="AO218" s="12"/>
      <c r="AP218" s="12"/>
      <c r="AQ218" s="12"/>
      <c r="AR218" s="108"/>
      <c r="AS218" s="103"/>
      <c r="AT218" s="14"/>
      <c r="AU218" s="14"/>
      <c r="AV218" s="14"/>
      <c r="AW218" s="14"/>
      <c r="AX218" s="14"/>
      <c r="AY218" s="14"/>
      <c r="AZ218" s="14"/>
      <c r="BA218" s="14"/>
      <c r="BB218" s="148"/>
      <c r="BC218" s="120"/>
    </row>
    <row r="219" spans="2:55" ht="52.5">
      <c r="B219" s="107" t="s">
        <v>104</v>
      </c>
      <c r="C219" s="12" t="s">
        <v>36</v>
      </c>
      <c r="D219" s="108" t="s">
        <v>46</v>
      </c>
      <c r="E219" s="107">
        <v>6130</v>
      </c>
      <c r="F219" s="12"/>
      <c r="G219" s="108"/>
      <c r="H219" s="107">
        <v>6129</v>
      </c>
      <c r="I219" s="12"/>
      <c r="J219" s="108"/>
      <c r="K219" s="107">
        <v>4527</v>
      </c>
      <c r="L219" s="12">
        <v>-61</v>
      </c>
      <c r="M219" s="108">
        <v>4534</v>
      </c>
      <c r="N219" s="114" t="s">
        <v>44</v>
      </c>
      <c r="O219" s="115" t="s">
        <v>39</v>
      </c>
      <c r="P219" s="107">
        <v>1</v>
      </c>
      <c r="Q219" s="12" t="s">
        <v>228</v>
      </c>
      <c r="R219" s="108">
        <v>-54</v>
      </c>
      <c r="S219" s="107"/>
      <c r="T219" s="12"/>
      <c r="U219" s="108"/>
      <c r="V219" s="103"/>
      <c r="W219" s="12"/>
      <c r="X219" s="12"/>
      <c r="Y219" s="117"/>
      <c r="Z219" s="107" t="s">
        <v>6</v>
      </c>
      <c r="AA219" s="12"/>
      <c r="AB219" s="12"/>
      <c r="AC219" s="12"/>
      <c r="AD219" s="118"/>
      <c r="AE219" s="107"/>
      <c r="AF219" s="12"/>
      <c r="AG219" s="12"/>
      <c r="AH219" s="12"/>
      <c r="AI219" s="12"/>
      <c r="AJ219" s="12"/>
      <c r="AK219" s="108"/>
      <c r="AL219" s="107"/>
      <c r="AM219" s="12"/>
      <c r="AN219" s="12"/>
      <c r="AO219" s="12"/>
      <c r="AP219" s="12"/>
      <c r="AQ219" s="12"/>
      <c r="AR219" s="108"/>
      <c r="AS219" s="103" t="s">
        <v>9</v>
      </c>
      <c r="AT219" s="14">
        <v>-10000</v>
      </c>
      <c r="AU219" s="14" t="s">
        <v>42</v>
      </c>
      <c r="AV219" s="14"/>
      <c r="AW219" s="14"/>
      <c r="AX219" s="14"/>
      <c r="AY219" s="14"/>
      <c r="AZ219" s="14"/>
      <c r="BA219" s="14"/>
      <c r="BB219" s="148"/>
      <c r="BC219" s="120"/>
    </row>
    <row r="220" spans="2:55" ht="52.5">
      <c r="B220" s="107" t="s">
        <v>104</v>
      </c>
      <c r="C220" s="12" t="s">
        <v>36</v>
      </c>
      <c r="D220" s="108" t="s">
        <v>49</v>
      </c>
      <c r="E220" s="107">
        <v>8353</v>
      </c>
      <c r="F220" s="12"/>
      <c r="G220" s="108"/>
      <c r="H220" s="107">
        <v>6834</v>
      </c>
      <c r="I220" s="12"/>
      <c r="J220" s="108"/>
      <c r="K220" s="107">
        <v>-2278</v>
      </c>
      <c r="L220" s="12">
        <v>-2278</v>
      </c>
      <c r="M220" s="108">
        <v>-311</v>
      </c>
      <c r="N220" s="114" t="s">
        <v>50</v>
      </c>
      <c r="O220" s="115" t="s">
        <v>39</v>
      </c>
      <c r="P220" s="107">
        <v>1519</v>
      </c>
      <c r="Q220" s="12" t="s">
        <v>228</v>
      </c>
      <c r="R220" s="108">
        <v>0</v>
      </c>
      <c r="S220" s="107"/>
      <c r="T220" s="12"/>
      <c r="U220" s="108"/>
      <c r="V220" s="103"/>
      <c r="W220" s="12"/>
      <c r="X220" s="12"/>
      <c r="Y220" s="117"/>
      <c r="Z220" s="107" t="s">
        <v>6</v>
      </c>
      <c r="AA220" s="12"/>
      <c r="AB220" s="12"/>
      <c r="AC220" s="12"/>
      <c r="AD220" s="118"/>
      <c r="AE220" s="107"/>
      <c r="AF220" s="12"/>
      <c r="AG220" s="12"/>
      <c r="AH220" s="12"/>
      <c r="AI220" s="12"/>
      <c r="AJ220" s="12"/>
      <c r="AK220" s="120"/>
      <c r="AL220" s="107"/>
      <c r="AM220" s="12"/>
      <c r="AN220" s="12"/>
      <c r="AO220" s="12"/>
      <c r="AP220" s="12"/>
      <c r="AQ220" s="12"/>
      <c r="AR220" s="108"/>
      <c r="AS220" s="103" t="s">
        <v>9</v>
      </c>
      <c r="AT220" s="14">
        <v>-10000</v>
      </c>
      <c r="AU220" s="14" t="s">
        <v>42</v>
      </c>
      <c r="AV220" s="14"/>
      <c r="AW220" s="14"/>
      <c r="AX220" s="14"/>
      <c r="AY220" s="14"/>
      <c r="AZ220" s="14"/>
      <c r="BA220" s="14"/>
      <c r="BB220" s="148"/>
      <c r="BC220" s="120"/>
    </row>
    <row r="221" spans="2:55" ht="52.5">
      <c r="B221" s="107" t="s">
        <v>104</v>
      </c>
      <c r="C221" s="12" t="s">
        <v>36</v>
      </c>
      <c r="D221" s="108" t="s">
        <v>51</v>
      </c>
      <c r="E221" s="107">
        <v>8353</v>
      </c>
      <c r="F221" s="12"/>
      <c r="G221" s="108"/>
      <c r="H221" s="107">
        <v>8310</v>
      </c>
      <c r="I221" s="12"/>
      <c r="J221" s="108"/>
      <c r="K221" s="107">
        <v>-2316</v>
      </c>
      <c r="L221" s="12">
        <v>-2316</v>
      </c>
      <c r="M221" s="108">
        <v>-2285</v>
      </c>
      <c r="N221" s="114" t="s">
        <v>50</v>
      </c>
      <c r="O221" s="115" t="s">
        <v>39</v>
      </c>
      <c r="P221" s="107">
        <v>43</v>
      </c>
      <c r="Q221" s="12" t="s">
        <v>228</v>
      </c>
      <c r="R221" s="108">
        <v>0</v>
      </c>
      <c r="S221" s="107"/>
      <c r="T221" s="12"/>
      <c r="U221" s="108"/>
      <c r="V221" s="103"/>
      <c r="W221" s="12"/>
      <c r="X221" s="12"/>
      <c r="Y221" s="117"/>
      <c r="Z221" s="107" t="s">
        <v>6</v>
      </c>
      <c r="AA221" s="12"/>
      <c r="AB221" s="12"/>
      <c r="AC221" s="12"/>
      <c r="AD221" s="118"/>
      <c r="AE221" s="107"/>
      <c r="AF221" s="12"/>
      <c r="AG221" s="12"/>
      <c r="AH221" s="12"/>
      <c r="AI221" s="12"/>
      <c r="AJ221" s="12"/>
      <c r="AK221" s="108"/>
      <c r="AL221" s="107"/>
      <c r="AM221" s="12"/>
      <c r="AN221" s="12"/>
      <c r="AO221" s="12"/>
      <c r="AP221" s="12"/>
      <c r="AQ221" s="12"/>
      <c r="AR221" s="108"/>
      <c r="AS221" s="103" t="s">
        <v>9</v>
      </c>
      <c r="AT221" s="14">
        <v>-10000</v>
      </c>
      <c r="AU221" s="14" t="s">
        <v>42</v>
      </c>
      <c r="AV221" s="14"/>
      <c r="AW221" s="14"/>
      <c r="AX221" s="14"/>
      <c r="AY221" s="14"/>
      <c r="AZ221" s="14"/>
      <c r="BA221" s="14"/>
      <c r="BB221" s="148"/>
      <c r="BC221" s="120"/>
    </row>
    <row r="222" spans="2:55" ht="52.5">
      <c r="B222" s="107" t="s">
        <v>104</v>
      </c>
      <c r="C222" s="12" t="s">
        <v>36</v>
      </c>
      <c r="D222" s="108" t="s">
        <v>52</v>
      </c>
      <c r="E222" s="107">
        <v>8353</v>
      </c>
      <c r="F222" s="12"/>
      <c r="G222" s="108"/>
      <c r="H222" s="107">
        <v>8352</v>
      </c>
      <c r="I222" s="12"/>
      <c r="J222" s="108"/>
      <c r="K222" s="107">
        <v>-2628</v>
      </c>
      <c r="L222" s="12">
        <v>-2628</v>
      </c>
      <c r="M222" s="108">
        <v>-2628</v>
      </c>
      <c r="N222" s="114" t="s">
        <v>50</v>
      </c>
      <c r="O222" s="115" t="s">
        <v>39</v>
      </c>
      <c r="P222" s="107">
        <v>1</v>
      </c>
      <c r="Q222" s="12" t="s">
        <v>228</v>
      </c>
      <c r="R222" s="108">
        <v>0</v>
      </c>
      <c r="S222" s="107"/>
      <c r="T222" s="12"/>
      <c r="U222" s="108"/>
      <c r="V222" s="103"/>
      <c r="W222" s="12"/>
      <c r="X222" s="12"/>
      <c r="Y222" s="117"/>
      <c r="Z222" s="107" t="s">
        <v>6</v>
      </c>
      <c r="AA222" s="12"/>
      <c r="AB222" s="12"/>
      <c r="AC222" s="12"/>
      <c r="AD222" s="118"/>
      <c r="AE222" s="107"/>
      <c r="AF222" s="12"/>
      <c r="AG222" s="12"/>
      <c r="AH222" s="12"/>
      <c r="AI222" s="12"/>
      <c r="AJ222" s="12"/>
      <c r="AK222" s="108"/>
      <c r="AL222" s="107"/>
      <c r="AM222" s="12"/>
      <c r="AN222" s="12"/>
      <c r="AO222" s="12"/>
      <c r="AP222" s="12"/>
      <c r="AQ222" s="12"/>
      <c r="AR222" s="108"/>
      <c r="AS222" s="103" t="s">
        <v>9</v>
      </c>
      <c r="AT222" s="14">
        <v>-10000</v>
      </c>
      <c r="AU222" s="14" t="s">
        <v>42</v>
      </c>
      <c r="AV222" s="14"/>
      <c r="AW222" s="14"/>
      <c r="AX222" s="14"/>
      <c r="AY222" s="14"/>
      <c r="AZ222" s="14"/>
      <c r="BA222" s="14"/>
      <c r="BB222" s="148"/>
      <c r="BC222" s="120"/>
    </row>
    <row r="223" spans="2:55" ht="52.5">
      <c r="B223" s="107" t="s">
        <v>104</v>
      </c>
      <c r="C223" s="12" t="s">
        <v>36</v>
      </c>
      <c r="D223" s="108" t="s">
        <v>53</v>
      </c>
      <c r="E223" s="107">
        <v>9689</v>
      </c>
      <c r="F223" s="12"/>
      <c r="G223" s="108"/>
      <c r="H223" s="107">
        <v>9223</v>
      </c>
      <c r="I223" s="12"/>
      <c r="J223" s="108"/>
      <c r="K223" s="107">
        <v>5067</v>
      </c>
      <c r="L223" s="12">
        <v>-66</v>
      </c>
      <c r="M223" s="108">
        <v>6110</v>
      </c>
      <c r="N223" s="114" t="s">
        <v>50</v>
      </c>
      <c r="O223" s="115" t="s">
        <v>39</v>
      </c>
      <c r="P223" s="107">
        <v>466</v>
      </c>
      <c r="Q223" s="12" t="s">
        <v>228</v>
      </c>
      <c r="R223" s="108">
        <v>977</v>
      </c>
      <c r="S223" s="107"/>
      <c r="T223" s="12"/>
      <c r="U223" s="108"/>
      <c r="V223" s="103"/>
      <c r="W223" s="12"/>
      <c r="X223" s="12"/>
      <c r="Y223" s="117"/>
      <c r="Z223" s="107" t="s">
        <v>6</v>
      </c>
      <c r="AA223" s="12"/>
      <c r="AB223" s="12"/>
      <c r="AC223" s="12"/>
      <c r="AD223" s="118"/>
      <c r="AE223" s="107"/>
      <c r="AF223" s="12"/>
      <c r="AG223" s="12"/>
      <c r="AH223" s="12"/>
      <c r="AI223" s="12"/>
      <c r="AJ223" s="12"/>
      <c r="AK223" s="108"/>
      <c r="AL223" s="107"/>
      <c r="AM223" s="12"/>
      <c r="AN223" s="12"/>
      <c r="AO223" s="12"/>
      <c r="AP223" s="12"/>
      <c r="AQ223" s="12"/>
      <c r="AR223" s="108"/>
      <c r="AS223" s="103" t="s">
        <v>9</v>
      </c>
      <c r="AT223" s="14">
        <v>-10000</v>
      </c>
      <c r="AU223" s="14" t="s">
        <v>42</v>
      </c>
      <c r="AV223" s="14"/>
      <c r="AW223" s="14"/>
      <c r="AX223" s="14"/>
      <c r="AY223" s="14"/>
      <c r="AZ223" s="14"/>
      <c r="BA223" s="14"/>
      <c r="BB223" s="148"/>
      <c r="BC223" s="120"/>
    </row>
    <row r="224" spans="2:55" ht="52.5">
      <c r="B224" s="107" t="s">
        <v>104</v>
      </c>
      <c r="C224" s="12" t="s">
        <v>36</v>
      </c>
      <c r="D224" s="108" t="s">
        <v>56</v>
      </c>
      <c r="E224" s="107">
        <v>9689</v>
      </c>
      <c r="F224" s="12"/>
      <c r="G224" s="108"/>
      <c r="H224" s="107">
        <v>9223</v>
      </c>
      <c r="I224" s="12"/>
      <c r="J224" s="108"/>
      <c r="K224" s="107">
        <v>5067</v>
      </c>
      <c r="L224" s="12">
        <v>-66</v>
      </c>
      <c r="M224" s="108">
        <v>6110</v>
      </c>
      <c r="N224" s="114" t="s">
        <v>50</v>
      </c>
      <c r="O224" s="115" t="s">
        <v>39</v>
      </c>
      <c r="P224" s="107">
        <v>466</v>
      </c>
      <c r="Q224" s="12" t="s">
        <v>228</v>
      </c>
      <c r="R224" s="108">
        <v>977</v>
      </c>
      <c r="S224" s="107"/>
      <c r="T224" s="12"/>
      <c r="U224" s="108"/>
      <c r="V224" s="103"/>
      <c r="W224" s="12"/>
      <c r="X224" s="12"/>
      <c r="Y224" s="117"/>
      <c r="Z224" s="107" t="s">
        <v>6</v>
      </c>
      <c r="AA224" s="12"/>
      <c r="AB224" s="12"/>
      <c r="AC224" s="12"/>
      <c r="AD224" s="118"/>
      <c r="AE224" s="107"/>
      <c r="AF224" s="12"/>
      <c r="AG224" s="12"/>
      <c r="AH224" s="12"/>
      <c r="AI224" s="12"/>
      <c r="AJ224" s="12"/>
      <c r="AK224" s="108"/>
      <c r="AL224" s="107"/>
      <c r="AM224" s="12"/>
      <c r="AN224" s="12"/>
      <c r="AO224" s="12"/>
      <c r="AP224" s="12"/>
      <c r="AQ224" s="12"/>
      <c r="AR224" s="108"/>
      <c r="AS224" s="103" t="s">
        <v>9</v>
      </c>
      <c r="AT224" s="14">
        <v>-10000</v>
      </c>
      <c r="AU224" s="14" t="s">
        <v>42</v>
      </c>
      <c r="AV224" s="14"/>
      <c r="AW224" s="14"/>
      <c r="AX224" s="14"/>
      <c r="AY224" s="14"/>
      <c r="AZ224" s="14"/>
      <c r="BA224" s="14"/>
      <c r="BB224" s="148"/>
      <c r="BC224" s="120"/>
    </row>
    <row r="225" spans="2:55" ht="52.5" hidden="1">
      <c r="B225" s="107" t="s">
        <v>104</v>
      </c>
      <c r="C225" s="12" t="s">
        <v>36</v>
      </c>
      <c r="D225" s="108" t="s">
        <v>57</v>
      </c>
      <c r="E225" s="107">
        <v>8874</v>
      </c>
      <c r="F225" s="12"/>
      <c r="G225" s="108"/>
      <c r="H225" s="107">
        <v>8385</v>
      </c>
      <c r="I225" s="12"/>
      <c r="J225" s="108"/>
      <c r="K225" s="107">
        <v>5176</v>
      </c>
      <c r="L225" s="12">
        <v>-63</v>
      </c>
      <c r="M225" s="108">
        <v>6220</v>
      </c>
      <c r="N225" s="114" t="s">
        <v>50</v>
      </c>
      <c r="O225" s="115" t="s">
        <v>39</v>
      </c>
      <c r="P225" s="107">
        <v>489</v>
      </c>
      <c r="Q225" s="12" t="s">
        <v>228</v>
      </c>
      <c r="R225" s="108">
        <v>981</v>
      </c>
      <c r="S225" s="107"/>
      <c r="T225" s="12"/>
      <c r="U225" s="108"/>
      <c r="V225" s="103"/>
      <c r="W225" s="12"/>
      <c r="X225" s="12"/>
      <c r="Y225" s="117"/>
      <c r="Z225" s="107"/>
      <c r="AA225" s="12"/>
      <c r="AB225" s="12"/>
      <c r="AC225" s="12"/>
      <c r="AD225" s="108"/>
      <c r="AE225" s="107"/>
      <c r="AF225" s="12"/>
      <c r="AG225" s="12"/>
      <c r="AH225" s="12"/>
      <c r="AI225" s="12"/>
      <c r="AJ225" s="12"/>
      <c r="AK225" s="108"/>
      <c r="AL225" s="107"/>
      <c r="AM225" s="12"/>
      <c r="AN225" s="12"/>
      <c r="AO225" s="12"/>
      <c r="AP225" s="12"/>
      <c r="AQ225" s="12"/>
      <c r="AR225" s="108"/>
      <c r="AS225" s="103" t="s">
        <v>9</v>
      </c>
      <c r="AT225" s="14">
        <v>-10000</v>
      </c>
      <c r="AU225" s="14" t="s">
        <v>42</v>
      </c>
      <c r="AV225" s="14"/>
      <c r="AW225" s="14"/>
      <c r="AX225" s="14"/>
      <c r="AY225" s="14"/>
      <c r="AZ225" s="14"/>
      <c r="BA225" s="14"/>
      <c r="BB225" s="148"/>
      <c r="BC225" s="120"/>
    </row>
    <row r="226" spans="2:55" ht="52.5" hidden="1">
      <c r="B226" s="107" t="s">
        <v>105</v>
      </c>
      <c r="C226" s="12" t="s">
        <v>36</v>
      </c>
      <c r="D226" s="108" t="s">
        <v>46</v>
      </c>
      <c r="E226" s="107">
        <v>9388</v>
      </c>
      <c r="F226" s="12"/>
      <c r="G226" s="108"/>
      <c r="H226" s="107">
        <v>6566</v>
      </c>
      <c r="I226" s="12"/>
      <c r="J226" s="108"/>
      <c r="K226" s="107">
        <v>3523</v>
      </c>
      <c r="L226" s="12">
        <v>-49</v>
      </c>
      <c r="M226" s="108">
        <v>4682</v>
      </c>
      <c r="N226" s="114" t="s">
        <v>50</v>
      </c>
      <c r="O226" s="115" t="s">
        <v>39</v>
      </c>
      <c r="P226" s="107">
        <v>2822</v>
      </c>
      <c r="Q226" s="12" t="s">
        <v>228</v>
      </c>
      <c r="R226" s="108">
        <v>1110</v>
      </c>
      <c r="S226" s="107"/>
      <c r="T226" s="12"/>
      <c r="U226" s="108"/>
      <c r="V226" s="103"/>
      <c r="W226" s="12"/>
      <c r="X226" s="12"/>
      <c r="Y226" s="117"/>
      <c r="Z226" s="107"/>
      <c r="AA226" s="12"/>
      <c r="AB226" s="12"/>
      <c r="AC226" s="12"/>
      <c r="AD226" s="108"/>
      <c r="AE226" s="107"/>
      <c r="AF226" s="12"/>
      <c r="AG226" s="12"/>
      <c r="AH226" s="12"/>
      <c r="AI226" s="12"/>
      <c r="AJ226" s="12"/>
      <c r="AK226" s="108"/>
      <c r="AL226" s="107"/>
      <c r="AM226" s="12"/>
      <c r="AN226" s="12"/>
      <c r="AO226" s="12"/>
      <c r="AP226" s="12"/>
      <c r="AQ226" s="12"/>
      <c r="AR226" s="108"/>
      <c r="AS226" s="103" t="s">
        <v>9</v>
      </c>
      <c r="AT226" s="14">
        <v>-10000</v>
      </c>
      <c r="AU226" s="14" t="s">
        <v>42</v>
      </c>
      <c r="AV226" s="14"/>
      <c r="AW226" s="14"/>
      <c r="AX226" s="14"/>
      <c r="AY226" s="14"/>
      <c r="AZ226" s="14"/>
      <c r="BA226" s="14"/>
      <c r="BB226" s="148"/>
      <c r="BC226" s="120"/>
    </row>
    <row r="227" spans="2:55" ht="52.5" hidden="1">
      <c r="B227" s="107" t="s">
        <v>105</v>
      </c>
      <c r="C227" s="12" t="s">
        <v>36</v>
      </c>
      <c r="D227" s="108" t="s">
        <v>47</v>
      </c>
      <c r="E227" s="107">
        <v>9448</v>
      </c>
      <c r="F227" s="12"/>
      <c r="G227" s="108"/>
      <c r="H227" s="107">
        <v>7806</v>
      </c>
      <c r="I227" s="12"/>
      <c r="J227" s="108"/>
      <c r="K227" s="107">
        <v>3061</v>
      </c>
      <c r="L227" s="12">
        <v>-50</v>
      </c>
      <c r="M227" s="108">
        <v>3152</v>
      </c>
      <c r="N227" s="114" t="s">
        <v>50</v>
      </c>
      <c r="O227" s="115" t="s">
        <v>39</v>
      </c>
      <c r="P227" s="107">
        <v>1642</v>
      </c>
      <c r="Q227" s="12" t="s">
        <v>228</v>
      </c>
      <c r="R227" s="108">
        <v>41</v>
      </c>
      <c r="S227" s="107"/>
      <c r="T227" s="12"/>
      <c r="U227" s="115"/>
      <c r="V227" s="103"/>
      <c r="W227" s="12"/>
      <c r="X227" s="12"/>
      <c r="Y227" s="117"/>
      <c r="Z227" s="107"/>
      <c r="AA227" s="12"/>
      <c r="AB227" s="12"/>
      <c r="AC227" s="12"/>
      <c r="AD227" s="108"/>
      <c r="AE227" s="107"/>
      <c r="AF227" s="12"/>
      <c r="AG227" s="12"/>
      <c r="AH227" s="12"/>
      <c r="AI227" s="12"/>
      <c r="AJ227" s="12"/>
      <c r="AK227" s="108"/>
      <c r="AL227" s="107"/>
      <c r="AM227" s="12"/>
      <c r="AN227" s="12"/>
      <c r="AO227" s="12"/>
      <c r="AP227" s="12"/>
      <c r="AQ227" s="12"/>
      <c r="AR227" s="108"/>
      <c r="AS227" s="103" t="s">
        <v>9</v>
      </c>
      <c r="AT227" s="14">
        <v>-10000</v>
      </c>
      <c r="AU227" s="14" t="s">
        <v>42</v>
      </c>
      <c r="AV227" s="14"/>
      <c r="AW227" s="14"/>
      <c r="AX227" s="14"/>
      <c r="AY227" s="14"/>
      <c r="AZ227" s="14"/>
      <c r="BA227" s="14"/>
      <c r="BB227" s="148"/>
      <c r="BC227" s="120"/>
    </row>
    <row r="228" spans="2:55" ht="52.5" hidden="1">
      <c r="B228" s="107" t="s">
        <v>105</v>
      </c>
      <c r="C228" s="12" t="s">
        <v>36</v>
      </c>
      <c r="D228" s="108" t="s">
        <v>48</v>
      </c>
      <c r="E228" s="107">
        <v>9448</v>
      </c>
      <c r="F228" s="12"/>
      <c r="G228" s="108"/>
      <c r="H228" s="107">
        <v>8658</v>
      </c>
      <c r="I228" s="12"/>
      <c r="J228" s="108"/>
      <c r="K228" s="107">
        <v>2610</v>
      </c>
      <c r="L228" s="12">
        <v>-50</v>
      </c>
      <c r="M228" s="108">
        <v>2655</v>
      </c>
      <c r="N228" s="114" t="s">
        <v>50</v>
      </c>
      <c r="O228" s="115" t="s">
        <v>39</v>
      </c>
      <c r="P228" s="107">
        <v>790</v>
      </c>
      <c r="Q228" s="12" t="s">
        <v>228</v>
      </c>
      <c r="R228" s="108">
        <v>-5</v>
      </c>
      <c r="S228" s="107"/>
      <c r="T228" s="12"/>
      <c r="U228" s="115"/>
      <c r="V228" s="103"/>
      <c r="W228" s="12"/>
      <c r="X228" s="12"/>
      <c r="Y228" s="117"/>
      <c r="Z228" s="107"/>
      <c r="AA228" s="12"/>
      <c r="AB228" s="12"/>
      <c r="AC228" s="12"/>
      <c r="AD228" s="108"/>
      <c r="AE228" s="107"/>
      <c r="AF228" s="12"/>
      <c r="AG228" s="12"/>
      <c r="AH228" s="12"/>
      <c r="AI228" s="12"/>
      <c r="AJ228" s="12"/>
      <c r="AK228" s="108"/>
      <c r="AL228" s="107"/>
      <c r="AM228" s="12"/>
      <c r="AN228" s="12"/>
      <c r="AO228" s="12"/>
      <c r="AP228" s="12"/>
      <c r="AQ228" s="12"/>
      <c r="AR228" s="108"/>
      <c r="AS228" s="103" t="s">
        <v>9</v>
      </c>
      <c r="AT228" s="14">
        <v>-10000</v>
      </c>
      <c r="AU228" s="14" t="s">
        <v>42</v>
      </c>
      <c r="AV228" s="14"/>
      <c r="AW228" s="14"/>
      <c r="AX228" s="14"/>
      <c r="AY228" s="14"/>
      <c r="AZ228" s="14"/>
      <c r="BA228" s="14"/>
      <c r="BB228" s="148"/>
      <c r="BC228" s="120"/>
    </row>
    <row r="229" spans="2:55" ht="52.5" hidden="1">
      <c r="B229" s="107" t="s">
        <v>105</v>
      </c>
      <c r="C229" s="12" t="s">
        <v>36</v>
      </c>
      <c r="D229" s="108" t="s">
        <v>53</v>
      </c>
      <c r="E229" s="107">
        <v>10274</v>
      </c>
      <c r="F229" s="12"/>
      <c r="G229" s="108"/>
      <c r="H229" s="107">
        <v>8699</v>
      </c>
      <c r="I229" s="12"/>
      <c r="J229" s="108"/>
      <c r="K229" s="107">
        <v>3391</v>
      </c>
      <c r="L229" s="12">
        <v>-60</v>
      </c>
      <c r="M229" s="108">
        <v>4613</v>
      </c>
      <c r="N229" s="114" t="s">
        <v>50</v>
      </c>
      <c r="O229" s="115" t="s">
        <v>39</v>
      </c>
      <c r="P229" s="107">
        <v>1575</v>
      </c>
      <c r="Q229" s="12" t="s">
        <v>228</v>
      </c>
      <c r="R229" s="108">
        <v>1162</v>
      </c>
      <c r="S229" s="107"/>
      <c r="T229" s="12"/>
      <c r="U229" s="115"/>
      <c r="V229" s="103"/>
      <c r="W229" s="12"/>
      <c r="X229" s="12"/>
      <c r="Y229" s="117"/>
      <c r="Z229" s="107"/>
      <c r="AA229" s="12"/>
      <c r="AB229" s="12"/>
      <c r="AC229" s="12"/>
      <c r="AD229" s="108"/>
      <c r="AE229" s="107"/>
      <c r="AF229" s="12"/>
      <c r="AG229" s="12"/>
      <c r="AH229" s="12"/>
      <c r="AI229" s="12"/>
      <c r="AJ229" s="12"/>
      <c r="AK229" s="108"/>
      <c r="AL229" s="107"/>
      <c r="AM229" s="12"/>
      <c r="AN229" s="12"/>
      <c r="AO229" s="12"/>
      <c r="AP229" s="12"/>
      <c r="AQ229" s="12"/>
      <c r="AR229" s="108"/>
      <c r="AS229" s="103" t="s">
        <v>9</v>
      </c>
      <c r="AT229" s="14">
        <v>-10000</v>
      </c>
      <c r="AU229" s="14" t="s">
        <v>42</v>
      </c>
      <c r="AV229" s="14"/>
      <c r="AW229" s="14"/>
      <c r="AX229" s="14"/>
      <c r="AY229" s="14"/>
      <c r="AZ229" s="14"/>
      <c r="BA229" s="14"/>
      <c r="BB229" s="148"/>
      <c r="BC229" s="120"/>
    </row>
    <row r="230" spans="2:55" ht="52.5" hidden="1">
      <c r="B230" s="107" t="s">
        <v>105</v>
      </c>
      <c r="C230" s="12" t="s">
        <v>36</v>
      </c>
      <c r="D230" s="108" t="s">
        <v>56</v>
      </c>
      <c r="E230" s="107">
        <v>10274</v>
      </c>
      <c r="F230" s="12"/>
      <c r="G230" s="108"/>
      <c r="H230" s="107">
        <v>9489</v>
      </c>
      <c r="I230" s="12"/>
      <c r="J230" s="108"/>
      <c r="K230" s="107">
        <v>3391</v>
      </c>
      <c r="L230" s="12">
        <v>-60</v>
      </c>
      <c r="M230" s="108">
        <v>4599</v>
      </c>
      <c r="N230" s="114" t="s">
        <v>50</v>
      </c>
      <c r="O230" s="115" t="s">
        <v>39</v>
      </c>
      <c r="P230" s="107">
        <v>785</v>
      </c>
      <c r="Q230" s="12" t="s">
        <v>228</v>
      </c>
      <c r="R230" s="108">
        <v>1148</v>
      </c>
      <c r="S230" s="107"/>
      <c r="T230" s="12"/>
      <c r="U230" s="108"/>
      <c r="V230" s="103"/>
      <c r="W230" s="12"/>
      <c r="X230" s="12"/>
      <c r="Y230" s="117"/>
      <c r="Z230" s="107"/>
      <c r="AA230" s="12"/>
      <c r="AB230" s="12"/>
      <c r="AC230" s="12"/>
      <c r="AD230" s="108"/>
      <c r="AE230" s="107"/>
      <c r="AF230" s="12"/>
      <c r="AG230" s="12"/>
      <c r="AH230" s="12"/>
      <c r="AI230" s="12"/>
      <c r="AJ230" s="12"/>
      <c r="AK230" s="108"/>
      <c r="AL230" s="107"/>
      <c r="AM230" s="12"/>
      <c r="AN230" s="12"/>
      <c r="AO230" s="12"/>
      <c r="AP230" s="12"/>
      <c r="AQ230" s="12"/>
      <c r="AR230" s="108"/>
      <c r="AS230" s="103" t="s">
        <v>9</v>
      </c>
      <c r="AT230" s="14">
        <v>-10000</v>
      </c>
      <c r="AU230" s="14" t="s">
        <v>42</v>
      </c>
      <c r="AV230" s="14"/>
      <c r="AW230" s="14"/>
      <c r="AX230" s="14"/>
      <c r="AY230" s="14"/>
      <c r="AZ230" s="14"/>
      <c r="BA230" s="14"/>
      <c r="BB230" s="148"/>
      <c r="BC230" s="120"/>
    </row>
    <row r="231" spans="2:55" ht="52.5" hidden="1">
      <c r="B231" s="107" t="s">
        <v>105</v>
      </c>
      <c r="C231" s="12" t="s">
        <v>36</v>
      </c>
      <c r="D231" s="108" t="s">
        <v>57</v>
      </c>
      <c r="E231" s="107">
        <v>9459</v>
      </c>
      <c r="F231" s="12"/>
      <c r="G231" s="108"/>
      <c r="H231" s="107">
        <v>8901</v>
      </c>
      <c r="I231" s="12"/>
      <c r="J231" s="108"/>
      <c r="K231" s="107">
        <v>3560</v>
      </c>
      <c r="L231" s="12">
        <v>-58</v>
      </c>
      <c r="M231" s="108">
        <v>4758</v>
      </c>
      <c r="N231" s="114" t="s">
        <v>50</v>
      </c>
      <c r="O231" s="115" t="s">
        <v>39</v>
      </c>
      <c r="P231" s="107">
        <v>558</v>
      </c>
      <c r="Q231" s="12" t="s">
        <v>228</v>
      </c>
      <c r="R231" s="108">
        <v>1140</v>
      </c>
      <c r="S231" s="107"/>
      <c r="T231" s="12"/>
      <c r="U231" s="108"/>
      <c r="V231" s="103"/>
      <c r="W231" s="12"/>
      <c r="X231" s="12"/>
      <c r="Y231" s="117"/>
      <c r="Z231" s="107"/>
      <c r="AA231" s="12"/>
      <c r="AB231" s="12"/>
      <c r="AC231" s="12"/>
      <c r="AD231" s="108"/>
      <c r="AE231" s="107"/>
      <c r="AF231" s="12"/>
      <c r="AG231" s="12"/>
      <c r="AH231" s="12"/>
      <c r="AI231" s="12"/>
      <c r="AJ231" s="12"/>
      <c r="AK231" s="108"/>
      <c r="AL231" s="107"/>
      <c r="AM231" s="12"/>
      <c r="AN231" s="12"/>
      <c r="AO231" s="12"/>
      <c r="AP231" s="12"/>
      <c r="AQ231" s="12"/>
      <c r="AR231" s="108"/>
      <c r="AS231" s="103" t="s">
        <v>9</v>
      </c>
      <c r="AT231" s="14">
        <v>-10000</v>
      </c>
      <c r="AU231" s="14" t="s">
        <v>42</v>
      </c>
      <c r="AV231" s="14"/>
      <c r="AW231" s="14"/>
      <c r="AX231" s="14"/>
      <c r="AY231" s="14"/>
      <c r="AZ231" s="14"/>
      <c r="BA231" s="14"/>
      <c r="BB231" s="148"/>
      <c r="BC231" s="120"/>
    </row>
    <row r="232" spans="2:55" ht="21" hidden="1">
      <c r="B232" s="107" t="s">
        <v>106</v>
      </c>
      <c r="C232" s="12" t="s">
        <v>36</v>
      </c>
      <c r="D232" s="108" t="s">
        <v>49</v>
      </c>
      <c r="E232" s="107">
        <v>10350</v>
      </c>
      <c r="F232" s="12"/>
      <c r="G232" s="108"/>
      <c r="H232" s="107">
        <v>9556</v>
      </c>
      <c r="I232" s="12"/>
      <c r="J232" s="108"/>
      <c r="K232" s="107">
        <v>-2721</v>
      </c>
      <c r="L232" s="12">
        <v>-2721</v>
      </c>
      <c r="M232" s="108">
        <v>-1896</v>
      </c>
      <c r="N232" s="114" t="s">
        <v>50</v>
      </c>
      <c r="O232" s="115" t="s">
        <v>44</v>
      </c>
      <c r="P232" s="107">
        <v>794</v>
      </c>
      <c r="Q232" s="12" t="s">
        <v>228</v>
      </c>
      <c r="R232" s="108">
        <v>0</v>
      </c>
      <c r="S232" s="107"/>
      <c r="T232" s="12"/>
      <c r="U232" s="108"/>
      <c r="V232" s="103"/>
      <c r="W232" s="12"/>
      <c r="X232" s="12"/>
      <c r="Y232" s="117"/>
      <c r="Z232" s="107"/>
      <c r="AA232" s="12"/>
      <c r="AB232" s="12"/>
      <c r="AC232" s="12"/>
      <c r="AD232" s="108"/>
      <c r="AE232" s="107"/>
      <c r="AF232" s="12"/>
      <c r="AG232" s="12"/>
      <c r="AH232" s="12"/>
      <c r="AI232" s="12"/>
      <c r="AJ232" s="12"/>
      <c r="AK232" s="108"/>
      <c r="AL232" s="107"/>
      <c r="AM232" s="12"/>
      <c r="AN232" s="12"/>
      <c r="AO232" s="12"/>
      <c r="AP232" s="12"/>
      <c r="AQ232" s="12"/>
      <c r="AR232" s="108"/>
      <c r="AS232" s="103"/>
      <c r="AT232" s="14"/>
      <c r="AU232" s="14"/>
      <c r="AV232" s="14"/>
      <c r="AW232" s="14"/>
      <c r="AX232" s="14"/>
      <c r="AY232" s="14"/>
      <c r="AZ232" s="14"/>
      <c r="BA232" s="14"/>
      <c r="BB232" s="148"/>
      <c r="BC232" s="120"/>
    </row>
    <row r="233" spans="2:55" ht="21" hidden="1">
      <c r="B233" s="107" t="s">
        <v>106</v>
      </c>
      <c r="C233" s="12" t="s">
        <v>36</v>
      </c>
      <c r="D233" s="108" t="s">
        <v>51</v>
      </c>
      <c r="E233" s="107">
        <v>10350</v>
      </c>
      <c r="F233" s="12"/>
      <c r="G233" s="108"/>
      <c r="H233" s="107">
        <v>10348</v>
      </c>
      <c r="I233" s="12"/>
      <c r="J233" s="108"/>
      <c r="K233" s="107">
        <v>-2722</v>
      </c>
      <c r="L233" s="12">
        <v>-2722</v>
      </c>
      <c r="M233" s="108">
        <v>-2720</v>
      </c>
      <c r="N233" s="114" t="s">
        <v>50</v>
      </c>
      <c r="O233" s="115" t="s">
        <v>44</v>
      </c>
      <c r="P233" s="107">
        <v>2</v>
      </c>
      <c r="Q233" s="12" t="s">
        <v>228</v>
      </c>
      <c r="R233" s="108">
        <v>0</v>
      </c>
      <c r="S233" s="107"/>
      <c r="T233" s="12"/>
      <c r="U233" s="115"/>
      <c r="V233" s="103"/>
      <c r="W233" s="12"/>
      <c r="X233" s="12"/>
      <c r="Y233" s="117"/>
      <c r="Z233" s="107"/>
      <c r="AA233" s="12"/>
      <c r="AB233" s="12"/>
      <c r="AC233" s="12"/>
      <c r="AD233" s="108"/>
      <c r="AE233" s="107"/>
      <c r="AF233" s="12"/>
      <c r="AG233" s="12"/>
      <c r="AH233" s="12"/>
      <c r="AI233" s="12"/>
      <c r="AJ233" s="12"/>
      <c r="AK233" s="120"/>
      <c r="AL233" s="107"/>
      <c r="AM233" s="12"/>
      <c r="AN233" s="12"/>
      <c r="AO233" s="12"/>
      <c r="AP233" s="12"/>
      <c r="AQ233" s="12"/>
      <c r="AR233" s="108"/>
      <c r="AS233" s="103"/>
      <c r="AT233" s="14"/>
      <c r="AU233" s="14"/>
      <c r="AV233" s="14"/>
      <c r="AW233" s="14"/>
      <c r="AX233" s="14"/>
      <c r="AY233" s="14"/>
      <c r="AZ233" s="14"/>
      <c r="BA233" s="14"/>
      <c r="BB233" s="148"/>
      <c r="BC233" s="120"/>
    </row>
    <row r="234" spans="2:55" ht="21" hidden="1">
      <c r="B234" s="107" t="s">
        <v>106</v>
      </c>
      <c r="C234" s="12" t="s">
        <v>36</v>
      </c>
      <c r="D234" s="108" t="s">
        <v>52</v>
      </c>
      <c r="E234" s="107">
        <v>10350</v>
      </c>
      <c r="F234" s="12"/>
      <c r="G234" s="108"/>
      <c r="H234" s="107">
        <v>10348</v>
      </c>
      <c r="I234" s="12"/>
      <c r="J234" s="108"/>
      <c r="K234" s="107">
        <v>-2718</v>
      </c>
      <c r="L234" s="12">
        <v>-2718</v>
      </c>
      <c r="M234" s="108">
        <v>-2716</v>
      </c>
      <c r="N234" s="114" t="s">
        <v>50</v>
      </c>
      <c r="O234" s="115" t="s">
        <v>44</v>
      </c>
      <c r="P234" s="107">
        <v>2</v>
      </c>
      <c r="Q234" s="12" t="s">
        <v>228</v>
      </c>
      <c r="R234" s="108">
        <v>0</v>
      </c>
      <c r="S234" s="107"/>
      <c r="T234" s="12"/>
      <c r="U234" s="115"/>
      <c r="V234" s="103"/>
      <c r="W234" s="12"/>
      <c r="X234" s="12"/>
      <c r="Y234" s="117"/>
      <c r="Z234" s="107"/>
      <c r="AA234" s="12"/>
      <c r="AB234" s="12"/>
      <c r="AC234" s="12"/>
      <c r="AD234" s="108"/>
      <c r="AE234" s="107"/>
      <c r="AF234" s="12"/>
      <c r="AG234" s="12"/>
      <c r="AH234" s="12"/>
      <c r="AI234" s="12"/>
      <c r="AJ234" s="12"/>
      <c r="AK234" s="120"/>
      <c r="AL234" s="107"/>
      <c r="AM234" s="12"/>
      <c r="AN234" s="12"/>
      <c r="AO234" s="12"/>
      <c r="AP234" s="12"/>
      <c r="AQ234" s="12"/>
      <c r="AR234" s="108"/>
      <c r="AS234" s="103"/>
      <c r="AT234" s="14"/>
      <c r="AU234" s="14"/>
      <c r="AV234" s="14"/>
      <c r="AW234" s="14"/>
      <c r="AX234" s="14"/>
      <c r="AY234" s="14"/>
      <c r="AZ234" s="14"/>
      <c r="BA234" s="14"/>
      <c r="BB234" s="148"/>
      <c r="BC234" s="120"/>
    </row>
    <row r="235" spans="2:55" ht="21">
      <c r="B235" s="107" t="s">
        <v>106</v>
      </c>
      <c r="C235" s="12" t="s">
        <v>36</v>
      </c>
      <c r="D235" s="108" t="s">
        <v>56</v>
      </c>
      <c r="E235" s="107">
        <v>10101</v>
      </c>
      <c r="F235" s="12"/>
      <c r="G235" s="108"/>
      <c r="H235" s="107">
        <v>10008</v>
      </c>
      <c r="I235" s="12"/>
      <c r="J235" s="108"/>
      <c r="K235" s="107">
        <v>-2757</v>
      </c>
      <c r="L235" s="12">
        <v>-2757</v>
      </c>
      <c r="M235" s="108">
        <v>-2656</v>
      </c>
      <c r="N235" s="114" t="s">
        <v>50</v>
      </c>
      <c r="O235" s="115" t="s">
        <v>44</v>
      </c>
      <c r="P235" s="107">
        <v>93</v>
      </c>
      <c r="Q235" s="12" t="s">
        <v>228</v>
      </c>
      <c r="R235" s="108">
        <v>0</v>
      </c>
      <c r="S235" s="107"/>
      <c r="T235" s="12"/>
      <c r="U235" s="108"/>
      <c r="V235" s="103"/>
      <c r="W235" s="12"/>
      <c r="X235" s="12"/>
      <c r="Y235" s="117"/>
      <c r="Z235" s="107" t="s">
        <v>6</v>
      </c>
      <c r="AA235" s="12">
        <v>9673</v>
      </c>
      <c r="AB235" s="12" t="s">
        <v>89</v>
      </c>
      <c r="AC235" s="12"/>
      <c r="AD235" s="108"/>
      <c r="AE235" s="107"/>
      <c r="AF235" s="12"/>
      <c r="AG235" s="12"/>
      <c r="AH235" s="12"/>
      <c r="AI235" s="12"/>
      <c r="AJ235" s="12"/>
      <c r="AK235" s="120"/>
      <c r="AL235" s="107"/>
      <c r="AM235" s="12"/>
      <c r="AN235" s="12"/>
      <c r="AO235" s="12"/>
      <c r="AP235" s="12"/>
      <c r="AQ235" s="12"/>
      <c r="AR235" s="108"/>
      <c r="AS235" s="103"/>
      <c r="AT235" s="14"/>
      <c r="AU235" s="14"/>
      <c r="AV235" s="14"/>
      <c r="AW235" s="14"/>
      <c r="AX235" s="14"/>
      <c r="AY235" s="14"/>
      <c r="AZ235" s="14"/>
      <c r="BA235" s="14"/>
      <c r="BB235" s="148"/>
      <c r="BC235" s="120"/>
    </row>
    <row r="236" spans="2:55" ht="31.5" hidden="1">
      <c r="B236" s="107" t="s">
        <v>107</v>
      </c>
      <c r="C236" s="12" t="s">
        <v>36</v>
      </c>
      <c r="D236" s="108" t="s">
        <v>43</v>
      </c>
      <c r="E236" s="107">
        <v>9075</v>
      </c>
      <c r="F236" s="12"/>
      <c r="G236" s="108"/>
      <c r="H236" s="107">
        <v>9074</v>
      </c>
      <c r="I236" s="12"/>
      <c r="J236" s="108"/>
      <c r="K236" s="107">
        <v>0</v>
      </c>
      <c r="L236" s="12">
        <v>0</v>
      </c>
      <c r="M236" s="108">
        <v>0</v>
      </c>
      <c r="N236" s="114" t="s">
        <v>38</v>
      </c>
      <c r="O236" s="115" t="s">
        <v>44</v>
      </c>
      <c r="P236" s="107">
        <v>1</v>
      </c>
      <c r="Q236" s="12" t="s">
        <v>228</v>
      </c>
      <c r="R236" s="108">
        <v>0</v>
      </c>
      <c r="S236" s="107"/>
      <c r="T236" s="12"/>
      <c r="U236" s="108"/>
      <c r="V236" s="103"/>
      <c r="W236" s="12"/>
      <c r="X236" s="12"/>
      <c r="Y236" s="117"/>
      <c r="Z236" s="107"/>
      <c r="AA236" s="12"/>
      <c r="AB236" s="12"/>
      <c r="AC236" s="12"/>
      <c r="AD236" s="117"/>
      <c r="AE236" s="107"/>
      <c r="AF236" s="12"/>
      <c r="AG236" s="12"/>
      <c r="AH236" s="12"/>
      <c r="AI236" s="12"/>
      <c r="AJ236" s="12"/>
      <c r="AK236" s="108"/>
      <c r="AL236" s="107"/>
      <c r="AM236" s="12"/>
      <c r="AN236" s="12"/>
      <c r="AO236" s="12"/>
      <c r="AP236" s="12"/>
      <c r="AQ236" s="12"/>
      <c r="AR236" s="108"/>
      <c r="AS236" s="103"/>
      <c r="AT236" s="14"/>
      <c r="AU236" s="14"/>
      <c r="AV236" s="14"/>
      <c r="AW236" s="14"/>
      <c r="AX236" s="14"/>
      <c r="AY236" s="14"/>
      <c r="AZ236" s="14"/>
      <c r="BA236" s="14"/>
      <c r="BB236" s="148"/>
      <c r="BC236" s="120"/>
    </row>
    <row r="237" spans="2:55" ht="31.5" hidden="1">
      <c r="B237" s="107" t="s">
        <v>107</v>
      </c>
      <c r="C237" s="12" t="s">
        <v>36</v>
      </c>
      <c r="D237" s="108" t="s">
        <v>45</v>
      </c>
      <c r="E237" s="107">
        <v>9075</v>
      </c>
      <c r="F237" s="12"/>
      <c r="G237" s="108"/>
      <c r="H237" s="107">
        <v>8536</v>
      </c>
      <c r="I237" s="12"/>
      <c r="J237" s="108"/>
      <c r="K237" s="107">
        <v>0</v>
      </c>
      <c r="L237" s="12">
        <v>0</v>
      </c>
      <c r="M237" s="108">
        <v>0</v>
      </c>
      <c r="N237" s="114" t="s">
        <v>38</v>
      </c>
      <c r="O237" s="115" t="s">
        <v>44</v>
      </c>
      <c r="P237" s="107">
        <v>539</v>
      </c>
      <c r="Q237" s="12" t="s">
        <v>228</v>
      </c>
      <c r="R237" s="108">
        <v>0</v>
      </c>
      <c r="S237" s="107"/>
      <c r="T237" s="12"/>
      <c r="U237" s="108"/>
      <c r="V237" s="107"/>
      <c r="W237" s="12"/>
      <c r="X237" s="12"/>
      <c r="Y237" s="117"/>
      <c r="Z237" s="107"/>
      <c r="AA237" s="12"/>
      <c r="AB237" s="12"/>
      <c r="AC237" s="12"/>
      <c r="AD237" s="108"/>
      <c r="AE237" s="107"/>
      <c r="AF237" s="12"/>
      <c r="AG237" s="12"/>
      <c r="AH237" s="12"/>
      <c r="AI237" s="12"/>
      <c r="AJ237" s="12"/>
      <c r="AK237" s="108"/>
      <c r="AL237" s="107"/>
      <c r="AM237" s="12"/>
      <c r="AN237" s="12"/>
      <c r="AO237" s="12"/>
      <c r="AP237" s="12"/>
      <c r="AQ237" s="12"/>
      <c r="AR237" s="108"/>
      <c r="AS237" s="103"/>
      <c r="AT237" s="14"/>
      <c r="AU237" s="14"/>
      <c r="AV237" s="14"/>
      <c r="AW237" s="14"/>
      <c r="AX237" s="14"/>
      <c r="AY237" s="14"/>
      <c r="AZ237" s="14"/>
      <c r="BA237" s="14"/>
      <c r="BB237" s="148"/>
      <c r="BC237" s="120"/>
    </row>
    <row r="238" spans="2:55" ht="21" hidden="1">
      <c r="B238" s="107" t="s">
        <v>107</v>
      </c>
      <c r="C238" s="12" t="s">
        <v>36</v>
      </c>
      <c r="D238" s="108" t="s">
        <v>49</v>
      </c>
      <c r="E238" s="107">
        <v>9502</v>
      </c>
      <c r="F238" s="12"/>
      <c r="G238" s="108"/>
      <c r="H238" s="107">
        <v>8775</v>
      </c>
      <c r="I238" s="12"/>
      <c r="J238" s="108"/>
      <c r="K238" s="107">
        <v>5908</v>
      </c>
      <c r="L238" s="12">
        <v>-57</v>
      </c>
      <c r="M238" s="108">
        <v>5888</v>
      </c>
      <c r="N238" s="114" t="s">
        <v>50</v>
      </c>
      <c r="O238" s="115" t="s">
        <v>44</v>
      </c>
      <c r="P238" s="107">
        <v>727</v>
      </c>
      <c r="Q238" s="12" t="s">
        <v>228</v>
      </c>
      <c r="R238" s="108">
        <v>-77</v>
      </c>
      <c r="S238" s="107"/>
      <c r="T238" s="12"/>
      <c r="U238" s="108"/>
      <c r="V238" s="107"/>
      <c r="W238" s="12"/>
      <c r="X238" s="12"/>
      <c r="Y238" s="117"/>
      <c r="Z238" s="107"/>
      <c r="AA238" s="12"/>
      <c r="AB238" s="12"/>
      <c r="AC238" s="12"/>
      <c r="AD238" s="108"/>
      <c r="AE238" s="107"/>
      <c r="AF238" s="12"/>
      <c r="AG238" s="12"/>
      <c r="AH238" s="12"/>
      <c r="AI238" s="12"/>
      <c r="AJ238" s="12"/>
      <c r="AK238" s="108"/>
      <c r="AL238" s="107"/>
      <c r="AM238" s="12"/>
      <c r="AN238" s="12"/>
      <c r="AO238" s="12"/>
      <c r="AP238" s="12"/>
      <c r="AQ238" s="12"/>
      <c r="AR238" s="108"/>
      <c r="AS238" s="103"/>
      <c r="AT238" s="14"/>
      <c r="AU238" s="14"/>
      <c r="AV238" s="14"/>
      <c r="AW238" s="14"/>
      <c r="AX238" s="14"/>
      <c r="AY238" s="14"/>
      <c r="AZ238" s="14"/>
      <c r="BA238" s="14"/>
      <c r="BB238" s="148"/>
      <c r="BC238" s="120"/>
    </row>
    <row r="239" spans="2:55" ht="21" hidden="1">
      <c r="B239" s="107" t="s">
        <v>107</v>
      </c>
      <c r="C239" s="12" t="s">
        <v>36</v>
      </c>
      <c r="D239" s="108" t="s">
        <v>51</v>
      </c>
      <c r="E239" s="107">
        <v>9502</v>
      </c>
      <c r="F239" s="12"/>
      <c r="G239" s="108"/>
      <c r="H239" s="107">
        <v>9501</v>
      </c>
      <c r="I239" s="12"/>
      <c r="J239" s="108"/>
      <c r="K239" s="107">
        <v>6035</v>
      </c>
      <c r="L239" s="12">
        <v>-57</v>
      </c>
      <c r="M239" s="108">
        <v>6035</v>
      </c>
      <c r="N239" s="114" t="s">
        <v>50</v>
      </c>
      <c r="O239" s="115" t="s">
        <v>44</v>
      </c>
      <c r="P239" s="107">
        <v>1</v>
      </c>
      <c r="Q239" s="12" t="s">
        <v>228</v>
      </c>
      <c r="R239" s="108">
        <v>-57</v>
      </c>
      <c r="S239" s="107"/>
      <c r="T239" s="12"/>
      <c r="U239" s="108"/>
      <c r="V239" s="107"/>
      <c r="W239" s="12"/>
      <c r="X239" s="12"/>
      <c r="Y239" s="117"/>
      <c r="Z239" s="107"/>
      <c r="AA239" s="12"/>
      <c r="AB239" s="12"/>
      <c r="AC239" s="12"/>
      <c r="AD239" s="108"/>
      <c r="AE239" s="107"/>
      <c r="AF239" s="12"/>
      <c r="AG239" s="12"/>
      <c r="AH239" s="12"/>
      <c r="AI239" s="12"/>
      <c r="AJ239" s="12"/>
      <c r="AK239" s="108"/>
      <c r="AL239" s="107"/>
      <c r="AM239" s="12"/>
      <c r="AN239" s="12"/>
      <c r="AO239" s="12"/>
      <c r="AP239" s="12"/>
      <c r="AQ239" s="12"/>
      <c r="AR239" s="108"/>
      <c r="AS239" s="103"/>
      <c r="AT239" s="14"/>
      <c r="AU239" s="14"/>
      <c r="AV239" s="14"/>
      <c r="AW239" s="14"/>
      <c r="AX239" s="14"/>
      <c r="AY239" s="14"/>
      <c r="AZ239" s="14"/>
      <c r="BA239" s="14"/>
      <c r="BB239" s="148"/>
      <c r="BC239" s="120"/>
    </row>
    <row r="240" spans="2:55" ht="21" hidden="1">
      <c r="B240" s="107" t="s">
        <v>107</v>
      </c>
      <c r="C240" s="12" t="s">
        <v>36</v>
      </c>
      <c r="D240" s="108" t="s">
        <v>52</v>
      </c>
      <c r="E240" s="107">
        <v>9502</v>
      </c>
      <c r="F240" s="12"/>
      <c r="G240" s="108"/>
      <c r="H240" s="107">
        <v>9501</v>
      </c>
      <c r="I240" s="12"/>
      <c r="J240" s="108"/>
      <c r="K240" s="107">
        <v>5865</v>
      </c>
      <c r="L240" s="12">
        <v>-57</v>
      </c>
      <c r="M240" s="108">
        <v>5865</v>
      </c>
      <c r="N240" s="114" t="s">
        <v>50</v>
      </c>
      <c r="O240" s="115" t="s">
        <v>44</v>
      </c>
      <c r="P240" s="107">
        <v>1</v>
      </c>
      <c r="Q240" s="12" t="s">
        <v>228</v>
      </c>
      <c r="R240" s="108">
        <v>-57</v>
      </c>
      <c r="S240" s="107"/>
      <c r="T240" s="12"/>
      <c r="U240" s="108"/>
      <c r="V240" s="107"/>
      <c r="W240" s="12"/>
      <c r="X240" s="12"/>
      <c r="Y240" s="117"/>
      <c r="Z240" s="107"/>
      <c r="AA240" s="12"/>
      <c r="AB240" s="12"/>
      <c r="AC240" s="12"/>
      <c r="AD240" s="108"/>
      <c r="AE240" s="107"/>
      <c r="AF240" s="12"/>
      <c r="AG240" s="12"/>
      <c r="AH240" s="12"/>
      <c r="AI240" s="12"/>
      <c r="AJ240" s="12"/>
      <c r="AK240" s="108"/>
      <c r="AL240" s="107"/>
      <c r="AM240" s="12"/>
      <c r="AN240" s="12"/>
      <c r="AO240" s="12"/>
      <c r="AP240" s="12"/>
      <c r="AQ240" s="12"/>
      <c r="AR240" s="108"/>
      <c r="AS240" s="103"/>
      <c r="AT240" s="14"/>
      <c r="AU240" s="14"/>
      <c r="AV240" s="14"/>
      <c r="AW240" s="14"/>
      <c r="AX240" s="14"/>
      <c r="AY240" s="14"/>
      <c r="AZ240" s="14"/>
      <c r="BA240" s="14"/>
      <c r="BB240" s="148"/>
      <c r="BC240" s="120"/>
    </row>
    <row r="241" spans="2:55" ht="63" hidden="1">
      <c r="B241" s="107" t="s">
        <v>108</v>
      </c>
      <c r="C241" s="12" t="s">
        <v>109</v>
      </c>
      <c r="D241" s="108" t="s">
        <v>49</v>
      </c>
      <c r="E241" s="107">
        <v>10472</v>
      </c>
      <c r="F241" s="12"/>
      <c r="G241" s="108"/>
      <c r="H241" s="107">
        <v>9351</v>
      </c>
      <c r="I241" s="12"/>
      <c r="J241" s="108"/>
      <c r="K241" s="107">
        <v>-1509</v>
      </c>
      <c r="L241" s="12">
        <v>-1509</v>
      </c>
      <c r="M241" s="108">
        <v>-654</v>
      </c>
      <c r="N241" s="114" t="s">
        <v>50</v>
      </c>
      <c r="O241" s="115" t="s">
        <v>44</v>
      </c>
      <c r="P241" s="107">
        <v>1121</v>
      </c>
      <c r="Q241" s="12" t="s">
        <v>228</v>
      </c>
      <c r="R241" s="108">
        <v>0</v>
      </c>
      <c r="S241" s="107"/>
      <c r="T241" s="12"/>
      <c r="U241" s="115"/>
      <c r="V241" s="103" t="s">
        <v>5</v>
      </c>
      <c r="W241" s="12">
        <v>164</v>
      </c>
      <c r="X241" s="12">
        <v>365</v>
      </c>
      <c r="Y241" s="117" t="s">
        <v>59</v>
      </c>
      <c r="Z241" s="107"/>
      <c r="AA241" s="12"/>
      <c r="AB241" s="12"/>
      <c r="AC241" s="12"/>
      <c r="AD241" s="108"/>
      <c r="AE241" s="107"/>
      <c r="AF241" s="12"/>
      <c r="AG241" s="12"/>
      <c r="AH241" s="12"/>
      <c r="AI241" s="12"/>
      <c r="AJ241" s="12"/>
      <c r="AK241" s="108"/>
      <c r="AL241" s="107"/>
      <c r="AM241" s="12"/>
      <c r="AN241" s="12"/>
      <c r="AO241" s="12"/>
      <c r="AP241" s="12"/>
      <c r="AQ241" s="12"/>
      <c r="AR241" s="108"/>
      <c r="AS241" s="103"/>
      <c r="AT241" s="14"/>
      <c r="AU241" s="14"/>
      <c r="AV241" s="14"/>
      <c r="AW241" s="14"/>
      <c r="AX241" s="14"/>
      <c r="AY241" s="14"/>
      <c r="AZ241" s="14"/>
      <c r="BA241" s="14"/>
      <c r="BB241" s="148"/>
      <c r="BC241" s="120"/>
    </row>
    <row r="242" spans="2:55" ht="63" hidden="1">
      <c r="B242" s="107" t="s">
        <v>108</v>
      </c>
      <c r="C242" s="12" t="s">
        <v>109</v>
      </c>
      <c r="D242" s="108" t="s">
        <v>51</v>
      </c>
      <c r="E242" s="107">
        <v>10472</v>
      </c>
      <c r="F242" s="12"/>
      <c r="G242" s="108"/>
      <c r="H242" s="107">
        <v>10013</v>
      </c>
      <c r="I242" s="12"/>
      <c r="J242" s="108"/>
      <c r="K242" s="107">
        <v>-1509</v>
      </c>
      <c r="L242" s="12">
        <v>-1509</v>
      </c>
      <c r="M242" s="108">
        <v>-1156</v>
      </c>
      <c r="N242" s="105" t="s">
        <v>50</v>
      </c>
      <c r="O242" s="106" t="s">
        <v>44</v>
      </c>
      <c r="P242" s="107">
        <v>459</v>
      </c>
      <c r="Q242" s="12" t="s">
        <v>228</v>
      </c>
      <c r="R242" s="108">
        <v>0</v>
      </c>
      <c r="S242" s="107"/>
      <c r="T242" s="12"/>
      <c r="U242" s="115"/>
      <c r="V242" s="103" t="s">
        <v>5</v>
      </c>
      <c r="W242" s="12">
        <v>164</v>
      </c>
      <c r="X242" s="12">
        <v>365</v>
      </c>
      <c r="Y242" s="117" t="s">
        <v>59</v>
      </c>
      <c r="Z242" s="107"/>
      <c r="AA242" s="12"/>
      <c r="AB242" s="12"/>
      <c r="AC242" s="12"/>
      <c r="AD242" s="108"/>
      <c r="AE242" s="107"/>
      <c r="AF242" s="12"/>
      <c r="AG242" s="12"/>
      <c r="AH242" s="12"/>
      <c r="AI242" s="12"/>
      <c r="AJ242" s="12"/>
      <c r="AK242" s="108"/>
      <c r="AL242" s="107"/>
      <c r="AM242" s="12"/>
      <c r="AN242" s="12"/>
      <c r="AO242" s="12"/>
      <c r="AP242" s="12"/>
      <c r="AQ242" s="12"/>
      <c r="AR242" s="108"/>
      <c r="AS242" s="103"/>
      <c r="AT242" s="14"/>
      <c r="AU242" s="14"/>
      <c r="AV242" s="14"/>
      <c r="AW242" s="14"/>
      <c r="AX242" s="14"/>
      <c r="AY242" s="14"/>
      <c r="AZ242" s="14"/>
      <c r="BA242" s="14"/>
      <c r="BB242" s="148"/>
      <c r="BC242" s="120"/>
    </row>
    <row r="243" spans="2:55" ht="63" hidden="1">
      <c r="B243" s="107" t="s">
        <v>108</v>
      </c>
      <c r="C243" s="12" t="s">
        <v>109</v>
      </c>
      <c r="D243" s="108" t="s">
        <v>52</v>
      </c>
      <c r="E243" s="107">
        <v>10472</v>
      </c>
      <c r="F243" s="12"/>
      <c r="G243" s="108"/>
      <c r="H243" s="107">
        <v>10446</v>
      </c>
      <c r="I243" s="12"/>
      <c r="J243" s="108"/>
      <c r="K243" s="107">
        <v>-1509</v>
      </c>
      <c r="L243" s="12">
        <v>-1509</v>
      </c>
      <c r="M243" s="108">
        <v>-1493</v>
      </c>
      <c r="N243" s="114" t="s">
        <v>50</v>
      </c>
      <c r="O243" s="115" t="s">
        <v>50</v>
      </c>
      <c r="P243" s="107">
        <v>26</v>
      </c>
      <c r="Q243" s="12" t="s">
        <v>228</v>
      </c>
      <c r="R243" s="108">
        <v>0</v>
      </c>
      <c r="S243" s="107"/>
      <c r="T243" s="12"/>
      <c r="U243" s="108"/>
      <c r="V243" s="103" t="s">
        <v>5</v>
      </c>
      <c r="W243" s="12">
        <v>164</v>
      </c>
      <c r="X243" s="12">
        <v>365</v>
      </c>
      <c r="Y243" s="117" t="s">
        <v>59</v>
      </c>
      <c r="Z243" s="107"/>
      <c r="AA243" s="12"/>
      <c r="AB243" s="12"/>
      <c r="AC243" s="12"/>
      <c r="AD243" s="108"/>
      <c r="AE243" s="107"/>
      <c r="AF243" s="12"/>
      <c r="AG243" s="12"/>
      <c r="AH243" s="12"/>
      <c r="AI243" s="12"/>
      <c r="AJ243" s="12"/>
      <c r="AK243" s="108"/>
      <c r="AL243" s="107"/>
      <c r="AM243" s="12"/>
      <c r="AN243" s="12"/>
      <c r="AO243" s="12"/>
      <c r="AP243" s="12"/>
      <c r="AQ243" s="12"/>
      <c r="AR243" s="108"/>
      <c r="AS243" s="103"/>
      <c r="AT243" s="14"/>
      <c r="AU243" s="14"/>
      <c r="AV243" s="14"/>
      <c r="AW243" s="14"/>
      <c r="AX243" s="14"/>
      <c r="AY243" s="14"/>
      <c r="AZ243" s="14"/>
      <c r="BA243" s="14"/>
      <c r="BB243" s="148"/>
      <c r="BC243" s="120"/>
    </row>
    <row r="244" spans="2:55" ht="63">
      <c r="B244" s="107" t="s">
        <v>108</v>
      </c>
      <c r="C244" s="12" t="s">
        <v>109</v>
      </c>
      <c r="D244" s="108" t="s">
        <v>53</v>
      </c>
      <c r="E244" s="107">
        <v>10463</v>
      </c>
      <c r="F244" s="12"/>
      <c r="G244" s="108"/>
      <c r="H244" s="107">
        <v>9989</v>
      </c>
      <c r="I244" s="12"/>
      <c r="J244" s="108"/>
      <c r="K244" s="107">
        <v>-4225</v>
      </c>
      <c r="L244" s="12">
        <v>-4225</v>
      </c>
      <c r="M244" s="108">
        <v>-3750</v>
      </c>
      <c r="N244" s="114" t="s">
        <v>50</v>
      </c>
      <c r="O244" s="115" t="s">
        <v>63</v>
      </c>
      <c r="P244" s="107">
        <v>474</v>
      </c>
      <c r="Q244" s="12" t="s">
        <v>228</v>
      </c>
      <c r="R244" s="108">
        <v>0</v>
      </c>
      <c r="S244" s="107"/>
      <c r="T244" s="12"/>
      <c r="U244" s="108"/>
      <c r="V244" s="103" t="s">
        <v>5</v>
      </c>
      <c r="W244" s="12">
        <v>164</v>
      </c>
      <c r="X244" s="12">
        <v>365</v>
      </c>
      <c r="Y244" s="109" t="s">
        <v>59</v>
      </c>
      <c r="Z244" s="107" t="s">
        <v>6</v>
      </c>
      <c r="AA244" s="12">
        <v>9671</v>
      </c>
      <c r="AB244" s="12" t="s">
        <v>81</v>
      </c>
      <c r="AC244" s="12"/>
      <c r="AD244" s="108"/>
      <c r="AE244" s="107"/>
      <c r="AF244" s="12"/>
      <c r="AG244" s="12"/>
      <c r="AH244" s="12"/>
      <c r="AI244" s="12"/>
      <c r="AJ244" s="12"/>
      <c r="AK244" s="108"/>
      <c r="AL244" s="107"/>
      <c r="AM244" s="12"/>
      <c r="AN244" s="12"/>
      <c r="AO244" s="12"/>
      <c r="AP244" s="12"/>
      <c r="AQ244" s="12"/>
      <c r="AR244" s="108"/>
      <c r="AS244" s="103"/>
      <c r="AT244" s="14"/>
      <c r="AU244" s="14"/>
      <c r="AV244" s="14"/>
      <c r="AW244" s="14"/>
      <c r="AX244" s="14"/>
      <c r="AY244" s="14"/>
      <c r="AZ244" s="14"/>
      <c r="BA244" s="14"/>
      <c r="BB244" s="148"/>
      <c r="BC244" s="120"/>
    </row>
    <row r="245" spans="2:55" ht="63">
      <c r="B245" s="107" t="s">
        <v>108</v>
      </c>
      <c r="C245" s="12" t="s">
        <v>109</v>
      </c>
      <c r="D245" s="108" t="s">
        <v>56</v>
      </c>
      <c r="E245" s="107">
        <v>10463</v>
      </c>
      <c r="F245" s="12"/>
      <c r="G245" s="108"/>
      <c r="H245" s="107">
        <v>10178</v>
      </c>
      <c r="I245" s="12"/>
      <c r="J245" s="108"/>
      <c r="K245" s="107">
        <v>-4225</v>
      </c>
      <c r="L245" s="12">
        <v>-4225</v>
      </c>
      <c r="M245" s="108">
        <v>-3939</v>
      </c>
      <c r="N245" s="105" t="s">
        <v>50</v>
      </c>
      <c r="O245" s="106" t="s">
        <v>63</v>
      </c>
      <c r="P245" s="107">
        <v>285</v>
      </c>
      <c r="Q245" s="12" t="s">
        <v>228</v>
      </c>
      <c r="R245" s="108">
        <v>0</v>
      </c>
      <c r="S245" s="107"/>
      <c r="T245" s="12"/>
      <c r="U245" s="115"/>
      <c r="V245" s="103" t="s">
        <v>5</v>
      </c>
      <c r="W245" s="12">
        <v>164</v>
      </c>
      <c r="X245" s="12">
        <v>365</v>
      </c>
      <c r="Y245" s="117" t="s">
        <v>59</v>
      </c>
      <c r="Z245" s="107" t="s">
        <v>6</v>
      </c>
      <c r="AA245" s="12">
        <v>9865</v>
      </c>
      <c r="AB245" s="12" t="s">
        <v>81</v>
      </c>
      <c r="AC245" s="12"/>
      <c r="AD245" s="108"/>
      <c r="AE245" s="107"/>
      <c r="AF245" s="12"/>
      <c r="AG245" s="12"/>
      <c r="AH245" s="12"/>
      <c r="AI245" s="12"/>
      <c r="AJ245" s="12"/>
      <c r="AK245" s="108"/>
      <c r="AL245" s="107"/>
      <c r="AM245" s="12"/>
      <c r="AN245" s="12"/>
      <c r="AO245" s="12"/>
      <c r="AP245" s="12"/>
      <c r="AQ245" s="12"/>
      <c r="AR245" s="108"/>
      <c r="AS245" s="103"/>
      <c r="AT245" s="14"/>
      <c r="AU245" s="14"/>
      <c r="AV245" s="14"/>
      <c r="AW245" s="14"/>
      <c r="AX245" s="14"/>
      <c r="AY245" s="14"/>
      <c r="AZ245" s="14"/>
      <c r="BA245" s="14"/>
      <c r="BB245" s="148"/>
      <c r="BC245" s="120"/>
    </row>
    <row r="246" spans="2:55" ht="63">
      <c r="B246" s="107" t="s">
        <v>108</v>
      </c>
      <c r="C246" s="12" t="s">
        <v>109</v>
      </c>
      <c r="D246" s="108" t="s">
        <v>57</v>
      </c>
      <c r="E246" s="107">
        <v>10463</v>
      </c>
      <c r="F246" s="12"/>
      <c r="G246" s="108"/>
      <c r="H246" s="107">
        <v>9966</v>
      </c>
      <c r="I246" s="12"/>
      <c r="J246" s="108"/>
      <c r="K246" s="107">
        <v>-4225</v>
      </c>
      <c r="L246" s="12">
        <v>-4225</v>
      </c>
      <c r="M246" s="108">
        <v>-3728</v>
      </c>
      <c r="N246" s="114" t="s">
        <v>50</v>
      </c>
      <c r="O246" s="115" t="s">
        <v>63</v>
      </c>
      <c r="P246" s="107">
        <v>497</v>
      </c>
      <c r="Q246" s="12" t="s">
        <v>228</v>
      </c>
      <c r="R246" s="108">
        <v>0</v>
      </c>
      <c r="S246" s="107"/>
      <c r="T246" s="12"/>
      <c r="U246" s="108"/>
      <c r="V246" s="103" t="s">
        <v>5</v>
      </c>
      <c r="W246" s="12">
        <v>164</v>
      </c>
      <c r="X246" s="12">
        <v>365</v>
      </c>
      <c r="Y246" s="117" t="s">
        <v>59</v>
      </c>
      <c r="Z246" s="107" t="s">
        <v>6</v>
      </c>
      <c r="AA246" s="12">
        <v>9647</v>
      </c>
      <c r="AB246" s="12" t="s">
        <v>81</v>
      </c>
      <c r="AC246" s="12"/>
      <c r="AD246" s="108"/>
      <c r="AE246" s="107"/>
      <c r="AF246" s="12"/>
      <c r="AG246" s="12"/>
      <c r="AH246" s="12"/>
      <c r="AI246" s="12"/>
      <c r="AJ246" s="12"/>
      <c r="AK246" s="118"/>
      <c r="AL246" s="107"/>
      <c r="AM246" s="12"/>
      <c r="AN246" s="12"/>
      <c r="AO246" s="12"/>
      <c r="AP246" s="12"/>
      <c r="AQ246" s="12"/>
      <c r="AR246" s="108"/>
      <c r="AS246" s="103"/>
      <c r="AT246" s="14"/>
      <c r="AU246" s="14"/>
      <c r="AV246" s="14"/>
      <c r="AW246" s="14"/>
      <c r="AX246" s="14"/>
      <c r="AY246" s="14"/>
      <c r="AZ246" s="14"/>
      <c r="BA246" s="14"/>
      <c r="BB246" s="148"/>
      <c r="BC246" s="120"/>
    </row>
    <row r="247" spans="2:55" ht="21" hidden="1">
      <c r="B247" s="107" t="s">
        <v>110</v>
      </c>
      <c r="C247" s="12" t="s">
        <v>109</v>
      </c>
      <c r="D247" s="108" t="s">
        <v>49</v>
      </c>
      <c r="E247" s="107"/>
      <c r="F247" s="12">
        <v>8551</v>
      </c>
      <c r="G247" s="108">
        <v>721</v>
      </c>
      <c r="H247" s="107"/>
      <c r="I247" s="12">
        <v>8285</v>
      </c>
      <c r="J247" s="108">
        <v>721</v>
      </c>
      <c r="K247" s="107">
        <v>1026</v>
      </c>
      <c r="L247" s="12">
        <v>325</v>
      </c>
      <c r="M247" s="108">
        <v>1026</v>
      </c>
      <c r="N247" s="114" t="s">
        <v>69</v>
      </c>
      <c r="O247" s="115" t="s">
        <v>44</v>
      </c>
      <c r="P247" s="107" t="s">
        <v>228</v>
      </c>
      <c r="Q247" s="12">
        <v>266</v>
      </c>
      <c r="R247" s="108">
        <v>325</v>
      </c>
      <c r="S247" s="107"/>
      <c r="T247" s="12"/>
      <c r="U247" s="108"/>
      <c r="V247" s="107"/>
      <c r="W247" s="12"/>
      <c r="X247" s="12"/>
      <c r="Y247" s="117"/>
      <c r="Z247" s="107"/>
      <c r="AA247" s="12"/>
      <c r="AB247" s="12"/>
      <c r="AC247" s="12"/>
      <c r="AD247" s="108"/>
      <c r="AE247" s="107" t="s">
        <v>7</v>
      </c>
      <c r="AF247" s="12">
        <v>4200</v>
      </c>
      <c r="AG247" s="12"/>
      <c r="AH247" s="12"/>
      <c r="AI247" s="12" t="s">
        <v>111</v>
      </c>
      <c r="AJ247" s="12"/>
      <c r="AK247" s="118"/>
      <c r="AL247" s="107"/>
      <c r="AM247" s="12"/>
      <c r="AN247" s="12"/>
      <c r="AO247" s="12"/>
      <c r="AP247" s="12"/>
      <c r="AQ247" s="12"/>
      <c r="AR247" s="108"/>
      <c r="AS247" s="103"/>
      <c r="AT247" s="14"/>
      <c r="AU247" s="14"/>
      <c r="AV247" s="14"/>
      <c r="AW247" s="14"/>
      <c r="AX247" s="14"/>
      <c r="AY247" s="14"/>
      <c r="AZ247" s="14"/>
      <c r="BA247" s="14"/>
      <c r="BB247" s="148"/>
      <c r="BC247" s="120"/>
    </row>
    <row r="248" spans="2:55" ht="21" hidden="1">
      <c r="B248" s="107" t="s">
        <v>110</v>
      </c>
      <c r="C248" s="12" t="s">
        <v>109</v>
      </c>
      <c r="D248" s="108" t="s">
        <v>51</v>
      </c>
      <c r="E248" s="107"/>
      <c r="F248" s="12">
        <v>8597</v>
      </c>
      <c r="G248" s="108">
        <v>721</v>
      </c>
      <c r="H248" s="107"/>
      <c r="I248" s="12">
        <v>8492</v>
      </c>
      <c r="J248" s="108">
        <v>721</v>
      </c>
      <c r="K248" s="107">
        <v>1028</v>
      </c>
      <c r="L248" s="12">
        <v>325</v>
      </c>
      <c r="M248" s="108">
        <v>1028</v>
      </c>
      <c r="N248" s="114" t="s">
        <v>69</v>
      </c>
      <c r="O248" s="115" t="s">
        <v>44</v>
      </c>
      <c r="P248" s="107" t="s">
        <v>228</v>
      </c>
      <c r="Q248" s="12">
        <v>105</v>
      </c>
      <c r="R248" s="108">
        <v>325</v>
      </c>
      <c r="S248" s="107"/>
      <c r="T248" s="12"/>
      <c r="U248" s="108"/>
      <c r="V248" s="103"/>
      <c r="W248" s="12"/>
      <c r="X248" s="12"/>
      <c r="Y248" s="117"/>
      <c r="Z248" s="107"/>
      <c r="AA248" s="12"/>
      <c r="AB248" s="12"/>
      <c r="AC248" s="12"/>
      <c r="AD248" s="108"/>
      <c r="AE248" s="107" t="s">
        <v>7</v>
      </c>
      <c r="AF248" s="12">
        <v>4200</v>
      </c>
      <c r="AG248" s="12"/>
      <c r="AH248" s="12"/>
      <c r="AI248" s="12" t="s">
        <v>111</v>
      </c>
      <c r="AJ248" s="12"/>
      <c r="AK248" s="118"/>
      <c r="AL248" s="107"/>
      <c r="AM248" s="12"/>
      <c r="AN248" s="12"/>
      <c r="AO248" s="12"/>
      <c r="AP248" s="12"/>
      <c r="AQ248" s="12"/>
      <c r="AR248" s="108"/>
      <c r="AS248" s="103"/>
      <c r="AT248" s="14"/>
      <c r="AU248" s="14"/>
      <c r="AV248" s="14"/>
      <c r="AW248" s="14"/>
      <c r="AX248" s="14"/>
      <c r="AY248" s="14"/>
      <c r="AZ248" s="14"/>
      <c r="BA248" s="14"/>
      <c r="BB248" s="148"/>
      <c r="BC248" s="120"/>
    </row>
    <row r="249" spans="2:55" ht="21" hidden="1">
      <c r="B249" s="107" t="s">
        <v>110</v>
      </c>
      <c r="C249" s="12" t="s">
        <v>109</v>
      </c>
      <c r="D249" s="108" t="s">
        <v>52</v>
      </c>
      <c r="E249" s="107"/>
      <c r="F249" s="12">
        <v>8451</v>
      </c>
      <c r="G249" s="108">
        <v>721</v>
      </c>
      <c r="H249" s="107"/>
      <c r="I249" s="12">
        <v>8392</v>
      </c>
      <c r="J249" s="108">
        <v>721</v>
      </c>
      <c r="K249" s="107">
        <v>1125</v>
      </c>
      <c r="L249" s="12">
        <v>325</v>
      </c>
      <c r="M249" s="108">
        <v>1125</v>
      </c>
      <c r="N249" s="114" t="s">
        <v>69</v>
      </c>
      <c r="O249" s="115" t="s">
        <v>44</v>
      </c>
      <c r="P249" s="107" t="s">
        <v>228</v>
      </c>
      <c r="Q249" s="12">
        <v>59</v>
      </c>
      <c r="R249" s="108">
        <v>325</v>
      </c>
      <c r="S249" s="107"/>
      <c r="T249" s="12"/>
      <c r="U249" s="115"/>
      <c r="V249" s="103"/>
      <c r="W249" s="12"/>
      <c r="X249" s="12"/>
      <c r="Y249" s="117"/>
      <c r="Z249" s="107"/>
      <c r="AA249" s="12"/>
      <c r="AB249" s="12"/>
      <c r="AC249" s="12"/>
      <c r="AD249" s="117"/>
      <c r="AE249" s="107" t="s">
        <v>7</v>
      </c>
      <c r="AF249" s="12">
        <v>4200</v>
      </c>
      <c r="AG249" s="12"/>
      <c r="AH249" s="12"/>
      <c r="AI249" s="12" t="s">
        <v>111</v>
      </c>
      <c r="AJ249" s="12"/>
      <c r="AK249" s="108"/>
      <c r="AL249" s="107"/>
      <c r="AM249" s="12"/>
      <c r="AN249" s="12"/>
      <c r="AO249" s="12"/>
      <c r="AP249" s="12"/>
      <c r="AQ249" s="12"/>
      <c r="AR249" s="108"/>
      <c r="AS249" s="103"/>
      <c r="AT249" s="14"/>
      <c r="AU249" s="14"/>
      <c r="AV249" s="14"/>
      <c r="AW249" s="14"/>
      <c r="AX249" s="14"/>
      <c r="AY249" s="14"/>
      <c r="AZ249" s="14"/>
      <c r="BA249" s="14"/>
      <c r="BB249" s="148"/>
      <c r="BC249" s="120"/>
    </row>
    <row r="250" spans="2:55" ht="21" hidden="1">
      <c r="B250" s="107" t="s">
        <v>110</v>
      </c>
      <c r="C250" s="12" t="s">
        <v>109</v>
      </c>
      <c r="D250" s="108" t="s">
        <v>53</v>
      </c>
      <c r="E250" s="107">
        <v>9850</v>
      </c>
      <c r="F250" s="12"/>
      <c r="G250" s="108"/>
      <c r="H250" s="107">
        <v>9849</v>
      </c>
      <c r="I250" s="12"/>
      <c r="J250" s="108"/>
      <c r="K250" s="107">
        <v>-1353</v>
      </c>
      <c r="L250" s="12">
        <v>-1353</v>
      </c>
      <c r="M250" s="108">
        <v>-1352</v>
      </c>
      <c r="N250" s="114" t="s">
        <v>50</v>
      </c>
      <c r="O250" s="115" t="s">
        <v>44</v>
      </c>
      <c r="P250" s="107">
        <v>1</v>
      </c>
      <c r="Q250" s="12" t="s">
        <v>228</v>
      </c>
      <c r="R250" s="108">
        <v>0</v>
      </c>
      <c r="S250" s="107"/>
      <c r="T250" s="12"/>
      <c r="U250" s="115"/>
      <c r="V250" s="103"/>
      <c r="W250" s="12"/>
      <c r="X250" s="12"/>
      <c r="Y250" s="117"/>
      <c r="Z250" s="107"/>
      <c r="AA250" s="12"/>
      <c r="AB250" s="12"/>
      <c r="AC250" s="12"/>
      <c r="AD250" s="108"/>
      <c r="AE250" s="107" t="s">
        <v>7</v>
      </c>
      <c r="AF250" s="12">
        <v>4200</v>
      </c>
      <c r="AG250" s="12"/>
      <c r="AH250" s="12"/>
      <c r="AI250" s="12" t="s">
        <v>112</v>
      </c>
      <c r="AJ250" s="12"/>
      <c r="AK250" s="108"/>
      <c r="AL250" s="107"/>
      <c r="AM250" s="12"/>
      <c r="AN250" s="12"/>
      <c r="AO250" s="12"/>
      <c r="AP250" s="12"/>
      <c r="AQ250" s="12"/>
      <c r="AR250" s="108"/>
      <c r="AS250" s="103"/>
      <c r="AT250" s="14"/>
      <c r="AU250" s="14"/>
      <c r="AV250" s="14"/>
      <c r="AW250" s="14"/>
      <c r="AX250" s="14"/>
      <c r="AY250" s="14"/>
      <c r="AZ250" s="14"/>
      <c r="BA250" s="14"/>
      <c r="BB250" s="148"/>
      <c r="BC250" s="120"/>
    </row>
    <row r="251" spans="2:55" ht="52.5" hidden="1">
      <c r="B251" s="107" t="s">
        <v>113</v>
      </c>
      <c r="C251" s="12" t="s">
        <v>109</v>
      </c>
      <c r="D251" s="108" t="s">
        <v>37</v>
      </c>
      <c r="E251" s="107">
        <v>8970</v>
      </c>
      <c r="F251" s="12"/>
      <c r="G251" s="108"/>
      <c r="H251" s="107">
        <v>8968</v>
      </c>
      <c r="I251" s="12"/>
      <c r="J251" s="108"/>
      <c r="K251" s="107">
        <v>4172</v>
      </c>
      <c r="L251" s="12">
        <v>-37</v>
      </c>
      <c r="M251" s="108">
        <v>4174</v>
      </c>
      <c r="N251" s="105" t="s">
        <v>50</v>
      </c>
      <c r="O251" s="106" t="s">
        <v>39</v>
      </c>
      <c r="P251" s="107">
        <v>2</v>
      </c>
      <c r="Q251" s="12" t="s">
        <v>228</v>
      </c>
      <c r="R251" s="108">
        <v>-35</v>
      </c>
      <c r="S251" s="107"/>
      <c r="T251" s="12"/>
      <c r="U251" s="115"/>
      <c r="V251" s="103"/>
      <c r="W251" s="12"/>
      <c r="X251" s="12"/>
      <c r="Y251" s="117"/>
      <c r="Z251" s="107"/>
      <c r="AA251" s="12"/>
      <c r="AB251" s="12"/>
      <c r="AC251" s="12"/>
      <c r="AD251" s="108"/>
      <c r="AE251" s="107"/>
      <c r="AF251" s="12"/>
      <c r="AG251" s="12"/>
      <c r="AH251" s="12"/>
      <c r="AI251" s="12"/>
      <c r="AJ251" s="12"/>
      <c r="AK251" s="108"/>
      <c r="AL251" s="107"/>
      <c r="AM251" s="12"/>
      <c r="AN251" s="12"/>
      <c r="AO251" s="12"/>
      <c r="AP251" s="12"/>
      <c r="AQ251" s="12"/>
      <c r="AR251" s="108"/>
      <c r="AS251" s="103" t="s">
        <v>9</v>
      </c>
      <c r="AT251" s="14">
        <v>-10000</v>
      </c>
      <c r="AU251" s="14" t="s">
        <v>42</v>
      </c>
      <c r="AV251" s="14"/>
      <c r="AW251" s="14"/>
      <c r="AX251" s="14"/>
      <c r="AY251" s="14"/>
      <c r="AZ251" s="14"/>
      <c r="BA251" s="14"/>
      <c r="BB251" s="148"/>
      <c r="BC251" s="120"/>
    </row>
    <row r="252" spans="2:55" ht="52.5" hidden="1">
      <c r="B252" s="107" t="s">
        <v>113</v>
      </c>
      <c r="C252" s="12" t="s">
        <v>109</v>
      </c>
      <c r="D252" s="108" t="s">
        <v>43</v>
      </c>
      <c r="E252" s="107">
        <v>8970</v>
      </c>
      <c r="F252" s="12"/>
      <c r="G252" s="108"/>
      <c r="H252" s="107">
        <v>8968</v>
      </c>
      <c r="I252" s="12"/>
      <c r="J252" s="108"/>
      <c r="K252" s="107">
        <v>4172</v>
      </c>
      <c r="L252" s="12">
        <v>-37</v>
      </c>
      <c r="M252" s="108">
        <v>4174</v>
      </c>
      <c r="N252" s="114" t="s">
        <v>50</v>
      </c>
      <c r="O252" s="115" t="s">
        <v>39</v>
      </c>
      <c r="P252" s="107">
        <v>2</v>
      </c>
      <c r="Q252" s="12" t="s">
        <v>228</v>
      </c>
      <c r="R252" s="108">
        <v>-35</v>
      </c>
      <c r="S252" s="107"/>
      <c r="T252" s="12"/>
      <c r="U252" s="108"/>
      <c r="V252" s="103"/>
      <c r="W252" s="12"/>
      <c r="X252" s="12"/>
      <c r="Y252" s="117"/>
      <c r="Z252" s="107"/>
      <c r="AA252" s="12"/>
      <c r="AB252" s="12"/>
      <c r="AC252" s="12"/>
      <c r="AD252" s="108"/>
      <c r="AE252" s="107"/>
      <c r="AF252" s="12"/>
      <c r="AG252" s="12"/>
      <c r="AH252" s="12"/>
      <c r="AI252" s="12"/>
      <c r="AJ252" s="12"/>
      <c r="AK252" s="108"/>
      <c r="AL252" s="107"/>
      <c r="AM252" s="12"/>
      <c r="AN252" s="12"/>
      <c r="AO252" s="12"/>
      <c r="AP252" s="12"/>
      <c r="AQ252" s="12"/>
      <c r="AR252" s="108"/>
      <c r="AS252" s="103" t="s">
        <v>9</v>
      </c>
      <c r="AT252" s="14">
        <v>-10000</v>
      </c>
      <c r="AU252" s="14" t="s">
        <v>42</v>
      </c>
      <c r="AV252" s="14"/>
      <c r="AW252" s="14"/>
      <c r="AX252" s="14"/>
      <c r="AY252" s="14"/>
      <c r="AZ252" s="14"/>
      <c r="BA252" s="14"/>
      <c r="BB252" s="148"/>
      <c r="BC252" s="120"/>
    </row>
    <row r="253" spans="2:55" ht="52.5" hidden="1">
      <c r="B253" s="107" t="s">
        <v>113</v>
      </c>
      <c r="C253" s="12" t="s">
        <v>109</v>
      </c>
      <c r="D253" s="108" t="s">
        <v>45</v>
      </c>
      <c r="E253" s="107">
        <v>8970</v>
      </c>
      <c r="F253" s="12"/>
      <c r="G253" s="108"/>
      <c r="H253" s="107">
        <v>8301</v>
      </c>
      <c r="I253" s="12"/>
      <c r="J253" s="108"/>
      <c r="K253" s="107">
        <v>4172</v>
      </c>
      <c r="L253" s="12">
        <v>-37</v>
      </c>
      <c r="M253" s="108">
        <v>4801</v>
      </c>
      <c r="N253" s="114" t="s">
        <v>50</v>
      </c>
      <c r="O253" s="115" t="s">
        <v>39</v>
      </c>
      <c r="P253" s="107">
        <v>669</v>
      </c>
      <c r="Q253" s="12" t="s">
        <v>228</v>
      </c>
      <c r="R253" s="108">
        <v>592</v>
      </c>
      <c r="S253" s="107"/>
      <c r="T253" s="12"/>
      <c r="U253" s="108"/>
      <c r="V253" s="103"/>
      <c r="W253" s="12"/>
      <c r="X253" s="12"/>
      <c r="Y253" s="117"/>
      <c r="Z253" s="107"/>
      <c r="AA253" s="12"/>
      <c r="AB253" s="12"/>
      <c r="AC253" s="12"/>
      <c r="AD253" s="108"/>
      <c r="AE253" s="107"/>
      <c r="AF253" s="12"/>
      <c r="AG253" s="12"/>
      <c r="AH253" s="12"/>
      <c r="AI253" s="12"/>
      <c r="AJ253" s="12"/>
      <c r="AK253" s="108"/>
      <c r="AL253" s="107"/>
      <c r="AM253" s="12"/>
      <c r="AN253" s="12"/>
      <c r="AO253" s="12"/>
      <c r="AP253" s="12"/>
      <c r="AQ253" s="12"/>
      <c r="AR253" s="108"/>
      <c r="AS253" s="103" t="s">
        <v>9</v>
      </c>
      <c r="AT253" s="14">
        <v>-10000</v>
      </c>
      <c r="AU253" s="14" t="s">
        <v>42</v>
      </c>
      <c r="AV253" s="14"/>
      <c r="AW253" s="14"/>
      <c r="AX253" s="14"/>
      <c r="AY253" s="14"/>
      <c r="AZ253" s="14"/>
      <c r="BA253" s="14"/>
      <c r="BB253" s="148"/>
      <c r="BC253" s="120"/>
    </row>
    <row r="254" spans="2:55" ht="21" hidden="1">
      <c r="B254" s="107" t="s">
        <v>113</v>
      </c>
      <c r="C254" s="12" t="s">
        <v>109</v>
      </c>
      <c r="D254" s="108" t="s">
        <v>49</v>
      </c>
      <c r="E254" s="107">
        <v>9401</v>
      </c>
      <c r="F254" s="12"/>
      <c r="G254" s="108"/>
      <c r="H254" s="107">
        <v>8952</v>
      </c>
      <c r="I254" s="12"/>
      <c r="J254" s="108"/>
      <c r="K254" s="107">
        <v>-2835</v>
      </c>
      <c r="L254" s="12">
        <v>-2835</v>
      </c>
      <c r="M254" s="108">
        <v>-2512</v>
      </c>
      <c r="N254" s="114" t="s">
        <v>50</v>
      </c>
      <c r="O254" s="115" t="s">
        <v>44</v>
      </c>
      <c r="P254" s="107">
        <v>449</v>
      </c>
      <c r="Q254" s="12" t="s">
        <v>228</v>
      </c>
      <c r="R254" s="108">
        <v>0</v>
      </c>
      <c r="S254" s="107"/>
      <c r="T254" s="12"/>
      <c r="U254" s="108"/>
      <c r="V254" s="103"/>
      <c r="W254" s="12"/>
      <c r="X254" s="12"/>
      <c r="Y254" s="117"/>
      <c r="Z254" s="107"/>
      <c r="AA254" s="12"/>
      <c r="AB254" s="12"/>
      <c r="AC254" s="12"/>
      <c r="AD254" s="108"/>
      <c r="AE254" s="107" t="s">
        <v>7</v>
      </c>
      <c r="AF254" s="12">
        <v>4200</v>
      </c>
      <c r="AG254" s="12"/>
      <c r="AH254" s="12"/>
      <c r="AI254" s="12" t="s">
        <v>114</v>
      </c>
      <c r="AJ254" s="12"/>
      <c r="AK254" s="108"/>
      <c r="AL254" s="107"/>
      <c r="AM254" s="12"/>
      <c r="AN254" s="12"/>
      <c r="AO254" s="12"/>
      <c r="AP254" s="12"/>
      <c r="AQ254" s="12"/>
      <c r="AR254" s="108"/>
      <c r="AS254" s="103"/>
      <c r="AT254" s="14"/>
      <c r="AU254" s="14"/>
      <c r="AV254" s="14"/>
      <c r="AW254" s="14"/>
      <c r="AX254" s="14"/>
      <c r="AY254" s="14"/>
      <c r="AZ254" s="14"/>
      <c r="BA254" s="14"/>
      <c r="BB254" s="148"/>
      <c r="BC254" s="120"/>
    </row>
    <row r="255" spans="2:55" ht="21" hidden="1">
      <c r="B255" s="107" t="s">
        <v>113</v>
      </c>
      <c r="C255" s="12" t="s">
        <v>109</v>
      </c>
      <c r="D255" s="108" t="s">
        <v>51</v>
      </c>
      <c r="E255" s="107">
        <v>9401</v>
      </c>
      <c r="F255" s="12"/>
      <c r="G255" s="108"/>
      <c r="H255" s="107">
        <v>9399</v>
      </c>
      <c r="I255" s="12"/>
      <c r="J255" s="108"/>
      <c r="K255" s="107">
        <v>-2824</v>
      </c>
      <c r="L255" s="12">
        <v>-2824</v>
      </c>
      <c r="M255" s="108">
        <v>-2823</v>
      </c>
      <c r="N255" s="114" t="s">
        <v>50</v>
      </c>
      <c r="O255" s="115" t="s">
        <v>44</v>
      </c>
      <c r="P255" s="107">
        <v>2</v>
      </c>
      <c r="Q255" s="12" t="s">
        <v>228</v>
      </c>
      <c r="R255" s="108">
        <v>0</v>
      </c>
      <c r="S255" s="107"/>
      <c r="T255" s="12"/>
      <c r="U255" s="108"/>
      <c r="V255" s="103"/>
      <c r="W255" s="12"/>
      <c r="X255" s="12"/>
      <c r="Y255" s="117"/>
      <c r="Z255" s="107"/>
      <c r="AA255" s="12"/>
      <c r="AB255" s="12"/>
      <c r="AC255" s="12"/>
      <c r="AD255" s="108"/>
      <c r="AE255" s="107" t="s">
        <v>7</v>
      </c>
      <c r="AF255" s="12">
        <v>4200</v>
      </c>
      <c r="AG255" s="12"/>
      <c r="AH255" s="12"/>
      <c r="AI255" s="12" t="s">
        <v>114</v>
      </c>
      <c r="AJ255" s="12"/>
      <c r="AK255" s="108"/>
      <c r="AL255" s="107"/>
      <c r="AM255" s="12"/>
      <c r="AN255" s="12"/>
      <c r="AO255" s="12"/>
      <c r="AP255" s="12"/>
      <c r="AQ255" s="12"/>
      <c r="AR255" s="108"/>
      <c r="AS255" s="103"/>
      <c r="AT255" s="14"/>
      <c r="AU255" s="14"/>
      <c r="AV255" s="14"/>
      <c r="AW255" s="14"/>
      <c r="AX255" s="14"/>
      <c r="AY255" s="14"/>
      <c r="AZ255" s="14"/>
      <c r="BA255" s="14"/>
      <c r="BB255" s="148"/>
      <c r="BC255" s="120"/>
    </row>
    <row r="256" spans="2:55" ht="21" hidden="1">
      <c r="B256" s="107" t="s">
        <v>113</v>
      </c>
      <c r="C256" s="12" t="s">
        <v>109</v>
      </c>
      <c r="D256" s="108" t="s">
        <v>52</v>
      </c>
      <c r="E256" s="107">
        <v>9401</v>
      </c>
      <c r="F256" s="12"/>
      <c r="G256" s="108"/>
      <c r="H256" s="107">
        <v>9400</v>
      </c>
      <c r="I256" s="12"/>
      <c r="J256" s="108"/>
      <c r="K256" s="107">
        <v>-2814</v>
      </c>
      <c r="L256" s="12">
        <v>-2814</v>
      </c>
      <c r="M256" s="108">
        <v>-2814</v>
      </c>
      <c r="N256" s="114" t="s">
        <v>50</v>
      </c>
      <c r="O256" s="115" t="s">
        <v>44</v>
      </c>
      <c r="P256" s="107">
        <v>1</v>
      </c>
      <c r="Q256" s="12" t="s">
        <v>228</v>
      </c>
      <c r="R256" s="108">
        <v>0</v>
      </c>
      <c r="S256" s="107"/>
      <c r="T256" s="12"/>
      <c r="U256" s="115"/>
      <c r="V256" s="103"/>
      <c r="W256" s="12"/>
      <c r="X256" s="12"/>
      <c r="Y256" s="117"/>
      <c r="Z256" s="107"/>
      <c r="AA256" s="12"/>
      <c r="AB256" s="12"/>
      <c r="AC256" s="12"/>
      <c r="AD256" s="108"/>
      <c r="AE256" s="107" t="s">
        <v>7</v>
      </c>
      <c r="AF256" s="12">
        <v>4200</v>
      </c>
      <c r="AG256" s="12"/>
      <c r="AH256" s="12"/>
      <c r="AI256" s="12" t="s">
        <v>114</v>
      </c>
      <c r="AJ256" s="12"/>
      <c r="AK256" s="108"/>
      <c r="AL256" s="107"/>
      <c r="AM256" s="12"/>
      <c r="AN256" s="12"/>
      <c r="AO256" s="12"/>
      <c r="AP256" s="12"/>
      <c r="AQ256" s="12"/>
      <c r="AR256" s="108"/>
      <c r="AS256" s="103"/>
      <c r="AT256" s="14"/>
      <c r="AU256" s="14"/>
      <c r="AV256" s="14"/>
      <c r="AW256" s="14"/>
      <c r="AX256" s="14"/>
      <c r="AY256" s="14"/>
      <c r="AZ256" s="14"/>
      <c r="BA256" s="14"/>
      <c r="BB256" s="148"/>
      <c r="BC256" s="120"/>
    </row>
    <row r="257" spans="2:55" ht="21" hidden="1">
      <c r="B257" s="107" t="s">
        <v>113</v>
      </c>
      <c r="C257" s="12" t="s">
        <v>109</v>
      </c>
      <c r="D257" s="108" t="s">
        <v>53</v>
      </c>
      <c r="E257" s="107">
        <v>10106</v>
      </c>
      <c r="F257" s="12"/>
      <c r="G257" s="108"/>
      <c r="H257" s="107">
        <v>10104</v>
      </c>
      <c r="I257" s="12"/>
      <c r="J257" s="108"/>
      <c r="K257" s="107">
        <v>-1773</v>
      </c>
      <c r="L257" s="12">
        <v>-1773</v>
      </c>
      <c r="M257" s="108">
        <v>-1771</v>
      </c>
      <c r="N257" s="114" t="s">
        <v>50</v>
      </c>
      <c r="O257" s="115" t="s">
        <v>50</v>
      </c>
      <c r="P257" s="107">
        <v>2</v>
      </c>
      <c r="Q257" s="12" t="s">
        <v>228</v>
      </c>
      <c r="R257" s="108">
        <v>0</v>
      </c>
      <c r="S257" s="107"/>
      <c r="T257" s="12"/>
      <c r="U257" s="108"/>
      <c r="V257" s="107"/>
      <c r="W257" s="12"/>
      <c r="X257" s="12"/>
      <c r="Y257" s="117"/>
      <c r="Z257" s="107"/>
      <c r="AA257" s="12"/>
      <c r="AB257" s="12"/>
      <c r="AC257" s="12"/>
      <c r="AD257" s="108"/>
      <c r="AE257" s="107"/>
      <c r="AF257" s="12"/>
      <c r="AG257" s="12"/>
      <c r="AH257" s="12"/>
      <c r="AI257" s="12"/>
      <c r="AJ257" s="12"/>
      <c r="AK257" s="108"/>
      <c r="AL257" s="107"/>
      <c r="AM257" s="12"/>
      <c r="AN257" s="12"/>
      <c r="AO257" s="12"/>
      <c r="AP257" s="12"/>
      <c r="AQ257" s="12"/>
      <c r="AR257" s="108"/>
      <c r="AS257" s="103"/>
      <c r="AT257" s="14"/>
      <c r="AU257" s="14"/>
      <c r="AV257" s="14"/>
      <c r="AW257" s="14"/>
      <c r="AX257" s="14"/>
      <c r="AY257" s="14"/>
      <c r="AZ257" s="14"/>
      <c r="BA257" s="14"/>
      <c r="BB257" s="148"/>
      <c r="BC257" s="120"/>
    </row>
    <row r="258" spans="2:55" ht="21" hidden="1">
      <c r="B258" s="107" t="s">
        <v>113</v>
      </c>
      <c r="C258" s="12" t="s">
        <v>109</v>
      </c>
      <c r="D258" s="108" t="s">
        <v>56</v>
      </c>
      <c r="E258" s="107">
        <v>10106</v>
      </c>
      <c r="F258" s="12"/>
      <c r="G258" s="108"/>
      <c r="H258" s="107">
        <v>10104</v>
      </c>
      <c r="I258" s="12"/>
      <c r="J258" s="108"/>
      <c r="K258" s="107">
        <v>-1773</v>
      </c>
      <c r="L258" s="12">
        <v>-1773</v>
      </c>
      <c r="M258" s="108">
        <v>-1771</v>
      </c>
      <c r="N258" s="114" t="s">
        <v>50</v>
      </c>
      <c r="O258" s="115" t="s">
        <v>50</v>
      </c>
      <c r="P258" s="107">
        <v>2</v>
      </c>
      <c r="Q258" s="12" t="s">
        <v>228</v>
      </c>
      <c r="R258" s="108">
        <v>0</v>
      </c>
      <c r="S258" s="107"/>
      <c r="T258" s="12"/>
      <c r="U258" s="115"/>
      <c r="V258" s="107"/>
      <c r="W258" s="12"/>
      <c r="X258" s="12"/>
      <c r="Y258" s="117"/>
      <c r="Z258" s="107"/>
      <c r="AA258" s="12"/>
      <c r="AB258" s="12"/>
      <c r="AC258" s="12"/>
      <c r="AD258" s="108"/>
      <c r="AE258" s="107"/>
      <c r="AF258" s="12"/>
      <c r="AG258" s="12"/>
      <c r="AH258" s="12"/>
      <c r="AI258" s="12"/>
      <c r="AJ258" s="12"/>
      <c r="AK258" s="108"/>
      <c r="AL258" s="107"/>
      <c r="AM258" s="12"/>
      <c r="AN258" s="12"/>
      <c r="AO258" s="12"/>
      <c r="AP258" s="12"/>
      <c r="AQ258" s="12"/>
      <c r="AR258" s="108"/>
      <c r="AS258" s="103"/>
      <c r="AT258" s="14"/>
      <c r="AU258" s="14"/>
      <c r="AV258" s="14"/>
      <c r="AW258" s="14"/>
      <c r="AX258" s="14"/>
      <c r="AY258" s="14"/>
      <c r="AZ258" s="14"/>
      <c r="BA258" s="14"/>
      <c r="BB258" s="148"/>
      <c r="BC258" s="120"/>
    </row>
    <row r="259" spans="2:55" ht="21" hidden="1">
      <c r="B259" s="107" t="s">
        <v>113</v>
      </c>
      <c r="C259" s="12" t="s">
        <v>109</v>
      </c>
      <c r="D259" s="108" t="s">
        <v>57</v>
      </c>
      <c r="E259" s="107">
        <v>9291</v>
      </c>
      <c r="F259" s="12"/>
      <c r="G259" s="108"/>
      <c r="H259" s="107">
        <v>9289</v>
      </c>
      <c r="I259" s="12"/>
      <c r="J259" s="108"/>
      <c r="K259" s="107">
        <v>-930</v>
      </c>
      <c r="L259" s="12">
        <v>-930</v>
      </c>
      <c r="M259" s="108">
        <v>-928</v>
      </c>
      <c r="N259" s="114" t="s">
        <v>50</v>
      </c>
      <c r="O259" s="115" t="s">
        <v>50</v>
      </c>
      <c r="P259" s="107">
        <v>2</v>
      </c>
      <c r="Q259" s="12" t="s">
        <v>228</v>
      </c>
      <c r="R259" s="108">
        <v>0</v>
      </c>
      <c r="S259" s="107"/>
      <c r="T259" s="12"/>
      <c r="U259" s="108"/>
      <c r="V259" s="107"/>
      <c r="W259" s="12"/>
      <c r="X259" s="12"/>
      <c r="Y259" s="117"/>
      <c r="Z259" s="107"/>
      <c r="AA259" s="12"/>
      <c r="AB259" s="12"/>
      <c r="AC259" s="12"/>
      <c r="AD259" s="108"/>
      <c r="AE259" s="107"/>
      <c r="AF259" s="12"/>
      <c r="AG259" s="12"/>
      <c r="AH259" s="12"/>
      <c r="AI259" s="12"/>
      <c r="AJ259" s="12"/>
      <c r="AK259" s="108"/>
      <c r="AL259" s="107"/>
      <c r="AM259" s="12"/>
      <c r="AN259" s="12"/>
      <c r="AO259" s="12"/>
      <c r="AP259" s="12"/>
      <c r="AQ259" s="12"/>
      <c r="AR259" s="108"/>
      <c r="AS259" s="103"/>
      <c r="AT259" s="14"/>
      <c r="AU259" s="14"/>
      <c r="AV259" s="14"/>
      <c r="AW259" s="14"/>
      <c r="AX259" s="14"/>
      <c r="AY259" s="14"/>
      <c r="AZ259" s="14"/>
      <c r="BA259" s="14"/>
      <c r="BB259" s="148"/>
      <c r="BC259" s="120"/>
    </row>
    <row r="260" spans="2:55" ht="73.5" hidden="1">
      <c r="B260" s="107" t="s">
        <v>115</v>
      </c>
      <c r="C260" s="12" t="s">
        <v>109</v>
      </c>
      <c r="D260" s="108" t="s">
        <v>37</v>
      </c>
      <c r="E260" s="107"/>
      <c r="F260" s="12">
        <v>8610</v>
      </c>
      <c r="G260" s="108">
        <v>135</v>
      </c>
      <c r="H260" s="107"/>
      <c r="I260" s="12">
        <v>8608</v>
      </c>
      <c r="J260" s="108">
        <v>135</v>
      </c>
      <c r="K260" s="107">
        <v>-53</v>
      </c>
      <c r="L260" s="12">
        <v>-53</v>
      </c>
      <c r="M260" s="108">
        <v>-53</v>
      </c>
      <c r="N260" s="114" t="s">
        <v>44</v>
      </c>
      <c r="O260" s="115" t="s">
        <v>39</v>
      </c>
      <c r="P260" s="107" t="s">
        <v>228</v>
      </c>
      <c r="Q260" s="12">
        <v>2</v>
      </c>
      <c r="R260" s="108">
        <v>0</v>
      </c>
      <c r="S260" s="107"/>
      <c r="T260" s="12"/>
      <c r="U260" s="108"/>
      <c r="V260" s="103" t="s">
        <v>5</v>
      </c>
      <c r="W260" s="12">
        <v>120</v>
      </c>
      <c r="X260" s="12">
        <v>319</v>
      </c>
      <c r="Y260" s="117" t="s">
        <v>41</v>
      </c>
      <c r="Z260" s="107"/>
      <c r="AA260" s="12"/>
      <c r="AB260" s="12"/>
      <c r="AC260" s="12"/>
      <c r="AD260" s="108"/>
      <c r="AE260" s="107"/>
      <c r="AF260" s="12"/>
      <c r="AG260" s="12"/>
      <c r="AH260" s="12"/>
      <c r="AI260" s="12"/>
      <c r="AJ260" s="12"/>
      <c r="AK260" s="108"/>
      <c r="AL260" s="107"/>
      <c r="AM260" s="12"/>
      <c r="AN260" s="12"/>
      <c r="AO260" s="12"/>
      <c r="AP260" s="12"/>
      <c r="AQ260" s="12"/>
      <c r="AR260" s="108"/>
      <c r="AS260" s="103" t="s">
        <v>9</v>
      </c>
      <c r="AT260" s="14">
        <v>-10000</v>
      </c>
      <c r="AU260" s="14" t="s">
        <v>42</v>
      </c>
      <c r="AV260" s="14"/>
      <c r="AW260" s="14"/>
      <c r="AX260" s="14"/>
      <c r="AY260" s="14"/>
      <c r="AZ260" s="14"/>
      <c r="BA260" s="14"/>
      <c r="BB260" s="148"/>
      <c r="BC260" s="120"/>
    </row>
    <row r="261" spans="2:55" ht="73.5" hidden="1">
      <c r="B261" s="107" t="s">
        <v>115</v>
      </c>
      <c r="C261" s="12" t="s">
        <v>109</v>
      </c>
      <c r="D261" s="108" t="s">
        <v>43</v>
      </c>
      <c r="E261" s="107"/>
      <c r="F261" s="12">
        <v>8610</v>
      </c>
      <c r="G261" s="108">
        <v>135</v>
      </c>
      <c r="H261" s="107"/>
      <c r="I261" s="12">
        <v>8608</v>
      </c>
      <c r="J261" s="108">
        <v>135</v>
      </c>
      <c r="K261" s="107">
        <v>-53</v>
      </c>
      <c r="L261" s="12">
        <v>-53</v>
      </c>
      <c r="M261" s="108">
        <v>-53</v>
      </c>
      <c r="N261" s="114" t="s">
        <v>44</v>
      </c>
      <c r="O261" s="115" t="s">
        <v>39</v>
      </c>
      <c r="P261" s="107" t="s">
        <v>228</v>
      </c>
      <c r="Q261" s="12">
        <v>2</v>
      </c>
      <c r="R261" s="108">
        <v>0</v>
      </c>
      <c r="S261" s="107"/>
      <c r="T261" s="12"/>
      <c r="U261" s="108"/>
      <c r="V261" s="103" t="s">
        <v>5</v>
      </c>
      <c r="W261" s="12">
        <v>120</v>
      </c>
      <c r="X261" s="12">
        <v>319</v>
      </c>
      <c r="Y261" s="117" t="s">
        <v>41</v>
      </c>
      <c r="Z261" s="107"/>
      <c r="AA261" s="12"/>
      <c r="AB261" s="12"/>
      <c r="AC261" s="12"/>
      <c r="AD261" s="108"/>
      <c r="AE261" s="107"/>
      <c r="AF261" s="12"/>
      <c r="AG261" s="12"/>
      <c r="AH261" s="12"/>
      <c r="AI261" s="12"/>
      <c r="AJ261" s="12"/>
      <c r="AK261" s="108"/>
      <c r="AL261" s="107"/>
      <c r="AM261" s="12"/>
      <c r="AN261" s="12"/>
      <c r="AO261" s="12"/>
      <c r="AP261" s="12"/>
      <c r="AQ261" s="12"/>
      <c r="AR261" s="108"/>
      <c r="AS261" s="103" t="s">
        <v>9</v>
      </c>
      <c r="AT261" s="14">
        <v>-10000</v>
      </c>
      <c r="AU261" s="14" t="s">
        <v>42</v>
      </c>
      <c r="AV261" s="14"/>
      <c r="AW261" s="14"/>
      <c r="AX261" s="14"/>
      <c r="AY261" s="14"/>
      <c r="AZ261" s="14"/>
      <c r="BA261" s="14"/>
      <c r="BB261" s="148"/>
      <c r="BC261" s="120"/>
    </row>
    <row r="262" spans="2:55" ht="73.5" hidden="1">
      <c r="B262" s="107" t="s">
        <v>115</v>
      </c>
      <c r="C262" s="12" t="s">
        <v>109</v>
      </c>
      <c r="D262" s="108" t="s">
        <v>45</v>
      </c>
      <c r="E262" s="107"/>
      <c r="F262" s="12">
        <v>8610</v>
      </c>
      <c r="G262" s="108">
        <v>134</v>
      </c>
      <c r="H262" s="107"/>
      <c r="I262" s="12">
        <v>8608</v>
      </c>
      <c r="J262" s="108">
        <v>134</v>
      </c>
      <c r="K262" s="107">
        <v>-53</v>
      </c>
      <c r="L262" s="12">
        <v>-53</v>
      </c>
      <c r="M262" s="108">
        <v>-53</v>
      </c>
      <c r="N262" s="114" t="s">
        <v>44</v>
      </c>
      <c r="O262" s="115" t="s">
        <v>39</v>
      </c>
      <c r="P262" s="107" t="s">
        <v>228</v>
      </c>
      <c r="Q262" s="12">
        <v>2</v>
      </c>
      <c r="R262" s="108">
        <v>0</v>
      </c>
      <c r="S262" s="107"/>
      <c r="T262" s="12"/>
      <c r="U262" s="108"/>
      <c r="V262" s="103" t="s">
        <v>5</v>
      </c>
      <c r="W262" s="12">
        <v>79</v>
      </c>
      <c r="X262" s="12">
        <v>319</v>
      </c>
      <c r="Y262" s="117" t="s">
        <v>41</v>
      </c>
      <c r="Z262" s="107"/>
      <c r="AA262" s="12"/>
      <c r="AB262" s="12"/>
      <c r="AC262" s="12"/>
      <c r="AD262" s="108"/>
      <c r="AE262" s="107"/>
      <c r="AF262" s="12"/>
      <c r="AG262" s="12"/>
      <c r="AH262" s="12"/>
      <c r="AI262" s="12"/>
      <c r="AJ262" s="12"/>
      <c r="AK262" s="108"/>
      <c r="AL262" s="107"/>
      <c r="AM262" s="12"/>
      <c r="AN262" s="12"/>
      <c r="AO262" s="12"/>
      <c r="AP262" s="12"/>
      <c r="AQ262" s="12"/>
      <c r="AR262" s="108"/>
      <c r="AS262" s="103" t="s">
        <v>9</v>
      </c>
      <c r="AT262" s="14">
        <v>-10000</v>
      </c>
      <c r="AU262" s="14" t="s">
        <v>42</v>
      </c>
      <c r="AV262" s="14"/>
      <c r="AW262" s="14"/>
      <c r="AX262" s="14"/>
      <c r="AY262" s="14"/>
      <c r="AZ262" s="14"/>
      <c r="BA262" s="14"/>
      <c r="BB262" s="148"/>
      <c r="BC262" s="120"/>
    </row>
    <row r="263" spans="2:55" ht="73.5" hidden="1">
      <c r="B263" s="107" t="s">
        <v>115</v>
      </c>
      <c r="C263" s="12" t="s">
        <v>109</v>
      </c>
      <c r="D263" s="108" t="s">
        <v>46</v>
      </c>
      <c r="E263" s="107">
        <v>10068</v>
      </c>
      <c r="F263" s="12"/>
      <c r="G263" s="108"/>
      <c r="H263" s="107">
        <v>10020</v>
      </c>
      <c r="I263" s="12"/>
      <c r="J263" s="108"/>
      <c r="K263" s="107">
        <v>-1317</v>
      </c>
      <c r="L263" s="12">
        <v>-1317</v>
      </c>
      <c r="M263" s="108">
        <v>-1287</v>
      </c>
      <c r="N263" s="114" t="s">
        <v>50</v>
      </c>
      <c r="O263" s="115" t="s">
        <v>39</v>
      </c>
      <c r="P263" s="107">
        <v>48</v>
      </c>
      <c r="Q263" s="12" t="s">
        <v>228</v>
      </c>
      <c r="R263" s="108">
        <v>0</v>
      </c>
      <c r="S263" s="107"/>
      <c r="T263" s="12"/>
      <c r="U263" s="115"/>
      <c r="V263" s="103" t="s">
        <v>5</v>
      </c>
      <c r="W263" s="12">
        <v>-325</v>
      </c>
      <c r="X263" s="12">
        <v>325</v>
      </c>
      <c r="Y263" s="117" t="s">
        <v>41</v>
      </c>
      <c r="Z263" s="107"/>
      <c r="AA263" s="12"/>
      <c r="AB263" s="12"/>
      <c r="AC263" s="12"/>
      <c r="AD263" s="108"/>
      <c r="AE263" s="107"/>
      <c r="AF263" s="12"/>
      <c r="AG263" s="12"/>
      <c r="AH263" s="12"/>
      <c r="AI263" s="12"/>
      <c r="AJ263" s="12"/>
      <c r="AK263" s="108"/>
      <c r="AL263" s="107"/>
      <c r="AM263" s="12"/>
      <c r="AN263" s="12"/>
      <c r="AO263" s="12"/>
      <c r="AP263" s="12"/>
      <c r="AQ263" s="12"/>
      <c r="AR263" s="108"/>
      <c r="AS263" s="103" t="s">
        <v>9</v>
      </c>
      <c r="AT263" s="14">
        <v>-10000</v>
      </c>
      <c r="AU263" s="14" t="s">
        <v>42</v>
      </c>
      <c r="AV263" s="14"/>
      <c r="AW263" s="14"/>
      <c r="AX263" s="14"/>
      <c r="AY263" s="14"/>
      <c r="AZ263" s="14"/>
      <c r="BA263" s="14"/>
      <c r="BB263" s="148"/>
      <c r="BC263" s="120"/>
    </row>
    <row r="264" spans="2:55" ht="73.5" hidden="1">
      <c r="B264" s="107" t="s">
        <v>115</v>
      </c>
      <c r="C264" s="12" t="s">
        <v>109</v>
      </c>
      <c r="D264" s="108" t="s">
        <v>47</v>
      </c>
      <c r="E264" s="107">
        <v>10068</v>
      </c>
      <c r="F264" s="12"/>
      <c r="G264" s="108"/>
      <c r="H264" s="107">
        <v>10020</v>
      </c>
      <c r="I264" s="12"/>
      <c r="J264" s="108"/>
      <c r="K264" s="107">
        <v>-1317</v>
      </c>
      <c r="L264" s="12">
        <v>-1317</v>
      </c>
      <c r="M264" s="108">
        <v>-1287</v>
      </c>
      <c r="N264" s="114" t="s">
        <v>50</v>
      </c>
      <c r="O264" s="115" t="s">
        <v>39</v>
      </c>
      <c r="P264" s="107">
        <v>48</v>
      </c>
      <c r="Q264" s="12" t="s">
        <v>228</v>
      </c>
      <c r="R264" s="108">
        <v>0</v>
      </c>
      <c r="S264" s="107"/>
      <c r="T264" s="12"/>
      <c r="U264" s="115"/>
      <c r="V264" s="103" t="s">
        <v>5</v>
      </c>
      <c r="W264" s="12">
        <v>-53</v>
      </c>
      <c r="X264" s="12">
        <v>325</v>
      </c>
      <c r="Y264" s="117" t="s">
        <v>41</v>
      </c>
      <c r="Z264" s="107"/>
      <c r="AA264" s="12"/>
      <c r="AB264" s="12"/>
      <c r="AC264" s="12"/>
      <c r="AD264" s="108"/>
      <c r="AE264" s="107"/>
      <c r="AF264" s="12"/>
      <c r="AG264" s="12"/>
      <c r="AH264" s="12"/>
      <c r="AI264" s="12"/>
      <c r="AJ264" s="12"/>
      <c r="AK264" s="108"/>
      <c r="AL264" s="107"/>
      <c r="AM264" s="12"/>
      <c r="AN264" s="12"/>
      <c r="AO264" s="12"/>
      <c r="AP264" s="12"/>
      <c r="AQ264" s="12"/>
      <c r="AR264" s="108"/>
      <c r="AS264" s="103" t="s">
        <v>9</v>
      </c>
      <c r="AT264" s="14">
        <v>-10000</v>
      </c>
      <c r="AU264" s="14" t="s">
        <v>42</v>
      </c>
      <c r="AV264" s="14"/>
      <c r="AW264" s="14"/>
      <c r="AX264" s="14"/>
      <c r="AY264" s="14"/>
      <c r="AZ264" s="14"/>
      <c r="BA264" s="14"/>
      <c r="BB264" s="148"/>
      <c r="BC264" s="120"/>
    </row>
    <row r="265" spans="2:55" ht="73.5" hidden="1">
      <c r="B265" s="107" t="s">
        <v>115</v>
      </c>
      <c r="C265" s="12" t="s">
        <v>109</v>
      </c>
      <c r="D265" s="108" t="s">
        <v>48</v>
      </c>
      <c r="E265" s="107">
        <v>10068</v>
      </c>
      <c r="F265" s="12"/>
      <c r="G265" s="108"/>
      <c r="H265" s="107">
        <v>10020</v>
      </c>
      <c r="I265" s="12"/>
      <c r="J265" s="108"/>
      <c r="K265" s="107">
        <v>-1317</v>
      </c>
      <c r="L265" s="12">
        <v>-1317</v>
      </c>
      <c r="M265" s="108">
        <v>-1287</v>
      </c>
      <c r="N265" s="114" t="s">
        <v>50</v>
      </c>
      <c r="O265" s="115" t="s">
        <v>39</v>
      </c>
      <c r="P265" s="107">
        <v>48</v>
      </c>
      <c r="Q265" s="12" t="s">
        <v>228</v>
      </c>
      <c r="R265" s="108">
        <v>0</v>
      </c>
      <c r="S265" s="107"/>
      <c r="T265" s="12"/>
      <c r="U265" s="108"/>
      <c r="V265" s="103" t="s">
        <v>5</v>
      </c>
      <c r="W265" s="12">
        <v>-64</v>
      </c>
      <c r="X265" s="12">
        <v>325</v>
      </c>
      <c r="Y265" s="117" t="s">
        <v>41</v>
      </c>
      <c r="Z265" s="107"/>
      <c r="AA265" s="12"/>
      <c r="AB265" s="12"/>
      <c r="AC265" s="12"/>
      <c r="AD265" s="108"/>
      <c r="AE265" s="107"/>
      <c r="AF265" s="12"/>
      <c r="AG265" s="12"/>
      <c r="AH265" s="12"/>
      <c r="AI265" s="12"/>
      <c r="AJ265" s="12"/>
      <c r="AK265" s="108"/>
      <c r="AL265" s="107"/>
      <c r="AM265" s="12"/>
      <c r="AN265" s="12"/>
      <c r="AO265" s="12"/>
      <c r="AP265" s="12"/>
      <c r="AQ265" s="12"/>
      <c r="AR265" s="108"/>
      <c r="AS265" s="103" t="s">
        <v>9</v>
      </c>
      <c r="AT265" s="14">
        <v>-10000</v>
      </c>
      <c r="AU265" s="14" t="s">
        <v>42</v>
      </c>
      <c r="AV265" s="14"/>
      <c r="AW265" s="14"/>
      <c r="AX265" s="14"/>
      <c r="AY265" s="14"/>
      <c r="AZ265" s="14"/>
      <c r="BA265" s="14"/>
      <c r="BB265" s="148"/>
      <c r="BC265" s="120"/>
    </row>
    <row r="266" spans="2:55" ht="94.5" hidden="1">
      <c r="B266" s="107" t="s">
        <v>115</v>
      </c>
      <c r="C266" s="12" t="s">
        <v>109</v>
      </c>
      <c r="D266" s="108" t="s">
        <v>49</v>
      </c>
      <c r="E266" s="107"/>
      <c r="F266" s="12">
        <v>9860</v>
      </c>
      <c r="G266" s="108">
        <v>123</v>
      </c>
      <c r="H266" s="107"/>
      <c r="I266" s="12">
        <v>9859</v>
      </c>
      <c r="J266" s="108">
        <v>78</v>
      </c>
      <c r="K266" s="107">
        <v>-3167</v>
      </c>
      <c r="L266" s="12">
        <v>-3167</v>
      </c>
      <c r="M266" s="108">
        <v>-3167</v>
      </c>
      <c r="N266" s="105" t="s">
        <v>50</v>
      </c>
      <c r="O266" s="106" t="s">
        <v>39</v>
      </c>
      <c r="P266" s="107" t="s">
        <v>228</v>
      </c>
      <c r="Q266" s="12">
        <v>46</v>
      </c>
      <c r="R266" s="108">
        <v>0</v>
      </c>
      <c r="S266" s="107"/>
      <c r="T266" s="12"/>
      <c r="U266" s="108"/>
      <c r="V266" s="103" t="s">
        <v>5</v>
      </c>
      <c r="W266" s="12">
        <v>33</v>
      </c>
      <c r="X266" s="12">
        <v>213</v>
      </c>
      <c r="Y266" s="109" t="s">
        <v>41</v>
      </c>
      <c r="Z266" s="107"/>
      <c r="AA266" s="12"/>
      <c r="AB266" s="12"/>
      <c r="AC266" s="12"/>
      <c r="AD266" s="108"/>
      <c r="AE266" s="107"/>
      <c r="AF266" s="12"/>
      <c r="AG266" s="12"/>
      <c r="AH266" s="12"/>
      <c r="AI266" s="12"/>
      <c r="AJ266" s="12"/>
      <c r="AK266" s="108"/>
      <c r="AL266" s="107"/>
      <c r="AM266" s="12"/>
      <c r="AN266" s="12"/>
      <c r="AO266" s="12"/>
      <c r="AP266" s="12"/>
      <c r="AQ266" s="12"/>
      <c r="AR266" s="108"/>
      <c r="AS266" s="103" t="s">
        <v>9</v>
      </c>
      <c r="AT266" s="14">
        <v>-10000</v>
      </c>
      <c r="AU266" s="14" t="s">
        <v>42</v>
      </c>
      <c r="AV266" s="14"/>
      <c r="AW266" s="14"/>
      <c r="AX266" s="14"/>
      <c r="AY266" s="14"/>
      <c r="AZ266" s="14"/>
      <c r="BA266" s="14"/>
      <c r="BB266" s="148"/>
      <c r="BC266" s="120"/>
    </row>
    <row r="267" spans="2:55" ht="73.5" hidden="1">
      <c r="B267" s="107" t="s">
        <v>115</v>
      </c>
      <c r="C267" s="12" t="s">
        <v>109</v>
      </c>
      <c r="D267" s="108" t="s">
        <v>51</v>
      </c>
      <c r="E267" s="107"/>
      <c r="F267" s="12">
        <v>9860</v>
      </c>
      <c r="G267" s="108">
        <v>135</v>
      </c>
      <c r="H267" s="107"/>
      <c r="I267" s="12">
        <v>9859</v>
      </c>
      <c r="J267" s="108">
        <v>135</v>
      </c>
      <c r="K267" s="107">
        <v>-3167</v>
      </c>
      <c r="L267" s="12">
        <v>-3167</v>
      </c>
      <c r="M267" s="108">
        <v>-3167</v>
      </c>
      <c r="N267" s="114" t="s">
        <v>44</v>
      </c>
      <c r="O267" s="115" t="s">
        <v>39</v>
      </c>
      <c r="P267" s="107" t="s">
        <v>228</v>
      </c>
      <c r="Q267" s="12">
        <v>1</v>
      </c>
      <c r="R267" s="108">
        <v>0</v>
      </c>
      <c r="S267" s="107"/>
      <c r="T267" s="12"/>
      <c r="U267" s="108"/>
      <c r="V267" s="103" t="s">
        <v>5</v>
      </c>
      <c r="W267" s="12">
        <v>120</v>
      </c>
      <c r="X267" s="12">
        <v>213</v>
      </c>
      <c r="Y267" s="117" t="s">
        <v>41</v>
      </c>
      <c r="Z267" s="107"/>
      <c r="AA267" s="12"/>
      <c r="AB267" s="12"/>
      <c r="AC267" s="12"/>
      <c r="AD267" s="108"/>
      <c r="AE267" s="107"/>
      <c r="AF267" s="12"/>
      <c r="AG267" s="12"/>
      <c r="AH267" s="12"/>
      <c r="AI267" s="12"/>
      <c r="AJ267" s="12"/>
      <c r="AK267" s="108"/>
      <c r="AL267" s="107"/>
      <c r="AM267" s="12"/>
      <c r="AN267" s="12"/>
      <c r="AO267" s="12"/>
      <c r="AP267" s="12"/>
      <c r="AQ267" s="12"/>
      <c r="AR267" s="108"/>
      <c r="AS267" s="103" t="s">
        <v>9</v>
      </c>
      <c r="AT267" s="14">
        <v>-10000</v>
      </c>
      <c r="AU267" s="14" t="s">
        <v>42</v>
      </c>
      <c r="AV267" s="14"/>
      <c r="AW267" s="14"/>
      <c r="AX267" s="14"/>
      <c r="AY267" s="14"/>
      <c r="AZ267" s="14"/>
      <c r="BA267" s="14"/>
      <c r="BB267" s="148"/>
      <c r="BC267" s="120"/>
    </row>
    <row r="268" spans="2:55" ht="73.5" hidden="1">
      <c r="B268" s="107" t="s">
        <v>115</v>
      </c>
      <c r="C268" s="12" t="s">
        <v>109</v>
      </c>
      <c r="D268" s="108" t="s">
        <v>52</v>
      </c>
      <c r="E268" s="107"/>
      <c r="F268" s="12">
        <v>9860</v>
      </c>
      <c r="G268" s="108">
        <v>135</v>
      </c>
      <c r="H268" s="107"/>
      <c r="I268" s="12">
        <v>9859</v>
      </c>
      <c r="J268" s="108">
        <v>135</v>
      </c>
      <c r="K268" s="107">
        <v>-3167</v>
      </c>
      <c r="L268" s="12">
        <v>-3167</v>
      </c>
      <c r="M268" s="108">
        <v>-3167</v>
      </c>
      <c r="N268" s="114" t="s">
        <v>44</v>
      </c>
      <c r="O268" s="115" t="s">
        <v>39</v>
      </c>
      <c r="P268" s="107" t="s">
        <v>228</v>
      </c>
      <c r="Q268" s="12">
        <v>1</v>
      </c>
      <c r="R268" s="108">
        <v>0</v>
      </c>
      <c r="S268" s="107"/>
      <c r="T268" s="12"/>
      <c r="U268" s="108"/>
      <c r="V268" s="103" t="s">
        <v>5</v>
      </c>
      <c r="W268" s="12">
        <v>120</v>
      </c>
      <c r="X268" s="12">
        <v>213</v>
      </c>
      <c r="Y268" s="117" t="s">
        <v>41</v>
      </c>
      <c r="Z268" s="107"/>
      <c r="AA268" s="12"/>
      <c r="AB268" s="12"/>
      <c r="AC268" s="12"/>
      <c r="AD268" s="108"/>
      <c r="AE268" s="107"/>
      <c r="AF268" s="12"/>
      <c r="AG268" s="12"/>
      <c r="AH268" s="12"/>
      <c r="AI268" s="12"/>
      <c r="AJ268" s="12"/>
      <c r="AK268" s="108"/>
      <c r="AL268" s="107"/>
      <c r="AM268" s="12"/>
      <c r="AN268" s="12"/>
      <c r="AO268" s="12"/>
      <c r="AP268" s="12"/>
      <c r="AQ268" s="12"/>
      <c r="AR268" s="108"/>
      <c r="AS268" s="103" t="s">
        <v>9</v>
      </c>
      <c r="AT268" s="14">
        <v>-10000</v>
      </c>
      <c r="AU268" s="14" t="s">
        <v>42</v>
      </c>
      <c r="AV268" s="14"/>
      <c r="AW268" s="14"/>
      <c r="AX268" s="14"/>
      <c r="AY268" s="14"/>
      <c r="AZ268" s="14"/>
      <c r="BA268" s="14"/>
      <c r="BB268" s="148"/>
      <c r="BC268" s="120"/>
    </row>
    <row r="269" spans="2:55" ht="52.5" hidden="1">
      <c r="B269" s="107" t="s">
        <v>116</v>
      </c>
      <c r="C269" s="12" t="s">
        <v>109</v>
      </c>
      <c r="D269" s="108" t="s">
        <v>49</v>
      </c>
      <c r="E269" s="107"/>
      <c r="F269" s="12">
        <v>8172</v>
      </c>
      <c r="G269" s="108">
        <v>128</v>
      </c>
      <c r="H269" s="107"/>
      <c r="I269" s="12">
        <v>8171</v>
      </c>
      <c r="J269" s="108">
        <v>99</v>
      </c>
      <c r="K269" s="107">
        <v>0</v>
      </c>
      <c r="L269" s="12">
        <v>0</v>
      </c>
      <c r="M269" s="108">
        <v>0</v>
      </c>
      <c r="N269" s="114" t="s">
        <v>44</v>
      </c>
      <c r="O269" s="115" t="s">
        <v>39</v>
      </c>
      <c r="P269" s="107" t="s">
        <v>228</v>
      </c>
      <c r="Q269" s="12">
        <v>30</v>
      </c>
      <c r="R269" s="108">
        <v>0</v>
      </c>
      <c r="S269" s="107"/>
      <c r="T269" s="12"/>
      <c r="U269" s="108"/>
      <c r="V269" s="107"/>
      <c r="W269" s="12"/>
      <c r="X269" s="12"/>
      <c r="Y269" s="117"/>
      <c r="Z269" s="107"/>
      <c r="AA269" s="12"/>
      <c r="AB269" s="12"/>
      <c r="AC269" s="12"/>
      <c r="AD269" s="108"/>
      <c r="AE269" s="107"/>
      <c r="AF269" s="12"/>
      <c r="AG269" s="12"/>
      <c r="AH269" s="12"/>
      <c r="AI269" s="12"/>
      <c r="AJ269" s="12"/>
      <c r="AK269" s="108"/>
      <c r="AL269" s="107"/>
      <c r="AM269" s="12"/>
      <c r="AN269" s="12"/>
      <c r="AO269" s="12"/>
      <c r="AP269" s="12"/>
      <c r="AQ269" s="12"/>
      <c r="AR269" s="108"/>
      <c r="AS269" s="103" t="s">
        <v>9</v>
      </c>
      <c r="AT269" s="14">
        <v>-10000</v>
      </c>
      <c r="AU269" s="14" t="s">
        <v>42</v>
      </c>
      <c r="AV269" s="14"/>
      <c r="AW269" s="14"/>
      <c r="AX269" s="14"/>
      <c r="AY269" s="14"/>
      <c r="AZ269" s="14"/>
      <c r="BA269" s="14"/>
      <c r="BB269" s="148"/>
      <c r="BC269" s="120"/>
    </row>
    <row r="270" spans="2:55" ht="63" hidden="1">
      <c r="B270" s="107" t="s">
        <v>117</v>
      </c>
      <c r="C270" s="12" t="s">
        <v>109</v>
      </c>
      <c r="D270" s="108" t="s">
        <v>46</v>
      </c>
      <c r="E270" s="107"/>
      <c r="F270" s="12">
        <v>7923</v>
      </c>
      <c r="G270" s="108">
        <v>908</v>
      </c>
      <c r="H270" s="107"/>
      <c r="I270" s="12">
        <v>6693</v>
      </c>
      <c r="J270" s="108">
        <v>900</v>
      </c>
      <c r="K270" s="107">
        <v>0</v>
      </c>
      <c r="L270" s="12">
        <v>0</v>
      </c>
      <c r="M270" s="108">
        <v>0</v>
      </c>
      <c r="N270" s="114" t="s">
        <v>44</v>
      </c>
      <c r="O270" s="115" t="s">
        <v>44</v>
      </c>
      <c r="P270" s="107" t="s">
        <v>228</v>
      </c>
      <c r="Q270" s="12">
        <v>1238</v>
      </c>
      <c r="R270" s="108">
        <v>0</v>
      </c>
      <c r="S270" s="107"/>
      <c r="T270" s="12"/>
      <c r="U270" s="108"/>
      <c r="V270" s="103" t="s">
        <v>5</v>
      </c>
      <c r="W270" s="12">
        <v>120</v>
      </c>
      <c r="X270" s="12"/>
      <c r="Y270" s="117" t="s">
        <v>59</v>
      </c>
      <c r="Z270" s="107"/>
      <c r="AA270" s="12"/>
      <c r="AB270" s="12"/>
      <c r="AC270" s="12"/>
      <c r="AD270" s="108"/>
      <c r="AE270" s="107"/>
      <c r="AF270" s="12"/>
      <c r="AG270" s="12"/>
      <c r="AH270" s="12"/>
      <c r="AI270" s="12"/>
      <c r="AJ270" s="12"/>
      <c r="AK270" s="108"/>
      <c r="AL270" s="107"/>
      <c r="AM270" s="12"/>
      <c r="AN270" s="12"/>
      <c r="AO270" s="12"/>
      <c r="AP270" s="12"/>
      <c r="AQ270" s="12"/>
      <c r="AR270" s="108"/>
      <c r="AS270" s="103"/>
      <c r="AT270" s="14"/>
      <c r="AU270" s="14"/>
      <c r="AV270" s="14"/>
      <c r="AW270" s="14"/>
      <c r="AX270" s="14"/>
      <c r="AY270" s="14"/>
      <c r="AZ270" s="14"/>
      <c r="BA270" s="14"/>
      <c r="BB270" s="148"/>
      <c r="BC270" s="120"/>
    </row>
    <row r="271" spans="2:55" ht="63" hidden="1">
      <c r="B271" s="107" t="s">
        <v>117</v>
      </c>
      <c r="C271" s="12" t="s">
        <v>109</v>
      </c>
      <c r="D271" s="108" t="s">
        <v>47</v>
      </c>
      <c r="E271" s="107"/>
      <c r="F271" s="12">
        <v>7925</v>
      </c>
      <c r="G271" s="108">
        <v>908</v>
      </c>
      <c r="H271" s="107"/>
      <c r="I271" s="12">
        <v>7313</v>
      </c>
      <c r="J271" s="108">
        <v>900</v>
      </c>
      <c r="K271" s="107">
        <v>0</v>
      </c>
      <c r="L271" s="12">
        <v>0</v>
      </c>
      <c r="M271" s="108">
        <v>0</v>
      </c>
      <c r="N271" s="114" t="s">
        <v>44</v>
      </c>
      <c r="O271" s="115" t="s">
        <v>44</v>
      </c>
      <c r="P271" s="107" t="s">
        <v>228</v>
      </c>
      <c r="Q271" s="12">
        <v>620</v>
      </c>
      <c r="R271" s="108">
        <v>0</v>
      </c>
      <c r="S271" s="107"/>
      <c r="T271" s="12"/>
      <c r="U271" s="108"/>
      <c r="V271" s="103" t="s">
        <v>5</v>
      </c>
      <c r="W271" s="12">
        <v>120</v>
      </c>
      <c r="X271" s="12"/>
      <c r="Y271" s="117" t="s">
        <v>59</v>
      </c>
      <c r="Z271" s="107"/>
      <c r="AA271" s="12"/>
      <c r="AB271" s="12"/>
      <c r="AC271" s="12"/>
      <c r="AD271" s="108"/>
      <c r="AE271" s="107"/>
      <c r="AF271" s="12"/>
      <c r="AG271" s="12"/>
      <c r="AH271" s="12"/>
      <c r="AI271" s="12"/>
      <c r="AJ271" s="12"/>
      <c r="AK271" s="108"/>
      <c r="AL271" s="107"/>
      <c r="AM271" s="12"/>
      <c r="AN271" s="12"/>
      <c r="AO271" s="12"/>
      <c r="AP271" s="12"/>
      <c r="AQ271" s="12"/>
      <c r="AR271" s="108"/>
      <c r="AS271" s="103"/>
      <c r="AT271" s="14"/>
      <c r="AU271" s="14"/>
      <c r="AV271" s="14"/>
      <c r="AW271" s="14"/>
      <c r="AX271" s="14"/>
      <c r="AY271" s="14"/>
      <c r="AZ271" s="14"/>
      <c r="BA271" s="14"/>
      <c r="BB271" s="148"/>
      <c r="BC271" s="120"/>
    </row>
    <row r="272" spans="2:55" ht="63" hidden="1">
      <c r="B272" s="107" t="s">
        <v>117</v>
      </c>
      <c r="C272" s="12" t="s">
        <v>109</v>
      </c>
      <c r="D272" s="108" t="s">
        <v>48</v>
      </c>
      <c r="E272" s="107"/>
      <c r="F272" s="12">
        <v>8789</v>
      </c>
      <c r="G272" s="108">
        <v>908</v>
      </c>
      <c r="H272" s="107"/>
      <c r="I272" s="12">
        <v>8446</v>
      </c>
      <c r="J272" s="108">
        <v>899</v>
      </c>
      <c r="K272" s="107">
        <v>0</v>
      </c>
      <c r="L272" s="12">
        <v>0</v>
      </c>
      <c r="M272" s="108">
        <v>0</v>
      </c>
      <c r="N272" s="114" t="s">
        <v>44</v>
      </c>
      <c r="O272" s="115" t="s">
        <v>44</v>
      </c>
      <c r="P272" s="107" t="s">
        <v>228</v>
      </c>
      <c r="Q272" s="12">
        <v>352</v>
      </c>
      <c r="R272" s="108">
        <v>0</v>
      </c>
      <c r="S272" s="107"/>
      <c r="T272" s="12"/>
      <c r="U272" s="108"/>
      <c r="V272" s="103" t="s">
        <v>5</v>
      </c>
      <c r="W272" s="12">
        <v>120</v>
      </c>
      <c r="X272" s="12">
        <v>127</v>
      </c>
      <c r="Y272" s="109" t="s">
        <v>59</v>
      </c>
      <c r="Z272" s="107"/>
      <c r="AA272" s="12"/>
      <c r="AB272" s="12"/>
      <c r="AC272" s="12"/>
      <c r="AD272" s="108"/>
      <c r="AE272" s="107"/>
      <c r="AF272" s="12"/>
      <c r="AG272" s="12"/>
      <c r="AH272" s="12"/>
      <c r="AI272" s="12"/>
      <c r="AJ272" s="12"/>
      <c r="AK272" s="108"/>
      <c r="AL272" s="107"/>
      <c r="AM272" s="12"/>
      <c r="AN272" s="12"/>
      <c r="AO272" s="12"/>
      <c r="AP272" s="12"/>
      <c r="AQ272" s="12"/>
      <c r="AR272" s="108"/>
      <c r="AS272" s="107"/>
      <c r="AT272" s="12"/>
      <c r="AU272" s="12"/>
      <c r="AV272" s="12"/>
      <c r="AW272" s="12"/>
      <c r="AX272" s="12"/>
      <c r="AY272" s="12"/>
      <c r="AZ272" s="12"/>
      <c r="BA272" s="12"/>
      <c r="BB272" s="148"/>
      <c r="BC272" s="120"/>
    </row>
    <row r="273" spans="2:55" ht="21" hidden="1">
      <c r="B273" s="107" t="s">
        <v>117</v>
      </c>
      <c r="C273" s="12" t="s">
        <v>109</v>
      </c>
      <c r="D273" s="108" t="s">
        <v>53</v>
      </c>
      <c r="E273" s="107">
        <v>9343</v>
      </c>
      <c r="F273" s="12"/>
      <c r="G273" s="108"/>
      <c r="H273" s="107">
        <v>9077</v>
      </c>
      <c r="I273" s="12"/>
      <c r="J273" s="108"/>
      <c r="K273" s="107">
        <v>-3714</v>
      </c>
      <c r="L273" s="12">
        <v>-3714</v>
      </c>
      <c r="M273" s="108">
        <v>-3420</v>
      </c>
      <c r="N273" s="114" t="s">
        <v>50</v>
      </c>
      <c r="O273" s="115" t="s">
        <v>44</v>
      </c>
      <c r="P273" s="107">
        <v>266</v>
      </c>
      <c r="Q273" s="12" t="s">
        <v>228</v>
      </c>
      <c r="R273" s="108">
        <v>0</v>
      </c>
      <c r="S273" s="107"/>
      <c r="T273" s="12"/>
      <c r="U273" s="108"/>
      <c r="V273" s="103"/>
      <c r="W273" s="12"/>
      <c r="X273" s="12"/>
      <c r="Y273" s="109"/>
      <c r="Z273" s="107"/>
      <c r="AA273" s="12"/>
      <c r="AB273" s="12"/>
      <c r="AC273" s="12"/>
      <c r="AD273" s="108"/>
      <c r="AE273" s="107"/>
      <c r="AF273" s="12"/>
      <c r="AG273" s="12"/>
      <c r="AH273" s="12"/>
      <c r="AI273" s="12"/>
      <c r="AJ273" s="12"/>
      <c r="AK273" s="108"/>
      <c r="AL273" s="107"/>
      <c r="AM273" s="12"/>
      <c r="AN273" s="12"/>
      <c r="AO273" s="12"/>
      <c r="AP273" s="12"/>
      <c r="AQ273" s="12"/>
      <c r="AR273" s="108"/>
      <c r="AS273" s="107"/>
      <c r="AT273" s="12"/>
      <c r="AU273" s="12"/>
      <c r="AV273" s="12"/>
      <c r="AW273" s="12"/>
      <c r="AX273" s="12"/>
      <c r="AY273" s="12"/>
      <c r="AZ273" s="12"/>
      <c r="BA273" s="12"/>
      <c r="BB273" s="148"/>
      <c r="BC273" s="120"/>
    </row>
    <row r="274" spans="2:55" ht="21" hidden="1">
      <c r="B274" s="107" t="s">
        <v>118</v>
      </c>
      <c r="C274" s="12" t="s">
        <v>109</v>
      </c>
      <c r="D274" s="108" t="s">
        <v>49</v>
      </c>
      <c r="E274" s="107">
        <v>9724</v>
      </c>
      <c r="F274" s="12"/>
      <c r="G274" s="108"/>
      <c r="H274" s="107">
        <v>9329</v>
      </c>
      <c r="I274" s="12"/>
      <c r="J274" s="108"/>
      <c r="K274" s="107">
        <v>-4089</v>
      </c>
      <c r="L274" s="12">
        <v>-4089</v>
      </c>
      <c r="M274" s="108">
        <v>-3677</v>
      </c>
      <c r="N274" s="114" t="s">
        <v>50</v>
      </c>
      <c r="O274" s="115" t="s">
        <v>44</v>
      </c>
      <c r="P274" s="107">
        <v>395</v>
      </c>
      <c r="Q274" s="12" t="s">
        <v>228</v>
      </c>
      <c r="R274" s="108">
        <v>0</v>
      </c>
      <c r="S274" s="107"/>
      <c r="T274" s="12"/>
      <c r="U274" s="108"/>
      <c r="V274" s="103"/>
      <c r="W274" s="12"/>
      <c r="X274" s="12"/>
      <c r="Y274" s="109"/>
      <c r="Z274" s="107"/>
      <c r="AA274" s="12"/>
      <c r="AB274" s="12"/>
      <c r="AC274" s="12"/>
      <c r="AD274" s="108"/>
      <c r="AE274" s="107"/>
      <c r="AF274" s="12"/>
      <c r="AG274" s="12"/>
      <c r="AH274" s="12"/>
      <c r="AI274" s="12"/>
      <c r="AJ274" s="12"/>
      <c r="AK274" s="108"/>
      <c r="AL274" s="107"/>
      <c r="AM274" s="12"/>
      <c r="AN274" s="12"/>
      <c r="AO274" s="12"/>
      <c r="AP274" s="12"/>
      <c r="AQ274" s="12"/>
      <c r="AR274" s="108"/>
      <c r="AS274" s="107"/>
      <c r="AT274" s="12"/>
      <c r="AU274" s="12"/>
      <c r="AV274" s="12"/>
      <c r="AW274" s="12"/>
      <c r="AX274" s="12"/>
      <c r="AY274" s="12"/>
      <c r="AZ274" s="12"/>
      <c r="BA274" s="12"/>
      <c r="BB274" s="148"/>
      <c r="BC274" s="120"/>
    </row>
    <row r="275" spans="2:55" ht="31.5" hidden="1">
      <c r="B275" s="107" t="s">
        <v>119</v>
      </c>
      <c r="C275" s="12" t="s">
        <v>109</v>
      </c>
      <c r="D275" s="108" t="s">
        <v>46</v>
      </c>
      <c r="E275" s="107">
        <v>6093</v>
      </c>
      <c r="F275" s="12"/>
      <c r="G275" s="108"/>
      <c r="H275" s="107">
        <v>6092</v>
      </c>
      <c r="I275" s="12"/>
      <c r="J275" s="108"/>
      <c r="K275" s="107">
        <v>0</v>
      </c>
      <c r="L275" s="12">
        <v>0</v>
      </c>
      <c r="M275" s="108">
        <v>0</v>
      </c>
      <c r="N275" s="114" t="s">
        <v>44</v>
      </c>
      <c r="O275" s="115" t="s">
        <v>44</v>
      </c>
      <c r="P275" s="107">
        <v>1</v>
      </c>
      <c r="Q275" s="12" t="s">
        <v>228</v>
      </c>
      <c r="R275" s="108">
        <v>0</v>
      </c>
      <c r="S275" s="107"/>
      <c r="T275" s="12"/>
      <c r="U275" s="108"/>
      <c r="V275" s="103"/>
      <c r="W275" s="12"/>
      <c r="X275" s="12"/>
      <c r="Y275" s="117"/>
      <c r="Z275" s="107"/>
      <c r="AA275" s="12"/>
      <c r="AB275" s="12"/>
      <c r="AC275" s="12"/>
      <c r="AD275" s="108"/>
      <c r="AE275" s="107"/>
      <c r="AF275" s="12"/>
      <c r="AG275" s="12"/>
      <c r="AH275" s="12"/>
      <c r="AI275" s="12"/>
      <c r="AJ275" s="12"/>
      <c r="AK275" s="108"/>
      <c r="AL275" s="107"/>
      <c r="AM275" s="12"/>
      <c r="AN275" s="12"/>
      <c r="AO275" s="12"/>
      <c r="AP275" s="12"/>
      <c r="AQ275" s="12"/>
      <c r="AR275" s="108"/>
      <c r="AS275" s="103"/>
      <c r="AT275" s="14"/>
      <c r="AU275" s="14"/>
      <c r="AV275" s="14"/>
      <c r="AW275" s="14"/>
      <c r="AX275" s="14"/>
      <c r="AY275" s="14"/>
      <c r="AZ275" s="14"/>
      <c r="BA275" s="14"/>
      <c r="BB275" s="148"/>
      <c r="BC275" s="120"/>
    </row>
    <row r="276" spans="2:55" ht="31.5" hidden="1">
      <c r="B276" s="107" t="s">
        <v>119</v>
      </c>
      <c r="C276" s="12" t="s">
        <v>109</v>
      </c>
      <c r="D276" s="108" t="s">
        <v>47</v>
      </c>
      <c r="E276" s="107">
        <v>6077</v>
      </c>
      <c r="F276" s="12"/>
      <c r="G276" s="108"/>
      <c r="H276" s="107">
        <v>6076</v>
      </c>
      <c r="I276" s="12"/>
      <c r="J276" s="108"/>
      <c r="K276" s="107">
        <v>0</v>
      </c>
      <c r="L276" s="12">
        <v>0</v>
      </c>
      <c r="M276" s="108">
        <v>0</v>
      </c>
      <c r="N276" s="114" t="s">
        <v>44</v>
      </c>
      <c r="O276" s="115" t="s">
        <v>44</v>
      </c>
      <c r="P276" s="107">
        <v>1</v>
      </c>
      <c r="Q276" s="12" t="s">
        <v>228</v>
      </c>
      <c r="R276" s="108">
        <v>0</v>
      </c>
      <c r="S276" s="107"/>
      <c r="T276" s="12"/>
      <c r="U276" s="108"/>
      <c r="V276" s="103"/>
      <c r="W276" s="12"/>
      <c r="X276" s="12"/>
      <c r="Y276" s="117"/>
      <c r="Z276" s="107"/>
      <c r="AA276" s="12"/>
      <c r="AB276" s="12"/>
      <c r="AC276" s="12"/>
      <c r="AD276" s="108"/>
      <c r="AE276" s="107"/>
      <c r="AF276" s="12"/>
      <c r="AG276" s="12"/>
      <c r="AH276" s="12"/>
      <c r="AI276" s="12"/>
      <c r="AJ276" s="12"/>
      <c r="AK276" s="108"/>
      <c r="AL276" s="107"/>
      <c r="AM276" s="12"/>
      <c r="AN276" s="12"/>
      <c r="AO276" s="12"/>
      <c r="AP276" s="12"/>
      <c r="AQ276" s="12"/>
      <c r="AR276" s="108"/>
      <c r="AS276" s="103"/>
      <c r="AT276" s="14"/>
      <c r="AU276" s="14"/>
      <c r="AV276" s="14"/>
      <c r="AW276" s="14"/>
      <c r="AX276" s="14"/>
      <c r="AY276" s="14"/>
      <c r="AZ276" s="14"/>
      <c r="BA276" s="14"/>
      <c r="BB276" s="148"/>
      <c r="BC276" s="120"/>
    </row>
    <row r="277" spans="2:55" ht="21" hidden="1">
      <c r="B277" s="107" t="s">
        <v>119</v>
      </c>
      <c r="C277" s="12" t="s">
        <v>109</v>
      </c>
      <c r="D277" s="108" t="s">
        <v>49</v>
      </c>
      <c r="E277" s="107">
        <v>9622</v>
      </c>
      <c r="F277" s="12"/>
      <c r="G277" s="108"/>
      <c r="H277" s="107">
        <v>8404</v>
      </c>
      <c r="I277" s="12"/>
      <c r="J277" s="108"/>
      <c r="K277" s="107">
        <v>-3865</v>
      </c>
      <c r="L277" s="12">
        <v>-3865</v>
      </c>
      <c r="M277" s="108">
        <v>-2547</v>
      </c>
      <c r="N277" s="114" t="s">
        <v>50</v>
      </c>
      <c r="O277" s="115" t="s">
        <v>44</v>
      </c>
      <c r="P277" s="107">
        <v>1218</v>
      </c>
      <c r="Q277" s="12" t="s">
        <v>228</v>
      </c>
      <c r="R277" s="108">
        <v>0</v>
      </c>
      <c r="S277" s="107"/>
      <c r="T277" s="12"/>
      <c r="U277" s="115"/>
      <c r="V277" s="103"/>
      <c r="W277" s="12"/>
      <c r="X277" s="12"/>
      <c r="Y277" s="109"/>
      <c r="Z277" s="107"/>
      <c r="AA277" s="12"/>
      <c r="AB277" s="12"/>
      <c r="AC277" s="12"/>
      <c r="AD277" s="118"/>
      <c r="AE277" s="107"/>
      <c r="AF277" s="12"/>
      <c r="AG277" s="12"/>
      <c r="AH277" s="12"/>
      <c r="AI277" s="12"/>
      <c r="AJ277" s="12"/>
      <c r="AK277" s="121"/>
      <c r="AL277" s="107"/>
      <c r="AM277" s="12"/>
      <c r="AN277" s="12"/>
      <c r="AO277" s="12"/>
      <c r="AP277" s="12"/>
      <c r="AQ277" s="12"/>
      <c r="AR277" s="108"/>
      <c r="AS277" s="103"/>
      <c r="AT277" s="14"/>
      <c r="AU277" s="14"/>
      <c r="AV277" s="14"/>
      <c r="AW277" s="14"/>
      <c r="AX277" s="14"/>
      <c r="AY277" s="14"/>
      <c r="AZ277" s="14"/>
      <c r="BA277" s="14"/>
      <c r="BB277" s="148"/>
      <c r="BC277" s="120"/>
    </row>
    <row r="278" spans="2:55" ht="21" hidden="1">
      <c r="B278" s="107" t="s">
        <v>119</v>
      </c>
      <c r="C278" s="12" t="s">
        <v>109</v>
      </c>
      <c r="D278" s="108" t="s">
        <v>51</v>
      </c>
      <c r="E278" s="107">
        <v>9622</v>
      </c>
      <c r="F278" s="12"/>
      <c r="G278" s="108"/>
      <c r="H278" s="107">
        <v>9108</v>
      </c>
      <c r="I278" s="12"/>
      <c r="J278" s="108"/>
      <c r="K278" s="107">
        <v>-3865</v>
      </c>
      <c r="L278" s="12">
        <v>-3865</v>
      </c>
      <c r="M278" s="108">
        <v>-3321</v>
      </c>
      <c r="N278" s="114" t="s">
        <v>50</v>
      </c>
      <c r="O278" s="115" t="s">
        <v>44</v>
      </c>
      <c r="P278" s="107">
        <v>514</v>
      </c>
      <c r="Q278" s="12" t="s">
        <v>228</v>
      </c>
      <c r="R278" s="108">
        <v>0</v>
      </c>
      <c r="S278" s="107"/>
      <c r="T278" s="12"/>
      <c r="U278" s="108"/>
      <c r="V278" s="103"/>
      <c r="W278" s="12"/>
      <c r="X278" s="12"/>
      <c r="Y278" s="117"/>
      <c r="Z278" s="107"/>
      <c r="AA278" s="12"/>
      <c r="AB278" s="12"/>
      <c r="AC278" s="12"/>
      <c r="AD278" s="108"/>
      <c r="AE278" s="107"/>
      <c r="AF278" s="12"/>
      <c r="AG278" s="12"/>
      <c r="AH278" s="12"/>
      <c r="AI278" s="12"/>
      <c r="AJ278" s="12"/>
      <c r="AK278" s="121"/>
      <c r="AL278" s="107"/>
      <c r="AM278" s="12"/>
      <c r="AN278" s="12"/>
      <c r="AO278" s="12"/>
      <c r="AP278" s="12"/>
      <c r="AQ278" s="12"/>
      <c r="AR278" s="108"/>
      <c r="AS278" s="103"/>
      <c r="AT278" s="14"/>
      <c r="AU278" s="14"/>
      <c r="AV278" s="14"/>
      <c r="AW278" s="14"/>
      <c r="AX278" s="14"/>
      <c r="AY278" s="14"/>
      <c r="AZ278" s="14"/>
      <c r="BA278" s="14"/>
      <c r="BB278" s="148"/>
      <c r="BC278" s="120"/>
    </row>
    <row r="279" spans="2:55" ht="21" hidden="1">
      <c r="B279" s="107" t="s">
        <v>119</v>
      </c>
      <c r="C279" s="12" t="s">
        <v>109</v>
      </c>
      <c r="D279" s="108" t="s">
        <v>52</v>
      </c>
      <c r="E279" s="107">
        <v>9622</v>
      </c>
      <c r="F279" s="12"/>
      <c r="G279" s="108"/>
      <c r="H279" s="107">
        <v>9520</v>
      </c>
      <c r="I279" s="12"/>
      <c r="J279" s="108"/>
      <c r="K279" s="107">
        <v>-3864</v>
      </c>
      <c r="L279" s="12">
        <v>-3864</v>
      </c>
      <c r="M279" s="108">
        <v>-3746</v>
      </c>
      <c r="N279" s="114" t="s">
        <v>50</v>
      </c>
      <c r="O279" s="115" t="s">
        <v>44</v>
      </c>
      <c r="P279" s="107">
        <v>102</v>
      </c>
      <c r="Q279" s="12" t="s">
        <v>228</v>
      </c>
      <c r="R279" s="108">
        <v>0</v>
      </c>
      <c r="S279" s="107"/>
      <c r="T279" s="12"/>
      <c r="U279" s="108"/>
      <c r="V279" s="103"/>
      <c r="W279" s="12"/>
      <c r="X279" s="12"/>
      <c r="Y279" s="117"/>
      <c r="Z279" s="107"/>
      <c r="AA279" s="12"/>
      <c r="AB279" s="12"/>
      <c r="AC279" s="12"/>
      <c r="AD279" s="108"/>
      <c r="AE279" s="107"/>
      <c r="AF279" s="12"/>
      <c r="AG279" s="12"/>
      <c r="AH279" s="12"/>
      <c r="AI279" s="12"/>
      <c r="AJ279" s="12"/>
      <c r="AK279" s="121"/>
      <c r="AL279" s="107"/>
      <c r="AM279" s="12"/>
      <c r="AN279" s="12"/>
      <c r="AO279" s="12"/>
      <c r="AP279" s="12"/>
      <c r="AQ279" s="12"/>
      <c r="AR279" s="108"/>
      <c r="AS279" s="103"/>
      <c r="AT279" s="14"/>
      <c r="AU279" s="14"/>
      <c r="AV279" s="14"/>
      <c r="AW279" s="14"/>
      <c r="AX279" s="14"/>
      <c r="AY279" s="14"/>
      <c r="AZ279" s="14"/>
      <c r="BA279" s="14"/>
      <c r="BB279" s="148"/>
      <c r="BC279" s="120"/>
    </row>
    <row r="280" spans="2:55" ht="52.5" hidden="1">
      <c r="B280" s="107" t="s">
        <v>120</v>
      </c>
      <c r="C280" s="12" t="s">
        <v>109</v>
      </c>
      <c r="D280" s="108" t="s">
        <v>48</v>
      </c>
      <c r="E280" s="107"/>
      <c r="F280" s="12">
        <v>6349</v>
      </c>
      <c r="G280" s="108">
        <v>835</v>
      </c>
      <c r="H280" s="107"/>
      <c r="I280" s="12">
        <v>6348</v>
      </c>
      <c r="J280" s="108">
        <v>835</v>
      </c>
      <c r="K280" s="107">
        <v>17269</v>
      </c>
      <c r="L280" s="12">
        <v>-119</v>
      </c>
      <c r="M280" s="108">
        <v>17269</v>
      </c>
      <c r="N280" s="114" t="s">
        <v>44</v>
      </c>
      <c r="O280" s="115" t="s">
        <v>39</v>
      </c>
      <c r="P280" s="107" t="s">
        <v>228</v>
      </c>
      <c r="Q280" s="12">
        <v>1</v>
      </c>
      <c r="R280" s="108">
        <v>-119</v>
      </c>
      <c r="S280" s="107"/>
      <c r="T280" s="12"/>
      <c r="U280" s="115"/>
      <c r="V280" s="103"/>
      <c r="W280" s="12"/>
      <c r="X280" s="12"/>
      <c r="Y280" s="117"/>
      <c r="Z280" s="107"/>
      <c r="AA280" s="12"/>
      <c r="AB280" s="12"/>
      <c r="AC280" s="12"/>
      <c r="AD280" s="108"/>
      <c r="AE280" s="107" t="s">
        <v>7</v>
      </c>
      <c r="AF280" s="12">
        <v>3563</v>
      </c>
      <c r="AG280" s="12"/>
      <c r="AH280" s="12"/>
      <c r="AI280" s="12" t="s">
        <v>121</v>
      </c>
      <c r="AJ280" s="12"/>
      <c r="AK280" s="121"/>
      <c r="AL280" s="107"/>
      <c r="AM280" s="12"/>
      <c r="AN280" s="12"/>
      <c r="AO280" s="12"/>
      <c r="AP280" s="12"/>
      <c r="AQ280" s="12"/>
      <c r="AR280" s="108"/>
      <c r="AS280" s="103"/>
      <c r="AT280" s="14"/>
      <c r="AU280" s="14"/>
      <c r="AV280" s="14"/>
      <c r="AW280" s="14"/>
      <c r="AX280" s="14"/>
      <c r="AY280" s="14"/>
      <c r="AZ280" s="14"/>
      <c r="BA280" s="14"/>
      <c r="BB280" s="148"/>
      <c r="BC280" s="120"/>
    </row>
    <row r="281" spans="2:55" ht="31.5" hidden="1">
      <c r="B281" s="107" t="s">
        <v>120</v>
      </c>
      <c r="C281" s="12" t="s">
        <v>109</v>
      </c>
      <c r="D281" s="108" t="s">
        <v>49</v>
      </c>
      <c r="E281" s="107"/>
      <c r="F281" s="12">
        <v>6077</v>
      </c>
      <c r="G281" s="108">
        <v>835</v>
      </c>
      <c r="H281" s="107"/>
      <c r="I281" s="12">
        <v>6073</v>
      </c>
      <c r="J281" s="108">
        <v>835</v>
      </c>
      <c r="K281" s="107">
        <v>-1341</v>
      </c>
      <c r="L281" s="12">
        <v>-1341</v>
      </c>
      <c r="M281" s="108">
        <v>-1341</v>
      </c>
      <c r="N281" s="114" t="s">
        <v>44</v>
      </c>
      <c r="O281" s="115" t="s">
        <v>44</v>
      </c>
      <c r="P281" s="107" t="s">
        <v>228</v>
      </c>
      <c r="Q281" s="12">
        <v>4</v>
      </c>
      <c r="R281" s="108">
        <v>0</v>
      </c>
      <c r="S281" s="107"/>
      <c r="T281" s="12"/>
      <c r="U281" s="115"/>
      <c r="V281" s="103"/>
      <c r="W281" s="12"/>
      <c r="X281" s="12"/>
      <c r="Y281" s="117"/>
      <c r="Z281" s="107"/>
      <c r="AA281" s="12"/>
      <c r="AB281" s="12"/>
      <c r="AC281" s="12"/>
      <c r="AD281" s="117"/>
      <c r="AE281" s="107"/>
      <c r="AF281" s="12"/>
      <c r="AG281" s="12"/>
      <c r="AH281" s="12"/>
      <c r="AI281" s="12"/>
      <c r="AJ281" s="12"/>
      <c r="AK281" s="121"/>
      <c r="AL281" s="107"/>
      <c r="AM281" s="12"/>
      <c r="AN281" s="12"/>
      <c r="AO281" s="12"/>
      <c r="AP281" s="12"/>
      <c r="AQ281" s="12"/>
      <c r="AR281" s="108"/>
      <c r="AS281" s="103"/>
      <c r="AT281" s="14"/>
      <c r="AU281" s="14"/>
      <c r="AV281" s="14"/>
      <c r="AW281" s="14"/>
      <c r="AX281" s="14"/>
      <c r="AY281" s="14"/>
      <c r="AZ281" s="14"/>
      <c r="BA281" s="14"/>
      <c r="BB281" s="148"/>
      <c r="BC281" s="120"/>
    </row>
    <row r="282" spans="2:55" ht="21" hidden="1">
      <c r="B282" s="107" t="s">
        <v>120</v>
      </c>
      <c r="C282" s="12" t="s">
        <v>109</v>
      </c>
      <c r="D282" s="108" t="s">
        <v>53</v>
      </c>
      <c r="E282" s="107">
        <v>9281</v>
      </c>
      <c r="F282" s="12"/>
      <c r="G282" s="108"/>
      <c r="H282" s="107">
        <v>8641</v>
      </c>
      <c r="I282" s="12"/>
      <c r="J282" s="108"/>
      <c r="K282" s="107">
        <v>877</v>
      </c>
      <c r="L282" s="12">
        <v>-67</v>
      </c>
      <c r="M282" s="108">
        <v>901</v>
      </c>
      <c r="N282" s="114" t="s">
        <v>50</v>
      </c>
      <c r="O282" s="115" t="s">
        <v>44</v>
      </c>
      <c r="P282" s="107">
        <v>640</v>
      </c>
      <c r="Q282" s="12" t="s">
        <v>228</v>
      </c>
      <c r="R282" s="108">
        <v>-43</v>
      </c>
      <c r="S282" s="107"/>
      <c r="T282" s="12"/>
      <c r="U282" s="108"/>
      <c r="V282" s="103"/>
      <c r="W282" s="12"/>
      <c r="X282" s="12"/>
      <c r="Y282" s="117"/>
      <c r="Z282" s="107"/>
      <c r="AA282" s="12"/>
      <c r="AB282" s="12"/>
      <c r="AC282" s="12"/>
      <c r="AD282" s="108"/>
      <c r="AE282" s="107"/>
      <c r="AF282" s="12"/>
      <c r="AG282" s="12"/>
      <c r="AH282" s="12"/>
      <c r="AI282" s="12"/>
      <c r="AJ282" s="12"/>
      <c r="AK282" s="108"/>
      <c r="AL282" s="107"/>
      <c r="AM282" s="12"/>
      <c r="AN282" s="12"/>
      <c r="AO282" s="12"/>
      <c r="AP282" s="12"/>
      <c r="AQ282" s="12"/>
      <c r="AR282" s="108"/>
      <c r="AS282" s="107"/>
      <c r="AT282" s="12"/>
      <c r="AU282" s="12"/>
      <c r="AV282" s="12"/>
      <c r="AW282" s="12"/>
      <c r="AX282" s="12"/>
      <c r="AY282" s="12"/>
      <c r="AZ282" s="12"/>
      <c r="BA282" s="12"/>
      <c r="BB282" s="148"/>
      <c r="BC282" s="120"/>
    </row>
    <row r="283" spans="2:55" ht="21" hidden="1">
      <c r="B283" s="107" t="s">
        <v>123</v>
      </c>
      <c r="C283" s="12" t="s">
        <v>109</v>
      </c>
      <c r="D283" s="108" t="s">
        <v>53</v>
      </c>
      <c r="E283" s="107">
        <v>9746</v>
      </c>
      <c r="F283" s="12"/>
      <c r="G283" s="108"/>
      <c r="H283" s="107">
        <v>8897</v>
      </c>
      <c r="I283" s="12"/>
      <c r="J283" s="108"/>
      <c r="K283" s="107">
        <v>-5861</v>
      </c>
      <c r="L283" s="12">
        <v>-5861</v>
      </c>
      <c r="M283" s="108">
        <v>-5192</v>
      </c>
      <c r="N283" s="114" t="s">
        <v>50</v>
      </c>
      <c r="O283" s="115" t="s">
        <v>44</v>
      </c>
      <c r="P283" s="107">
        <v>849</v>
      </c>
      <c r="Q283" s="12" t="s">
        <v>228</v>
      </c>
      <c r="R283" s="108">
        <v>0</v>
      </c>
      <c r="S283" s="107"/>
      <c r="T283" s="12"/>
      <c r="U283" s="108"/>
      <c r="V283" s="103"/>
      <c r="W283" s="12"/>
      <c r="X283" s="12"/>
      <c r="Y283" s="117"/>
      <c r="Z283" s="107"/>
      <c r="AA283" s="12"/>
      <c r="AB283" s="12"/>
      <c r="AC283" s="12"/>
      <c r="AD283" s="108"/>
      <c r="AE283" s="107"/>
      <c r="AF283" s="12"/>
      <c r="AG283" s="12"/>
      <c r="AH283" s="12"/>
      <c r="AI283" s="12"/>
      <c r="AJ283" s="12"/>
      <c r="AK283" s="108"/>
      <c r="AL283" s="107"/>
      <c r="AM283" s="12"/>
      <c r="AN283" s="12"/>
      <c r="AO283" s="12"/>
      <c r="AP283" s="12"/>
      <c r="AQ283" s="12"/>
      <c r="AR283" s="108"/>
      <c r="AS283" s="103"/>
      <c r="AT283" s="14"/>
      <c r="AU283" s="14"/>
      <c r="AV283" s="14"/>
      <c r="AW283" s="14"/>
      <c r="AX283" s="14"/>
      <c r="AY283" s="14"/>
      <c r="AZ283" s="14"/>
      <c r="BA283" s="14"/>
      <c r="BB283" s="148"/>
      <c r="BC283" s="120"/>
    </row>
    <row r="284" spans="2:55" ht="21" hidden="1">
      <c r="B284" s="107" t="s">
        <v>123</v>
      </c>
      <c r="C284" s="12" t="s">
        <v>109</v>
      </c>
      <c r="D284" s="108" t="s">
        <v>56</v>
      </c>
      <c r="E284" s="107">
        <v>9746</v>
      </c>
      <c r="F284" s="12"/>
      <c r="G284" s="108"/>
      <c r="H284" s="107">
        <v>9564</v>
      </c>
      <c r="I284" s="12"/>
      <c r="J284" s="108"/>
      <c r="K284" s="107">
        <v>-5861</v>
      </c>
      <c r="L284" s="12">
        <v>-5861</v>
      </c>
      <c r="M284" s="108">
        <v>-5700</v>
      </c>
      <c r="N284" s="114" t="s">
        <v>50</v>
      </c>
      <c r="O284" s="115" t="s">
        <v>44</v>
      </c>
      <c r="P284" s="107">
        <v>182</v>
      </c>
      <c r="Q284" s="12" t="s">
        <v>228</v>
      </c>
      <c r="R284" s="108">
        <v>0</v>
      </c>
      <c r="S284" s="107"/>
      <c r="T284" s="12"/>
      <c r="U284" s="108"/>
      <c r="V284" s="103"/>
      <c r="W284" s="12"/>
      <c r="X284" s="12"/>
      <c r="Y284" s="117"/>
      <c r="Z284" s="107"/>
      <c r="AA284" s="12"/>
      <c r="AB284" s="12"/>
      <c r="AC284" s="12"/>
      <c r="AD284" s="108"/>
      <c r="AE284" s="107"/>
      <c r="AF284" s="12"/>
      <c r="AG284" s="12"/>
      <c r="AH284" s="12"/>
      <c r="AI284" s="12"/>
      <c r="AJ284" s="12"/>
      <c r="AK284" s="121"/>
      <c r="AL284" s="107"/>
      <c r="AM284" s="12"/>
      <c r="AN284" s="12"/>
      <c r="AO284" s="12"/>
      <c r="AP284" s="12"/>
      <c r="AQ284" s="12"/>
      <c r="AR284" s="108"/>
      <c r="AS284" s="103"/>
      <c r="AT284" s="14"/>
      <c r="AU284" s="14"/>
      <c r="AV284" s="14"/>
      <c r="AW284" s="14"/>
      <c r="AX284" s="14"/>
      <c r="AY284" s="14"/>
      <c r="AZ284" s="14"/>
      <c r="BA284" s="14"/>
      <c r="BB284" s="148"/>
      <c r="BC284" s="120"/>
    </row>
    <row r="285" spans="2:55" ht="21" hidden="1">
      <c r="B285" s="107" t="s">
        <v>123</v>
      </c>
      <c r="C285" s="12" t="s">
        <v>109</v>
      </c>
      <c r="D285" s="108" t="s">
        <v>57</v>
      </c>
      <c r="E285" s="107">
        <v>8931</v>
      </c>
      <c r="F285" s="12"/>
      <c r="G285" s="108"/>
      <c r="H285" s="107">
        <v>8929</v>
      </c>
      <c r="I285" s="12"/>
      <c r="J285" s="108"/>
      <c r="K285" s="107">
        <v>-5011</v>
      </c>
      <c r="L285" s="12">
        <v>-5011</v>
      </c>
      <c r="M285" s="108">
        <v>-5008</v>
      </c>
      <c r="N285" s="114" t="s">
        <v>50</v>
      </c>
      <c r="O285" s="115" t="s">
        <v>50</v>
      </c>
      <c r="P285" s="107">
        <v>2</v>
      </c>
      <c r="Q285" s="12" t="s">
        <v>228</v>
      </c>
      <c r="R285" s="108">
        <v>0</v>
      </c>
      <c r="S285" s="107"/>
      <c r="T285" s="12"/>
      <c r="U285" s="108"/>
      <c r="V285" s="103"/>
      <c r="W285" s="12"/>
      <c r="X285" s="12"/>
      <c r="Y285" s="109"/>
      <c r="Z285" s="107"/>
      <c r="AA285" s="12"/>
      <c r="AB285" s="12"/>
      <c r="AC285" s="12"/>
      <c r="AD285" s="108"/>
      <c r="AE285" s="107"/>
      <c r="AF285" s="12"/>
      <c r="AG285" s="12"/>
      <c r="AH285" s="12"/>
      <c r="AI285" s="12"/>
      <c r="AJ285" s="12"/>
      <c r="AK285" s="121"/>
      <c r="AL285" s="107"/>
      <c r="AM285" s="12"/>
      <c r="AN285" s="12"/>
      <c r="AO285" s="12"/>
      <c r="AP285" s="12"/>
      <c r="AQ285" s="12"/>
      <c r="AR285" s="108"/>
      <c r="AS285" s="103"/>
      <c r="AT285" s="14"/>
      <c r="AU285" s="14"/>
      <c r="AV285" s="14"/>
      <c r="AW285" s="14"/>
      <c r="AX285" s="14"/>
      <c r="AY285" s="14"/>
      <c r="AZ285" s="14"/>
      <c r="BA285" s="14"/>
      <c r="BB285" s="148"/>
      <c r="BC285" s="120"/>
    </row>
    <row r="286" spans="2:55" ht="52.5" hidden="1">
      <c r="B286" s="107" t="s">
        <v>125</v>
      </c>
      <c r="C286" s="12" t="s">
        <v>109</v>
      </c>
      <c r="D286" s="108" t="s">
        <v>43</v>
      </c>
      <c r="E286" s="107">
        <v>5156</v>
      </c>
      <c r="F286" s="12"/>
      <c r="G286" s="108"/>
      <c r="H286" s="107">
        <v>5155</v>
      </c>
      <c r="I286" s="12"/>
      <c r="J286" s="108"/>
      <c r="K286" s="107">
        <v>4388</v>
      </c>
      <c r="L286" s="12">
        <v>-72</v>
      </c>
      <c r="M286" s="108">
        <v>4353</v>
      </c>
      <c r="N286" s="114" t="s">
        <v>50</v>
      </c>
      <c r="O286" s="115" t="s">
        <v>39</v>
      </c>
      <c r="P286" s="107">
        <v>1</v>
      </c>
      <c r="Q286" s="12" t="s">
        <v>228</v>
      </c>
      <c r="R286" s="108">
        <v>-107</v>
      </c>
      <c r="S286" s="107"/>
      <c r="T286" s="12"/>
      <c r="U286" s="108"/>
      <c r="V286" s="103"/>
      <c r="W286" s="12"/>
      <c r="X286" s="12"/>
      <c r="Y286" s="117"/>
      <c r="Z286" s="107"/>
      <c r="AA286" s="12"/>
      <c r="AB286" s="12"/>
      <c r="AC286" s="12"/>
      <c r="AD286" s="108"/>
      <c r="AE286" s="107"/>
      <c r="AF286" s="12"/>
      <c r="AG286" s="12"/>
      <c r="AH286" s="12"/>
      <c r="AI286" s="12"/>
      <c r="AJ286" s="12"/>
      <c r="AK286" s="121"/>
      <c r="AL286" s="107"/>
      <c r="AM286" s="12"/>
      <c r="AN286" s="12"/>
      <c r="AO286" s="12"/>
      <c r="AP286" s="12"/>
      <c r="AQ286" s="12"/>
      <c r="AR286" s="108"/>
      <c r="AS286" s="103"/>
      <c r="AT286" s="14"/>
      <c r="AU286" s="14"/>
      <c r="AV286" s="14"/>
      <c r="AW286" s="14"/>
      <c r="AX286" s="14"/>
      <c r="AY286" s="14"/>
      <c r="AZ286" s="14"/>
      <c r="BA286" s="14"/>
      <c r="BB286" s="148"/>
      <c r="BC286" s="120"/>
    </row>
    <row r="287" spans="2:55" ht="21" hidden="1">
      <c r="B287" s="107" t="s">
        <v>125</v>
      </c>
      <c r="C287" s="12" t="s">
        <v>109</v>
      </c>
      <c r="D287" s="108" t="s">
        <v>45</v>
      </c>
      <c r="E287" s="107">
        <v>5156</v>
      </c>
      <c r="F287" s="12"/>
      <c r="G287" s="108"/>
      <c r="H287" s="107">
        <v>5155</v>
      </c>
      <c r="I287" s="12"/>
      <c r="J287" s="108"/>
      <c r="K287" s="107">
        <v>4363</v>
      </c>
      <c r="L287" s="12">
        <v>-72</v>
      </c>
      <c r="M287" s="108">
        <v>4326</v>
      </c>
      <c r="N287" s="114" t="s">
        <v>50</v>
      </c>
      <c r="O287" s="115" t="s">
        <v>44</v>
      </c>
      <c r="P287" s="107">
        <v>1</v>
      </c>
      <c r="Q287" s="12" t="s">
        <v>228</v>
      </c>
      <c r="R287" s="108">
        <v>-109</v>
      </c>
      <c r="S287" s="107"/>
      <c r="T287" s="12"/>
      <c r="U287" s="108"/>
      <c r="V287" s="103"/>
      <c r="W287" s="12"/>
      <c r="X287" s="12"/>
      <c r="Y287" s="117"/>
      <c r="Z287" s="107"/>
      <c r="AA287" s="12"/>
      <c r="AB287" s="12"/>
      <c r="AC287" s="12"/>
      <c r="AD287" s="108"/>
      <c r="AE287" s="107"/>
      <c r="AF287" s="12"/>
      <c r="AG287" s="12"/>
      <c r="AH287" s="12"/>
      <c r="AI287" s="12"/>
      <c r="AJ287" s="12"/>
      <c r="AK287" s="108"/>
      <c r="AL287" s="107"/>
      <c r="AM287" s="12"/>
      <c r="AN287" s="12"/>
      <c r="AO287" s="12"/>
      <c r="AP287" s="12"/>
      <c r="AQ287" s="12"/>
      <c r="AR287" s="108"/>
      <c r="AS287" s="103"/>
      <c r="AT287" s="14"/>
      <c r="AU287" s="14"/>
      <c r="AV287" s="14"/>
      <c r="AW287" s="14"/>
      <c r="AX287" s="14"/>
      <c r="AY287" s="14"/>
      <c r="AZ287" s="14"/>
      <c r="BA287" s="14"/>
      <c r="BB287" s="148"/>
      <c r="BC287" s="120"/>
    </row>
    <row r="288" spans="2:55" ht="31.5" hidden="1">
      <c r="B288" s="107" t="s">
        <v>125</v>
      </c>
      <c r="C288" s="12" t="s">
        <v>109</v>
      </c>
      <c r="D288" s="108" t="s">
        <v>46</v>
      </c>
      <c r="E288" s="107"/>
      <c r="F288" s="12">
        <v>8218</v>
      </c>
      <c r="G288" s="108">
        <v>699</v>
      </c>
      <c r="H288" s="107"/>
      <c r="I288" s="12">
        <v>7133</v>
      </c>
      <c r="J288" s="108">
        <v>699</v>
      </c>
      <c r="K288" s="107">
        <v>-3810</v>
      </c>
      <c r="L288" s="12">
        <v>-3810</v>
      </c>
      <c r="M288" s="108">
        <v>-3810</v>
      </c>
      <c r="N288" s="114" t="s">
        <v>44</v>
      </c>
      <c r="O288" s="115" t="s">
        <v>44</v>
      </c>
      <c r="P288" s="107" t="s">
        <v>228</v>
      </c>
      <c r="Q288" s="12">
        <v>1085</v>
      </c>
      <c r="R288" s="108">
        <v>0</v>
      </c>
      <c r="S288" s="107"/>
      <c r="T288" s="12"/>
      <c r="U288" s="108"/>
      <c r="V288" s="103"/>
      <c r="W288" s="12"/>
      <c r="X288" s="12"/>
      <c r="Y288" s="117"/>
      <c r="Z288" s="107"/>
      <c r="AA288" s="12"/>
      <c r="AB288" s="12"/>
      <c r="AC288" s="12"/>
      <c r="AD288" s="108"/>
      <c r="AE288" s="107"/>
      <c r="AF288" s="12"/>
      <c r="AG288" s="12"/>
      <c r="AH288" s="12"/>
      <c r="AI288" s="12"/>
      <c r="AJ288" s="12"/>
      <c r="AK288" s="108"/>
      <c r="AL288" s="107"/>
      <c r="AM288" s="12"/>
      <c r="AN288" s="12"/>
      <c r="AO288" s="12"/>
      <c r="AP288" s="12"/>
      <c r="AQ288" s="12"/>
      <c r="AR288" s="108"/>
      <c r="AS288" s="103"/>
      <c r="AT288" s="14"/>
      <c r="AU288" s="14"/>
      <c r="AV288" s="14"/>
      <c r="AW288" s="14"/>
      <c r="AX288" s="14"/>
      <c r="AY288" s="14"/>
      <c r="AZ288" s="14"/>
      <c r="BA288" s="14"/>
      <c r="BB288" s="148"/>
      <c r="BC288" s="120"/>
    </row>
    <row r="289" spans="2:55" ht="31.5" hidden="1">
      <c r="B289" s="107" t="s">
        <v>125</v>
      </c>
      <c r="C289" s="12" t="s">
        <v>109</v>
      </c>
      <c r="D289" s="108" t="s">
        <v>47</v>
      </c>
      <c r="E289" s="107"/>
      <c r="F289" s="12">
        <v>8146</v>
      </c>
      <c r="G289" s="108">
        <v>699</v>
      </c>
      <c r="H289" s="107"/>
      <c r="I289" s="12">
        <v>7840</v>
      </c>
      <c r="J289" s="108">
        <v>699</v>
      </c>
      <c r="K289" s="107">
        <v>-3718</v>
      </c>
      <c r="L289" s="12">
        <v>-3718</v>
      </c>
      <c r="M289" s="108">
        <v>-3718</v>
      </c>
      <c r="N289" s="114" t="s">
        <v>44</v>
      </c>
      <c r="O289" s="115" t="s">
        <v>44</v>
      </c>
      <c r="P289" s="107" t="s">
        <v>228</v>
      </c>
      <c r="Q289" s="12">
        <v>306</v>
      </c>
      <c r="R289" s="108">
        <v>0</v>
      </c>
      <c r="S289" s="107"/>
      <c r="T289" s="12"/>
      <c r="U289" s="115"/>
      <c r="V289" s="103"/>
      <c r="W289" s="12"/>
      <c r="X289" s="12"/>
      <c r="Y289" s="117"/>
      <c r="Z289" s="107"/>
      <c r="AA289" s="12"/>
      <c r="AB289" s="12"/>
      <c r="AC289" s="12"/>
      <c r="AD289" s="108"/>
      <c r="AE289" s="107"/>
      <c r="AF289" s="12"/>
      <c r="AG289" s="12"/>
      <c r="AH289" s="12"/>
      <c r="AI289" s="12"/>
      <c r="AJ289" s="12"/>
      <c r="AK289" s="121"/>
      <c r="AL289" s="107"/>
      <c r="AM289" s="12"/>
      <c r="AN289" s="12"/>
      <c r="AO289" s="12"/>
      <c r="AP289" s="12"/>
      <c r="AQ289" s="12"/>
      <c r="AR289" s="108"/>
      <c r="AS289" s="103"/>
      <c r="AT289" s="14"/>
      <c r="AU289" s="14"/>
      <c r="AV289" s="14"/>
      <c r="AW289" s="14"/>
      <c r="AX289" s="14"/>
      <c r="AY289" s="14"/>
      <c r="AZ289" s="14"/>
      <c r="BA289" s="14"/>
      <c r="BB289" s="148"/>
      <c r="BC289" s="120"/>
    </row>
    <row r="290" spans="2:55" ht="63" hidden="1">
      <c r="B290" s="107" t="s">
        <v>125</v>
      </c>
      <c r="C290" s="12" t="s">
        <v>109</v>
      </c>
      <c r="D290" s="108" t="s">
        <v>49</v>
      </c>
      <c r="E290" s="107"/>
      <c r="F290" s="12">
        <v>7624</v>
      </c>
      <c r="G290" s="108">
        <v>869</v>
      </c>
      <c r="H290" s="107"/>
      <c r="I290" s="12">
        <v>7622</v>
      </c>
      <c r="J290" s="108">
        <v>864</v>
      </c>
      <c r="K290" s="107">
        <v>2295</v>
      </c>
      <c r="L290" s="12">
        <v>-123</v>
      </c>
      <c r="M290" s="108">
        <v>2295</v>
      </c>
      <c r="N290" s="114" t="s">
        <v>50</v>
      </c>
      <c r="O290" s="115" t="s">
        <v>50</v>
      </c>
      <c r="P290" s="107" t="s">
        <v>228</v>
      </c>
      <c r="Q290" s="12">
        <v>7</v>
      </c>
      <c r="R290" s="108">
        <v>-123</v>
      </c>
      <c r="S290" s="107"/>
      <c r="T290" s="12"/>
      <c r="U290" s="115"/>
      <c r="V290" s="103" t="s">
        <v>5</v>
      </c>
      <c r="W290" s="12">
        <v>120</v>
      </c>
      <c r="X290" s="12">
        <v>192</v>
      </c>
      <c r="Y290" s="117" t="s">
        <v>59</v>
      </c>
      <c r="Z290" s="107"/>
      <c r="AA290" s="12"/>
      <c r="AB290" s="12"/>
      <c r="AC290" s="12"/>
      <c r="AD290" s="108"/>
      <c r="AE290" s="107"/>
      <c r="AF290" s="12"/>
      <c r="AG290" s="12"/>
      <c r="AH290" s="12"/>
      <c r="AI290" s="12"/>
      <c r="AJ290" s="12"/>
      <c r="AK290" s="121"/>
      <c r="AL290" s="107"/>
      <c r="AM290" s="12"/>
      <c r="AN290" s="12"/>
      <c r="AO290" s="12"/>
      <c r="AP290" s="12"/>
      <c r="AQ290" s="12"/>
      <c r="AR290" s="108"/>
      <c r="AS290" s="103"/>
      <c r="AT290" s="14"/>
      <c r="AU290" s="14"/>
      <c r="AV290" s="14"/>
      <c r="AW290" s="14"/>
      <c r="AX290" s="14"/>
      <c r="AY290" s="14"/>
      <c r="AZ290" s="14"/>
      <c r="BA290" s="14"/>
      <c r="BB290" s="148"/>
      <c r="BC290" s="120"/>
    </row>
    <row r="291" spans="2:55" ht="63" hidden="1">
      <c r="B291" s="107" t="s">
        <v>125</v>
      </c>
      <c r="C291" s="12" t="s">
        <v>109</v>
      </c>
      <c r="D291" s="108" t="s">
        <v>51</v>
      </c>
      <c r="E291" s="107"/>
      <c r="F291" s="12">
        <v>7622</v>
      </c>
      <c r="G291" s="108">
        <v>854</v>
      </c>
      <c r="H291" s="107"/>
      <c r="I291" s="12">
        <v>7620</v>
      </c>
      <c r="J291" s="108">
        <v>851</v>
      </c>
      <c r="K291" s="107">
        <v>2293</v>
      </c>
      <c r="L291" s="12">
        <v>-123</v>
      </c>
      <c r="M291" s="108">
        <v>2293</v>
      </c>
      <c r="N291" s="114" t="s">
        <v>50</v>
      </c>
      <c r="O291" s="115" t="s">
        <v>50</v>
      </c>
      <c r="P291" s="107" t="s">
        <v>228</v>
      </c>
      <c r="Q291" s="12">
        <v>5</v>
      </c>
      <c r="R291" s="108">
        <v>-123</v>
      </c>
      <c r="S291" s="107"/>
      <c r="T291" s="12"/>
      <c r="U291" s="115"/>
      <c r="V291" s="103" t="s">
        <v>5</v>
      </c>
      <c r="W291" s="12">
        <v>120</v>
      </c>
      <c r="X291" s="12">
        <v>196</v>
      </c>
      <c r="Y291" s="117" t="s">
        <v>59</v>
      </c>
      <c r="Z291" s="107"/>
      <c r="AA291" s="12"/>
      <c r="AB291" s="12"/>
      <c r="AC291" s="12"/>
      <c r="AD291" s="108"/>
      <c r="AE291" s="107"/>
      <c r="AF291" s="12"/>
      <c r="AG291" s="12"/>
      <c r="AH291" s="12"/>
      <c r="AI291" s="12"/>
      <c r="AJ291" s="12"/>
      <c r="AK291" s="121"/>
      <c r="AL291" s="107"/>
      <c r="AM291" s="12"/>
      <c r="AN291" s="12"/>
      <c r="AO291" s="12"/>
      <c r="AP291" s="12"/>
      <c r="AQ291" s="12"/>
      <c r="AR291" s="108"/>
      <c r="AS291" s="103"/>
      <c r="AT291" s="14"/>
      <c r="AU291" s="14"/>
      <c r="AV291" s="14"/>
      <c r="AW291" s="14"/>
      <c r="AX291" s="14"/>
      <c r="AY291" s="14"/>
      <c r="AZ291" s="14"/>
      <c r="BA291" s="14"/>
      <c r="BB291" s="148"/>
      <c r="BC291" s="120"/>
    </row>
    <row r="292" spans="2:55" ht="63" hidden="1">
      <c r="B292" s="107" t="s">
        <v>125</v>
      </c>
      <c r="C292" s="12" t="s">
        <v>109</v>
      </c>
      <c r="D292" s="108" t="s">
        <v>52</v>
      </c>
      <c r="E292" s="107"/>
      <c r="F292" s="12">
        <v>7527</v>
      </c>
      <c r="G292" s="108">
        <v>869</v>
      </c>
      <c r="H292" s="107"/>
      <c r="I292" s="12">
        <v>7453</v>
      </c>
      <c r="J292" s="108">
        <v>864</v>
      </c>
      <c r="K292" s="107">
        <v>2303</v>
      </c>
      <c r="L292" s="12">
        <v>-123</v>
      </c>
      <c r="M292" s="108">
        <v>2303</v>
      </c>
      <c r="N292" s="114" t="s">
        <v>50</v>
      </c>
      <c r="O292" s="115" t="s">
        <v>44</v>
      </c>
      <c r="P292" s="107" t="s">
        <v>228</v>
      </c>
      <c r="Q292" s="12">
        <v>79</v>
      </c>
      <c r="R292" s="108">
        <v>-123</v>
      </c>
      <c r="S292" s="107"/>
      <c r="T292" s="12"/>
      <c r="U292" s="115"/>
      <c r="V292" s="103" t="s">
        <v>5</v>
      </c>
      <c r="W292" s="12">
        <v>120</v>
      </c>
      <c r="X292" s="12">
        <v>317</v>
      </c>
      <c r="Y292" s="117" t="s">
        <v>59</v>
      </c>
      <c r="Z292" s="107"/>
      <c r="AA292" s="12"/>
      <c r="AB292" s="12"/>
      <c r="AC292" s="12"/>
      <c r="AD292" s="117"/>
      <c r="AE292" s="107"/>
      <c r="AF292" s="12"/>
      <c r="AG292" s="12"/>
      <c r="AH292" s="12"/>
      <c r="AI292" s="12"/>
      <c r="AJ292" s="12"/>
      <c r="AK292" s="108"/>
      <c r="AL292" s="107"/>
      <c r="AM292" s="12"/>
      <c r="AN292" s="12"/>
      <c r="AO292" s="12"/>
      <c r="AP292" s="12"/>
      <c r="AQ292" s="12"/>
      <c r="AR292" s="108"/>
      <c r="AS292" s="107"/>
      <c r="AT292" s="12"/>
      <c r="AU292" s="12"/>
      <c r="AV292" s="12"/>
      <c r="AW292" s="12"/>
      <c r="AX292" s="12"/>
      <c r="AY292" s="12"/>
      <c r="AZ292" s="12"/>
      <c r="BA292" s="12"/>
      <c r="BB292" s="148"/>
      <c r="BC292" s="120"/>
    </row>
    <row r="293" spans="2:55" ht="21" hidden="1">
      <c r="B293" s="107" t="s">
        <v>125</v>
      </c>
      <c r="C293" s="12" t="s">
        <v>109</v>
      </c>
      <c r="D293" s="108" t="s">
        <v>53</v>
      </c>
      <c r="E293" s="107">
        <v>9509</v>
      </c>
      <c r="F293" s="12"/>
      <c r="G293" s="108"/>
      <c r="H293" s="107">
        <v>9508</v>
      </c>
      <c r="I293" s="12"/>
      <c r="J293" s="108"/>
      <c r="K293" s="107">
        <v>-2890</v>
      </c>
      <c r="L293" s="12">
        <v>-2890</v>
      </c>
      <c r="M293" s="108">
        <v>-2889</v>
      </c>
      <c r="N293" s="114" t="s">
        <v>50</v>
      </c>
      <c r="O293" s="115" t="s">
        <v>50</v>
      </c>
      <c r="P293" s="107">
        <v>1</v>
      </c>
      <c r="Q293" s="12" t="s">
        <v>228</v>
      </c>
      <c r="R293" s="108">
        <v>0</v>
      </c>
      <c r="S293" s="107"/>
      <c r="T293" s="12"/>
      <c r="U293" s="115"/>
      <c r="V293" s="103"/>
      <c r="W293" s="12"/>
      <c r="X293" s="12"/>
      <c r="Y293" s="117"/>
      <c r="Z293" s="107"/>
      <c r="AA293" s="12"/>
      <c r="AB293" s="12"/>
      <c r="AC293" s="12"/>
      <c r="AD293" s="108"/>
      <c r="AE293" s="107"/>
      <c r="AF293" s="12"/>
      <c r="AG293" s="12"/>
      <c r="AH293" s="12"/>
      <c r="AI293" s="12"/>
      <c r="AJ293" s="12"/>
      <c r="AK293" s="108"/>
      <c r="AL293" s="107"/>
      <c r="AM293" s="12"/>
      <c r="AN293" s="12"/>
      <c r="AO293" s="12"/>
      <c r="AP293" s="12"/>
      <c r="AQ293" s="12"/>
      <c r="AR293" s="108"/>
      <c r="AS293" s="107"/>
      <c r="AT293" s="12"/>
      <c r="AU293" s="12"/>
      <c r="AV293" s="12"/>
      <c r="AW293" s="12"/>
      <c r="AX293" s="12"/>
      <c r="AY293" s="12"/>
      <c r="AZ293" s="12"/>
      <c r="BA293" s="12"/>
      <c r="BB293" s="148"/>
      <c r="BC293" s="120"/>
    </row>
    <row r="294" spans="2:55" ht="21" hidden="1">
      <c r="B294" s="107" t="s">
        <v>125</v>
      </c>
      <c r="C294" s="12" t="s">
        <v>109</v>
      </c>
      <c r="D294" s="108" t="s">
        <v>56</v>
      </c>
      <c r="E294" s="107">
        <v>9509</v>
      </c>
      <c r="F294" s="12"/>
      <c r="G294" s="108"/>
      <c r="H294" s="107">
        <v>9508</v>
      </c>
      <c r="I294" s="12"/>
      <c r="J294" s="108"/>
      <c r="K294" s="107">
        <v>-2890</v>
      </c>
      <c r="L294" s="12">
        <v>-2890</v>
      </c>
      <c r="M294" s="108">
        <v>-2889</v>
      </c>
      <c r="N294" s="114" t="s">
        <v>50</v>
      </c>
      <c r="O294" s="115" t="s">
        <v>50</v>
      </c>
      <c r="P294" s="107">
        <v>1</v>
      </c>
      <c r="Q294" s="12" t="s">
        <v>228</v>
      </c>
      <c r="R294" s="108">
        <v>0</v>
      </c>
      <c r="S294" s="107"/>
      <c r="T294" s="12"/>
      <c r="U294" s="108"/>
      <c r="V294" s="103"/>
      <c r="W294" s="12"/>
      <c r="X294" s="12"/>
      <c r="Y294" s="117"/>
      <c r="Z294" s="107"/>
      <c r="AA294" s="12"/>
      <c r="AB294" s="12"/>
      <c r="AC294" s="12"/>
      <c r="AD294" s="117"/>
      <c r="AE294" s="107"/>
      <c r="AF294" s="12"/>
      <c r="AG294" s="12"/>
      <c r="AH294" s="12"/>
      <c r="AI294" s="12"/>
      <c r="AJ294" s="12"/>
      <c r="AK294" s="108"/>
      <c r="AL294" s="107"/>
      <c r="AM294" s="12"/>
      <c r="AN294" s="12"/>
      <c r="AO294" s="12"/>
      <c r="AP294" s="12"/>
      <c r="AQ294" s="12"/>
      <c r="AR294" s="108"/>
      <c r="AS294" s="107"/>
      <c r="AT294" s="12"/>
      <c r="AU294" s="12"/>
      <c r="AV294" s="12"/>
      <c r="AW294" s="12"/>
      <c r="AX294" s="12"/>
      <c r="AY294" s="12"/>
      <c r="AZ294" s="12"/>
      <c r="BA294" s="12"/>
      <c r="BB294" s="148"/>
      <c r="BC294" s="120"/>
    </row>
    <row r="295" spans="2:55" ht="21" hidden="1">
      <c r="B295" s="107" t="s">
        <v>125</v>
      </c>
      <c r="C295" s="12" t="s">
        <v>109</v>
      </c>
      <c r="D295" s="108" t="s">
        <v>57</v>
      </c>
      <c r="E295" s="12">
        <v>8694</v>
      </c>
      <c r="F295" s="12"/>
      <c r="G295" s="108"/>
      <c r="H295" s="12">
        <v>8692</v>
      </c>
      <c r="I295" s="12"/>
      <c r="J295" s="108"/>
      <c r="K295" s="107">
        <v>-2058</v>
      </c>
      <c r="L295" s="12">
        <v>-2058</v>
      </c>
      <c r="M295" s="108">
        <v>-2056</v>
      </c>
      <c r="N295" s="114" t="s">
        <v>50</v>
      </c>
      <c r="O295" s="115" t="s">
        <v>50</v>
      </c>
      <c r="P295" s="107">
        <v>2</v>
      </c>
      <c r="Q295" s="12" t="s">
        <v>228</v>
      </c>
      <c r="R295" s="115">
        <v>0</v>
      </c>
      <c r="S295" s="107"/>
      <c r="T295" s="12"/>
      <c r="U295" s="115"/>
      <c r="V295" s="103"/>
      <c r="W295" s="12"/>
      <c r="X295" s="12"/>
      <c r="Y295" s="117"/>
      <c r="Z295" s="107"/>
      <c r="AA295" s="12"/>
      <c r="AB295" s="12"/>
      <c r="AC295" s="12"/>
      <c r="AD295" s="115"/>
      <c r="AE295" s="107"/>
      <c r="AF295" s="12"/>
      <c r="AG295" s="12"/>
      <c r="AH295" s="12"/>
      <c r="AI295" s="12"/>
      <c r="AJ295" s="12"/>
      <c r="AK295" s="115"/>
      <c r="AL295" s="107"/>
      <c r="AM295" s="12"/>
      <c r="AN295" s="12"/>
      <c r="AO295" s="12"/>
      <c r="AP295" s="12"/>
      <c r="AQ295" s="12"/>
      <c r="AR295" s="12"/>
      <c r="AS295" s="107"/>
      <c r="AT295" s="12"/>
      <c r="AU295" s="12"/>
      <c r="AV295" s="12"/>
      <c r="AW295" s="12"/>
      <c r="AX295" s="12"/>
      <c r="AY295" s="12"/>
      <c r="AZ295" s="12"/>
      <c r="BA295" s="12"/>
      <c r="BB295" s="148"/>
      <c r="BC295" s="120"/>
    </row>
    <row r="296" spans="2:55" ht="21" hidden="1">
      <c r="B296" s="12" t="s">
        <v>126</v>
      </c>
      <c r="C296" s="12" t="s">
        <v>109</v>
      </c>
      <c r="D296" s="12" t="s">
        <v>46</v>
      </c>
      <c r="E296" s="12">
        <v>8678</v>
      </c>
      <c r="F296" s="12"/>
      <c r="G296" s="12"/>
      <c r="H296" s="12">
        <v>8268</v>
      </c>
      <c r="I296" s="12"/>
      <c r="J296" s="108"/>
      <c r="K296" s="12">
        <v>3556</v>
      </c>
      <c r="L296" s="12">
        <v>-74</v>
      </c>
      <c r="M296" s="108">
        <v>4463</v>
      </c>
      <c r="N296" s="18" t="s">
        <v>50</v>
      </c>
      <c r="O296" s="18" t="s">
        <v>44</v>
      </c>
      <c r="P296" s="12">
        <v>410</v>
      </c>
      <c r="Q296" s="12" t="s">
        <v>228</v>
      </c>
      <c r="R296" s="115">
        <v>833</v>
      </c>
      <c r="S296" s="12"/>
      <c r="T296" s="12"/>
      <c r="U296" s="108"/>
      <c r="V296" s="103"/>
      <c r="W296" s="12"/>
      <c r="X296" s="12"/>
      <c r="Y296" s="117"/>
      <c r="Z296" s="107"/>
      <c r="AA296" s="12"/>
      <c r="AB296" s="12"/>
      <c r="AC296" s="12"/>
      <c r="AD296" s="108"/>
      <c r="AE296" s="107" t="s">
        <v>7</v>
      </c>
      <c r="AF296" s="12">
        <v>3200</v>
      </c>
      <c r="AG296" s="12"/>
      <c r="AH296" s="12"/>
      <c r="AI296" s="12" t="s">
        <v>127</v>
      </c>
      <c r="AJ296" s="12"/>
      <c r="AK296" s="108"/>
      <c r="AL296" s="12"/>
      <c r="AM296" s="12"/>
      <c r="AN296" s="12"/>
      <c r="AO296" s="12"/>
      <c r="AP296" s="12"/>
      <c r="AQ296" s="12"/>
      <c r="AR296" s="108"/>
      <c r="AS296" s="12"/>
      <c r="AT296" s="12"/>
      <c r="AU296" s="12"/>
      <c r="AV296" s="12"/>
      <c r="AW296" s="12"/>
      <c r="AX296" s="12"/>
      <c r="AY296" s="12"/>
      <c r="AZ296" s="12"/>
      <c r="BA296" s="12"/>
      <c r="BB296" s="148"/>
      <c r="BC296" s="120"/>
    </row>
    <row r="297" spans="2:55" ht="21" hidden="1">
      <c r="B297" s="107" t="s">
        <v>126</v>
      </c>
      <c r="C297" s="12" t="s">
        <v>109</v>
      </c>
      <c r="D297" s="108" t="s">
        <v>47</v>
      </c>
      <c r="E297" s="12">
        <v>8678</v>
      </c>
      <c r="F297" s="12"/>
      <c r="G297" s="108"/>
      <c r="H297" s="12">
        <v>8268</v>
      </c>
      <c r="I297" s="12"/>
      <c r="J297" s="108"/>
      <c r="K297" s="12">
        <v>3556</v>
      </c>
      <c r="L297" s="12">
        <v>-74</v>
      </c>
      <c r="M297" s="108">
        <v>4447</v>
      </c>
      <c r="N297" s="18" t="s">
        <v>50</v>
      </c>
      <c r="O297" s="115" t="s">
        <v>50</v>
      </c>
      <c r="P297" s="12">
        <v>410</v>
      </c>
      <c r="Q297" s="12" t="s">
        <v>228</v>
      </c>
      <c r="R297" s="108">
        <v>817</v>
      </c>
      <c r="S297" s="12"/>
      <c r="T297" s="12"/>
      <c r="U297" s="108"/>
      <c r="V297" s="103"/>
      <c r="W297" s="12"/>
      <c r="X297" s="12"/>
      <c r="Y297" s="117"/>
      <c r="Z297" s="12"/>
      <c r="AA297" s="12"/>
      <c r="AB297" s="12"/>
      <c r="AC297" s="12"/>
      <c r="AD297" s="108"/>
      <c r="AE297" s="107" t="s">
        <v>7</v>
      </c>
      <c r="AF297" s="12">
        <v>3200</v>
      </c>
      <c r="AG297" s="12"/>
      <c r="AH297" s="12"/>
      <c r="AI297" s="12" t="s">
        <v>127</v>
      </c>
      <c r="AJ297" s="12"/>
      <c r="AK297" s="108"/>
      <c r="AL297" s="12"/>
      <c r="AM297" s="12"/>
      <c r="AN297" s="12"/>
      <c r="AO297" s="12"/>
      <c r="AP297" s="12"/>
      <c r="AQ297" s="12"/>
      <c r="AR297" s="122"/>
      <c r="AS297" s="107"/>
      <c r="AT297" s="12"/>
      <c r="AU297" s="12"/>
      <c r="AV297" s="12"/>
      <c r="AW297" s="12"/>
      <c r="AX297" s="12"/>
      <c r="AY297" s="12"/>
      <c r="AZ297" s="12"/>
      <c r="BA297" s="12"/>
      <c r="BB297" s="148"/>
      <c r="BC297" s="118"/>
    </row>
    <row r="298" spans="2:55" ht="21" hidden="1">
      <c r="B298" s="107" t="s">
        <v>126</v>
      </c>
      <c r="C298" s="12" t="s">
        <v>109</v>
      </c>
      <c r="D298" s="108" t="s">
        <v>48</v>
      </c>
      <c r="E298" s="12">
        <v>8678</v>
      </c>
      <c r="F298" s="12"/>
      <c r="G298" s="108"/>
      <c r="H298" s="12">
        <v>8676</v>
      </c>
      <c r="I298" s="12"/>
      <c r="J298" s="108"/>
      <c r="K298" s="12">
        <v>3556</v>
      </c>
      <c r="L298" s="12">
        <v>-74</v>
      </c>
      <c r="M298" s="108">
        <v>3557</v>
      </c>
      <c r="N298" s="18" t="s">
        <v>50</v>
      </c>
      <c r="O298" s="108" t="s">
        <v>50</v>
      </c>
      <c r="P298" s="12">
        <v>2</v>
      </c>
      <c r="Q298" s="12" t="s">
        <v>228</v>
      </c>
      <c r="R298" s="108">
        <v>-73</v>
      </c>
      <c r="S298" s="12"/>
      <c r="T298" s="12"/>
      <c r="U298" s="108"/>
      <c r="V298" s="103"/>
      <c r="W298" s="12"/>
      <c r="X298" s="12"/>
      <c r="Y298" s="117"/>
      <c r="Z298" s="12"/>
      <c r="AA298" s="12"/>
      <c r="AB298" s="12"/>
      <c r="AC298" s="12"/>
      <c r="AD298" s="108"/>
      <c r="AE298" s="12"/>
      <c r="AF298" s="12"/>
      <c r="AG298" s="12"/>
      <c r="AH298" s="12"/>
      <c r="AI298" s="12"/>
      <c r="AJ298" s="12"/>
      <c r="AK298" s="108"/>
      <c r="AL298" s="12"/>
      <c r="AM298" s="12"/>
      <c r="AN298" s="12"/>
      <c r="AO298" s="12"/>
      <c r="AP298" s="12"/>
      <c r="AQ298" s="12"/>
      <c r="AR298" s="122"/>
      <c r="AS298" s="103"/>
      <c r="AT298" s="14"/>
      <c r="AU298" s="14"/>
      <c r="AV298" s="14"/>
      <c r="AW298" s="14"/>
      <c r="AX298" s="14"/>
      <c r="AY298" s="14"/>
      <c r="AZ298" s="14"/>
      <c r="BA298" s="14"/>
      <c r="BB298" s="148"/>
      <c r="BC298" s="118"/>
    </row>
    <row r="299" spans="2:55" ht="31.5" hidden="1">
      <c r="B299" s="107" t="s">
        <v>126</v>
      </c>
      <c r="C299" s="12" t="s">
        <v>109</v>
      </c>
      <c r="D299" s="108" t="s">
        <v>51</v>
      </c>
      <c r="E299" s="12"/>
      <c r="F299" s="12">
        <v>7804</v>
      </c>
      <c r="G299" s="108">
        <v>816</v>
      </c>
      <c r="H299" s="12"/>
      <c r="I299" s="12">
        <v>7745</v>
      </c>
      <c r="J299" s="108">
        <v>835</v>
      </c>
      <c r="K299" s="12">
        <v>0</v>
      </c>
      <c r="L299" s="12">
        <v>0</v>
      </c>
      <c r="M299" s="108">
        <v>0</v>
      </c>
      <c r="N299" s="18" t="s">
        <v>44</v>
      </c>
      <c r="O299" s="108" t="s">
        <v>44</v>
      </c>
      <c r="P299" s="12" t="s">
        <v>228</v>
      </c>
      <c r="Q299" s="12">
        <v>40</v>
      </c>
      <c r="R299" s="108">
        <v>0</v>
      </c>
      <c r="S299" s="12"/>
      <c r="T299" s="12"/>
      <c r="U299" s="108"/>
      <c r="V299" s="103"/>
      <c r="W299" s="12"/>
      <c r="X299" s="12"/>
      <c r="Y299" s="117"/>
      <c r="Z299" s="12"/>
      <c r="AA299" s="12"/>
      <c r="AB299" s="12"/>
      <c r="AC299" s="12"/>
      <c r="AD299" s="108"/>
      <c r="AE299" s="12"/>
      <c r="AF299" s="12"/>
      <c r="AG299" s="12"/>
      <c r="AH299" s="12"/>
      <c r="AI299" s="12"/>
      <c r="AJ299" s="12"/>
      <c r="AK299" s="108"/>
      <c r="AL299" s="12"/>
      <c r="AM299" s="12"/>
      <c r="AN299" s="12"/>
      <c r="AO299" s="12"/>
      <c r="AP299" s="12"/>
      <c r="AQ299" s="12"/>
      <c r="AR299" s="122"/>
      <c r="AS299" s="103"/>
      <c r="AT299" s="14"/>
      <c r="AU299" s="14"/>
      <c r="AV299" s="14"/>
      <c r="AW299" s="14"/>
      <c r="AX299" s="14"/>
      <c r="AY299" s="14"/>
      <c r="AZ299" s="14"/>
      <c r="BA299" s="14"/>
      <c r="BB299" s="148"/>
      <c r="BC299" s="118"/>
    </row>
    <row r="300" spans="2:55" ht="31.5" hidden="1">
      <c r="B300" s="107" t="s">
        <v>126</v>
      </c>
      <c r="C300" s="12" t="s">
        <v>109</v>
      </c>
      <c r="D300" s="108" t="s">
        <v>52</v>
      </c>
      <c r="E300" s="12"/>
      <c r="F300" s="12">
        <v>7387</v>
      </c>
      <c r="G300" s="108">
        <v>835</v>
      </c>
      <c r="H300" s="12"/>
      <c r="I300" s="12">
        <v>7039</v>
      </c>
      <c r="J300" s="108">
        <v>835</v>
      </c>
      <c r="K300" s="12">
        <v>0</v>
      </c>
      <c r="L300" s="12">
        <v>0</v>
      </c>
      <c r="M300" s="108">
        <v>0</v>
      </c>
      <c r="N300" s="18" t="s">
        <v>44</v>
      </c>
      <c r="O300" s="108" t="s">
        <v>44</v>
      </c>
      <c r="P300" s="12" t="s">
        <v>228</v>
      </c>
      <c r="Q300" s="12">
        <v>348</v>
      </c>
      <c r="R300" s="108">
        <v>0</v>
      </c>
      <c r="S300" s="12"/>
      <c r="T300" s="12"/>
      <c r="U300" s="108"/>
      <c r="V300" s="103"/>
      <c r="W300" s="12"/>
      <c r="X300" s="12"/>
      <c r="Y300" s="117"/>
      <c r="Z300" s="12"/>
      <c r="AA300" s="12"/>
      <c r="AB300" s="12"/>
      <c r="AC300" s="12"/>
      <c r="AD300" s="108"/>
      <c r="AE300" s="12"/>
      <c r="AF300" s="12"/>
      <c r="AG300" s="12"/>
      <c r="AH300" s="12"/>
      <c r="AI300" s="12"/>
      <c r="AJ300" s="12"/>
      <c r="AK300" s="108"/>
      <c r="AL300" s="12"/>
      <c r="AM300" s="12"/>
      <c r="AN300" s="12"/>
      <c r="AO300" s="12"/>
      <c r="AP300" s="12"/>
      <c r="AQ300" s="12"/>
      <c r="AR300" s="122"/>
      <c r="AS300" s="103"/>
      <c r="AT300" s="14"/>
      <c r="AU300" s="14"/>
      <c r="AV300" s="14"/>
      <c r="AW300" s="14"/>
      <c r="AX300" s="14"/>
      <c r="AY300" s="14"/>
      <c r="AZ300" s="14"/>
      <c r="BA300" s="14"/>
      <c r="BB300" s="148"/>
      <c r="BC300" s="118"/>
    </row>
    <row r="301" spans="2:55" ht="21" hidden="1">
      <c r="B301" s="107" t="s">
        <v>128</v>
      </c>
      <c r="C301" s="12" t="s">
        <v>109</v>
      </c>
      <c r="D301" s="108" t="s">
        <v>45</v>
      </c>
      <c r="E301" s="12">
        <v>7839</v>
      </c>
      <c r="F301" s="12"/>
      <c r="G301" s="108"/>
      <c r="H301" s="12">
        <v>7496</v>
      </c>
      <c r="I301" s="12"/>
      <c r="J301" s="108"/>
      <c r="K301" s="12">
        <v>0</v>
      </c>
      <c r="L301" s="12">
        <v>0</v>
      </c>
      <c r="M301" s="108">
        <v>-5775</v>
      </c>
      <c r="N301" s="18" t="s">
        <v>50</v>
      </c>
      <c r="O301" s="108" t="s">
        <v>44</v>
      </c>
      <c r="P301" s="12">
        <v>343</v>
      </c>
      <c r="Q301" s="12" t="s">
        <v>228</v>
      </c>
      <c r="R301" s="108">
        <v>0</v>
      </c>
      <c r="S301" s="12"/>
      <c r="T301" s="12"/>
      <c r="U301" s="108"/>
      <c r="V301" s="103"/>
      <c r="W301" s="12"/>
      <c r="X301" s="12"/>
      <c r="Y301" s="117"/>
      <c r="Z301" s="12"/>
      <c r="AA301" s="12"/>
      <c r="AB301" s="12"/>
      <c r="AC301" s="12"/>
      <c r="AD301" s="108"/>
      <c r="AE301" s="12"/>
      <c r="AF301" s="12"/>
      <c r="AG301" s="12"/>
      <c r="AH301" s="12"/>
      <c r="AI301" s="12"/>
      <c r="AJ301" s="12"/>
      <c r="AK301" s="108"/>
      <c r="AL301" s="12"/>
      <c r="AM301" s="12"/>
      <c r="AN301" s="12"/>
      <c r="AO301" s="12"/>
      <c r="AP301" s="12"/>
      <c r="AQ301" s="12"/>
      <c r="AR301" s="122"/>
      <c r="AS301" s="103"/>
      <c r="AT301" s="14"/>
      <c r="AU301" s="14"/>
      <c r="AV301" s="14"/>
      <c r="AW301" s="14"/>
      <c r="AX301" s="14"/>
      <c r="AY301" s="14"/>
      <c r="AZ301" s="14"/>
      <c r="BA301" s="14"/>
      <c r="BB301" s="148"/>
      <c r="BC301" s="118"/>
    </row>
    <row r="302" spans="2:55" ht="21" hidden="1">
      <c r="B302" s="107" t="s">
        <v>128</v>
      </c>
      <c r="C302" s="12" t="s">
        <v>109</v>
      </c>
      <c r="D302" s="108" t="s">
        <v>49</v>
      </c>
      <c r="E302" s="12">
        <v>8016</v>
      </c>
      <c r="F302" s="12"/>
      <c r="G302" s="108"/>
      <c r="H302" s="12">
        <v>7473</v>
      </c>
      <c r="I302" s="12"/>
      <c r="J302" s="108"/>
      <c r="K302" s="12">
        <v>-3097</v>
      </c>
      <c r="L302" s="12">
        <v>-3097</v>
      </c>
      <c r="M302" s="108">
        <v>-2682</v>
      </c>
      <c r="N302" s="18" t="s">
        <v>50</v>
      </c>
      <c r="O302" s="108" t="s">
        <v>44</v>
      </c>
      <c r="P302" s="12">
        <v>543</v>
      </c>
      <c r="Q302" s="12" t="s">
        <v>228</v>
      </c>
      <c r="R302" s="108">
        <v>0</v>
      </c>
      <c r="S302" s="12"/>
      <c r="T302" s="12"/>
      <c r="U302" s="108"/>
      <c r="V302" s="12"/>
      <c r="W302" s="12"/>
      <c r="X302" s="12"/>
      <c r="Y302" s="117"/>
      <c r="Z302" s="12"/>
      <c r="AA302" s="12"/>
      <c r="AB302" s="12"/>
      <c r="AC302" s="12"/>
      <c r="AD302" s="108"/>
      <c r="AE302" s="12"/>
      <c r="AF302" s="12"/>
      <c r="AG302" s="12"/>
      <c r="AH302" s="12"/>
      <c r="AI302" s="12"/>
      <c r="AJ302" s="12"/>
      <c r="AK302" s="108"/>
      <c r="AL302" s="12"/>
      <c r="AM302" s="12"/>
      <c r="AN302" s="12"/>
      <c r="AO302" s="12"/>
      <c r="AP302" s="12"/>
      <c r="AQ302" s="12"/>
      <c r="AR302" s="122"/>
      <c r="AS302" s="103"/>
      <c r="AT302" s="14"/>
      <c r="AU302" s="14"/>
      <c r="AV302" s="14"/>
      <c r="AW302" s="14"/>
      <c r="AX302" s="14"/>
      <c r="AY302" s="14"/>
      <c r="AZ302" s="14"/>
      <c r="BA302" s="14"/>
      <c r="BB302" s="148"/>
      <c r="BC302" s="118"/>
    </row>
    <row r="303" spans="2:55" ht="21" hidden="1">
      <c r="B303" s="107" t="s">
        <v>128</v>
      </c>
      <c r="C303" s="12" t="s">
        <v>109</v>
      </c>
      <c r="D303" s="108" t="s">
        <v>51</v>
      </c>
      <c r="E303" s="12">
        <v>8016</v>
      </c>
      <c r="F303" s="12"/>
      <c r="G303" s="108"/>
      <c r="H303" s="12">
        <v>8014</v>
      </c>
      <c r="I303" s="12"/>
      <c r="J303" s="108"/>
      <c r="K303" s="12">
        <v>-3098</v>
      </c>
      <c r="L303" s="12">
        <v>-3098</v>
      </c>
      <c r="M303" s="108">
        <v>-3096</v>
      </c>
      <c r="N303" s="18" t="s">
        <v>50</v>
      </c>
      <c r="O303" s="108" t="s">
        <v>44</v>
      </c>
      <c r="P303" s="12">
        <v>2</v>
      </c>
      <c r="Q303" s="12" t="s">
        <v>228</v>
      </c>
      <c r="R303" s="108">
        <v>0</v>
      </c>
      <c r="S303" s="12"/>
      <c r="T303" s="12"/>
      <c r="U303" s="108"/>
      <c r="V303" s="12"/>
      <c r="W303" s="12"/>
      <c r="X303" s="12"/>
      <c r="Y303" s="117"/>
      <c r="Z303" s="12"/>
      <c r="AA303" s="12"/>
      <c r="AB303" s="12"/>
      <c r="AC303" s="12"/>
      <c r="AD303" s="108"/>
      <c r="AE303" s="12"/>
      <c r="AF303" s="12"/>
      <c r="AG303" s="12"/>
      <c r="AH303" s="12"/>
      <c r="AI303" s="12"/>
      <c r="AJ303" s="12"/>
      <c r="AK303" s="108"/>
      <c r="AL303" s="12"/>
      <c r="AM303" s="12"/>
      <c r="AN303" s="12"/>
      <c r="AO303" s="12"/>
      <c r="AP303" s="12"/>
      <c r="AQ303" s="12"/>
      <c r="AR303" s="122"/>
      <c r="AS303" s="103"/>
      <c r="AT303" s="14"/>
      <c r="AU303" s="14"/>
      <c r="AV303" s="14"/>
      <c r="AW303" s="14"/>
      <c r="AX303" s="14"/>
      <c r="AY303" s="14"/>
      <c r="AZ303" s="14"/>
      <c r="BA303" s="14"/>
      <c r="BB303" s="148"/>
      <c r="BC303" s="118"/>
    </row>
    <row r="304" spans="2:55" ht="21" hidden="1">
      <c r="B304" s="107" t="s">
        <v>128</v>
      </c>
      <c r="C304" s="12" t="s">
        <v>109</v>
      </c>
      <c r="D304" s="108" t="s">
        <v>52</v>
      </c>
      <c r="E304" s="12">
        <v>8016</v>
      </c>
      <c r="F304" s="12"/>
      <c r="G304" s="108"/>
      <c r="H304" s="12">
        <v>7789</v>
      </c>
      <c r="I304" s="12"/>
      <c r="J304" s="108"/>
      <c r="K304" s="12">
        <v>-3098</v>
      </c>
      <c r="L304" s="12">
        <v>-3098</v>
      </c>
      <c r="M304" s="108">
        <v>-2927</v>
      </c>
      <c r="N304" s="18" t="s">
        <v>50</v>
      </c>
      <c r="O304" s="108" t="s">
        <v>44</v>
      </c>
      <c r="P304" s="12">
        <v>227</v>
      </c>
      <c r="Q304" s="12" t="s">
        <v>228</v>
      </c>
      <c r="R304" s="108">
        <v>0</v>
      </c>
      <c r="S304" s="12"/>
      <c r="T304" s="12"/>
      <c r="U304" s="108"/>
      <c r="V304" s="12"/>
      <c r="W304" s="12"/>
      <c r="X304" s="12"/>
      <c r="Y304" s="117"/>
      <c r="Z304" s="12"/>
      <c r="AA304" s="12"/>
      <c r="AB304" s="12"/>
      <c r="AC304" s="12"/>
      <c r="AD304" s="108"/>
      <c r="AE304" s="12"/>
      <c r="AF304" s="12"/>
      <c r="AG304" s="12"/>
      <c r="AH304" s="12"/>
      <c r="AI304" s="12"/>
      <c r="AJ304" s="12"/>
      <c r="AK304" s="108"/>
      <c r="AL304" s="12"/>
      <c r="AM304" s="12"/>
      <c r="AN304" s="12"/>
      <c r="AO304" s="12"/>
      <c r="AP304" s="12"/>
      <c r="AQ304" s="12"/>
      <c r="AR304" s="122"/>
      <c r="AS304" s="103"/>
      <c r="AT304" s="14"/>
      <c r="AU304" s="14"/>
      <c r="AV304" s="14"/>
      <c r="AW304" s="14"/>
      <c r="AX304" s="14"/>
      <c r="AY304" s="14"/>
      <c r="AZ304" s="14"/>
      <c r="BA304" s="14"/>
      <c r="BB304" s="148"/>
      <c r="BC304" s="118"/>
    </row>
    <row r="305" spans="2:55" ht="31.5" hidden="1">
      <c r="B305" s="107" t="s">
        <v>129</v>
      </c>
      <c r="C305" s="12" t="s">
        <v>109</v>
      </c>
      <c r="D305" s="108" t="s">
        <v>47</v>
      </c>
      <c r="E305" s="12">
        <v>4395</v>
      </c>
      <c r="F305" s="12"/>
      <c r="G305" s="108"/>
      <c r="H305" s="12">
        <v>4387</v>
      </c>
      <c r="I305" s="12"/>
      <c r="J305" s="108"/>
      <c r="K305" s="12">
        <v>0</v>
      </c>
      <c r="L305" s="12">
        <v>0</v>
      </c>
      <c r="M305" s="108">
        <v>0</v>
      </c>
      <c r="N305" s="18" t="s">
        <v>44</v>
      </c>
      <c r="O305" s="108" t="s">
        <v>39</v>
      </c>
      <c r="P305" s="12">
        <v>8</v>
      </c>
      <c r="Q305" s="12" t="s">
        <v>228</v>
      </c>
      <c r="R305" s="108">
        <v>0</v>
      </c>
      <c r="S305" s="12"/>
      <c r="T305" s="12"/>
      <c r="U305" s="108"/>
      <c r="V305" s="12"/>
      <c r="W305" s="12"/>
      <c r="X305" s="12"/>
      <c r="Y305" s="117"/>
      <c r="Z305" s="12"/>
      <c r="AA305" s="12"/>
      <c r="AB305" s="12"/>
      <c r="AC305" s="12"/>
      <c r="AD305" s="108"/>
      <c r="AE305" s="107" t="s">
        <v>7</v>
      </c>
      <c r="AF305" s="12"/>
      <c r="AG305" s="12"/>
      <c r="AH305" s="12"/>
      <c r="AI305" s="12"/>
      <c r="AJ305" s="12">
        <v>3685</v>
      </c>
      <c r="AK305" s="108" t="s">
        <v>229</v>
      </c>
      <c r="AL305" s="12"/>
      <c r="AM305" s="12"/>
      <c r="AN305" s="12"/>
      <c r="AO305" s="12"/>
      <c r="AP305" s="12"/>
      <c r="AQ305" s="12"/>
      <c r="AR305" s="122"/>
      <c r="AS305" s="103" t="s">
        <v>9</v>
      </c>
      <c r="AT305" s="14">
        <v>-10000</v>
      </c>
      <c r="AU305" s="14" t="s">
        <v>42</v>
      </c>
      <c r="AV305" s="14">
        <v>-10000</v>
      </c>
      <c r="AW305" s="14" t="s">
        <v>42</v>
      </c>
      <c r="AX305" s="14">
        <v>-10000</v>
      </c>
      <c r="AY305" s="14" t="s">
        <v>42</v>
      </c>
      <c r="AZ305" s="14">
        <v>-10000</v>
      </c>
      <c r="BA305" s="14" t="s">
        <v>42</v>
      </c>
      <c r="BB305" s="148"/>
      <c r="BC305" s="118"/>
    </row>
    <row r="306" spans="2:55" ht="21" hidden="1">
      <c r="B306" s="107" t="s">
        <v>129</v>
      </c>
      <c r="C306" s="12" t="s">
        <v>109</v>
      </c>
      <c r="D306" s="108" t="s">
        <v>49</v>
      </c>
      <c r="E306" s="12">
        <v>8763</v>
      </c>
      <c r="F306" s="12"/>
      <c r="G306" s="108"/>
      <c r="H306" s="12">
        <v>7910</v>
      </c>
      <c r="I306" s="12"/>
      <c r="J306" s="108"/>
      <c r="K306" s="12">
        <v>-1986</v>
      </c>
      <c r="L306" s="12">
        <v>-1986</v>
      </c>
      <c r="M306" s="108">
        <v>-1405</v>
      </c>
      <c r="N306" s="18" t="s">
        <v>50</v>
      </c>
      <c r="O306" s="108" t="s">
        <v>44</v>
      </c>
      <c r="P306" s="12">
        <v>853</v>
      </c>
      <c r="Q306" s="12" t="s">
        <v>228</v>
      </c>
      <c r="R306" s="108">
        <v>0</v>
      </c>
      <c r="S306" s="12"/>
      <c r="T306" s="12"/>
      <c r="U306" s="108"/>
      <c r="V306" s="12"/>
      <c r="W306" s="12"/>
      <c r="X306" s="12"/>
      <c r="Y306" s="117"/>
      <c r="Z306" s="12"/>
      <c r="AA306" s="12"/>
      <c r="AB306" s="12"/>
      <c r="AC306" s="12"/>
      <c r="AD306" s="108"/>
      <c r="AE306" s="107" t="s">
        <v>7</v>
      </c>
      <c r="AF306" s="12"/>
      <c r="AG306" s="12"/>
      <c r="AH306" s="12"/>
      <c r="AI306" s="12"/>
      <c r="AJ306" s="12">
        <v>3685</v>
      </c>
      <c r="AK306" s="108" t="s">
        <v>230</v>
      </c>
      <c r="AL306" s="12"/>
      <c r="AM306" s="12"/>
      <c r="AN306" s="12"/>
      <c r="AO306" s="12"/>
      <c r="AP306" s="12"/>
      <c r="AQ306" s="12"/>
      <c r="AR306" s="122"/>
      <c r="AS306" s="103"/>
      <c r="AT306" s="14"/>
      <c r="AU306" s="14"/>
      <c r="AV306" s="14"/>
      <c r="AW306" s="14"/>
      <c r="AX306" s="14"/>
      <c r="AY306" s="14"/>
      <c r="AZ306" s="14"/>
      <c r="BA306" s="14"/>
      <c r="BB306" s="148"/>
      <c r="BC306" s="118"/>
    </row>
    <row r="307" spans="2:55" ht="21" hidden="1">
      <c r="B307" s="107" t="s">
        <v>129</v>
      </c>
      <c r="C307" s="12" t="s">
        <v>109</v>
      </c>
      <c r="D307" s="108" t="s">
        <v>51</v>
      </c>
      <c r="E307" s="12">
        <v>8763</v>
      </c>
      <c r="F307" s="12"/>
      <c r="G307" s="108"/>
      <c r="H307" s="12">
        <v>8706</v>
      </c>
      <c r="I307" s="12"/>
      <c r="J307" s="108"/>
      <c r="K307" s="12">
        <v>-1986</v>
      </c>
      <c r="L307" s="12">
        <v>-1986</v>
      </c>
      <c r="M307" s="108">
        <v>-1930</v>
      </c>
      <c r="N307" s="18" t="s">
        <v>50</v>
      </c>
      <c r="O307" s="108" t="s">
        <v>60</v>
      </c>
      <c r="P307" s="12">
        <v>57</v>
      </c>
      <c r="Q307" s="12" t="s">
        <v>228</v>
      </c>
      <c r="R307" s="108">
        <v>0</v>
      </c>
      <c r="S307" s="179" t="s">
        <v>60</v>
      </c>
      <c r="T307" s="12"/>
      <c r="U307" s="12" t="s">
        <v>60</v>
      </c>
      <c r="V307" s="12"/>
      <c r="W307" s="12"/>
      <c r="X307" s="12"/>
      <c r="Y307" s="117"/>
      <c r="Z307" s="12"/>
      <c r="AA307" s="12"/>
      <c r="AB307" s="12"/>
      <c r="AC307" s="12"/>
      <c r="AD307" s="108"/>
      <c r="AE307" s="12"/>
      <c r="AF307" s="12"/>
      <c r="AG307" s="12"/>
      <c r="AH307" s="12"/>
      <c r="AI307" s="12"/>
      <c r="AJ307" s="12"/>
      <c r="AK307" s="108"/>
      <c r="AL307" s="12"/>
      <c r="AM307" s="12"/>
      <c r="AN307" s="12"/>
      <c r="AO307" s="12"/>
      <c r="AP307" s="12"/>
      <c r="AQ307" s="12"/>
      <c r="AR307" s="122"/>
      <c r="AS307" s="107"/>
      <c r="AT307" s="12"/>
      <c r="AU307" s="12"/>
      <c r="AV307" s="12"/>
      <c r="AW307" s="12"/>
      <c r="AX307" s="12"/>
      <c r="AY307" s="12"/>
      <c r="AZ307" s="12"/>
      <c r="BA307" s="12"/>
      <c r="BB307" s="148"/>
      <c r="BC307" s="118"/>
    </row>
    <row r="308" spans="2:55" ht="21" hidden="1">
      <c r="B308" s="107" t="s">
        <v>129</v>
      </c>
      <c r="C308" s="12" t="s">
        <v>109</v>
      </c>
      <c r="D308" s="108" t="s">
        <v>52</v>
      </c>
      <c r="E308" s="12">
        <v>8763</v>
      </c>
      <c r="F308" s="12"/>
      <c r="G308" s="108"/>
      <c r="H308" s="12">
        <v>8762</v>
      </c>
      <c r="I308" s="12"/>
      <c r="J308" s="108"/>
      <c r="K308" s="12">
        <v>-1986</v>
      </c>
      <c r="L308" s="12">
        <v>-1986</v>
      </c>
      <c r="M308" s="108">
        <v>-1984</v>
      </c>
      <c r="N308" s="18" t="s">
        <v>50</v>
      </c>
      <c r="O308" s="108" t="s">
        <v>50</v>
      </c>
      <c r="P308" s="12">
        <v>1</v>
      </c>
      <c r="Q308" s="12" t="s">
        <v>228</v>
      </c>
      <c r="R308" s="108">
        <v>0</v>
      </c>
      <c r="S308" s="12"/>
      <c r="T308" s="12"/>
      <c r="U308" s="108"/>
      <c r="V308" s="12"/>
      <c r="W308" s="12"/>
      <c r="X308" s="12"/>
      <c r="Y308" s="117"/>
      <c r="Z308" s="107"/>
      <c r="AA308" s="12"/>
      <c r="AB308" s="12"/>
      <c r="AC308" s="12"/>
      <c r="AD308" s="117"/>
      <c r="AE308" s="12"/>
      <c r="AF308" s="12"/>
      <c r="AG308" s="12"/>
      <c r="AH308" s="12"/>
      <c r="AI308" s="12"/>
      <c r="AJ308" s="12"/>
      <c r="AK308" s="108"/>
      <c r="AL308" s="12"/>
      <c r="AM308" s="12"/>
      <c r="AN308" s="12"/>
      <c r="AO308" s="12"/>
      <c r="AP308" s="12"/>
      <c r="AQ308" s="12"/>
      <c r="AR308" s="122"/>
      <c r="AS308" s="107"/>
      <c r="AT308" s="12"/>
      <c r="AU308" s="12"/>
      <c r="AV308" s="12"/>
      <c r="AW308" s="12"/>
      <c r="AX308" s="12"/>
      <c r="AY308" s="12"/>
      <c r="AZ308" s="12"/>
      <c r="BA308" s="12"/>
      <c r="BB308" s="148"/>
      <c r="BC308" s="118"/>
    </row>
    <row r="309" spans="2:55" ht="73.5" hidden="1">
      <c r="B309" s="107" t="s">
        <v>130</v>
      </c>
      <c r="C309" s="12" t="s">
        <v>109</v>
      </c>
      <c r="D309" s="108" t="s">
        <v>43</v>
      </c>
      <c r="E309" s="12">
        <v>5264</v>
      </c>
      <c r="F309" s="12"/>
      <c r="G309" s="108"/>
      <c r="H309" s="12">
        <v>5263</v>
      </c>
      <c r="I309" s="12"/>
      <c r="J309" s="108"/>
      <c r="K309" s="12">
        <v>4841</v>
      </c>
      <c r="L309" s="12">
        <v>-82</v>
      </c>
      <c r="M309" s="108">
        <v>4856</v>
      </c>
      <c r="N309" s="18" t="s">
        <v>50</v>
      </c>
      <c r="O309" s="108" t="s">
        <v>39</v>
      </c>
      <c r="P309" s="12">
        <v>1</v>
      </c>
      <c r="Q309" s="12" t="s">
        <v>228</v>
      </c>
      <c r="R309" s="108">
        <v>-67</v>
      </c>
      <c r="S309" s="12"/>
      <c r="T309" s="12"/>
      <c r="U309" s="108"/>
      <c r="V309" s="103" t="s">
        <v>5</v>
      </c>
      <c r="W309" s="12">
        <v>-264</v>
      </c>
      <c r="X309" s="12">
        <v>264</v>
      </c>
      <c r="Y309" s="117" t="s">
        <v>41</v>
      </c>
      <c r="Z309" s="12"/>
      <c r="AA309" s="12"/>
      <c r="AB309" s="12"/>
      <c r="AC309" s="12"/>
      <c r="AD309" s="108"/>
      <c r="AE309" s="12"/>
      <c r="AF309" s="12"/>
      <c r="AG309" s="12"/>
      <c r="AH309" s="12"/>
      <c r="AI309" s="12"/>
      <c r="AJ309" s="12"/>
      <c r="AK309" s="108"/>
      <c r="AL309" s="12"/>
      <c r="AM309" s="12"/>
      <c r="AN309" s="12"/>
      <c r="AO309" s="12"/>
      <c r="AP309" s="12"/>
      <c r="AQ309" s="12"/>
      <c r="AR309" s="122"/>
      <c r="AS309" s="103" t="s">
        <v>9</v>
      </c>
      <c r="AT309" s="12">
        <v>-10000</v>
      </c>
      <c r="AU309" s="12" t="s">
        <v>42</v>
      </c>
      <c r="AV309" s="12"/>
      <c r="AW309" s="12"/>
      <c r="AX309" s="12"/>
      <c r="AY309" s="12"/>
      <c r="AZ309" s="12"/>
      <c r="BA309" s="12"/>
      <c r="BB309" s="148"/>
      <c r="BC309" s="118"/>
    </row>
    <row r="310" spans="2:55" ht="73.5" hidden="1">
      <c r="B310" s="107" t="s">
        <v>130</v>
      </c>
      <c r="C310" s="12" t="s">
        <v>109</v>
      </c>
      <c r="D310" s="108" t="s">
        <v>45</v>
      </c>
      <c r="E310" s="12">
        <v>5264</v>
      </c>
      <c r="F310" s="12"/>
      <c r="G310" s="108"/>
      <c r="H310" s="12">
        <v>5263</v>
      </c>
      <c r="I310" s="12"/>
      <c r="J310" s="108"/>
      <c r="K310" s="12">
        <v>4872</v>
      </c>
      <c r="L310" s="12">
        <v>-82</v>
      </c>
      <c r="M310" s="108">
        <v>4877</v>
      </c>
      <c r="N310" s="18" t="s">
        <v>50</v>
      </c>
      <c r="O310" s="108" t="s">
        <v>39</v>
      </c>
      <c r="P310" s="12">
        <v>1</v>
      </c>
      <c r="Q310" s="12" t="s">
        <v>228</v>
      </c>
      <c r="R310" s="108">
        <v>-77</v>
      </c>
      <c r="S310" s="12"/>
      <c r="T310" s="12"/>
      <c r="U310" s="108"/>
      <c r="V310" s="103" t="s">
        <v>5</v>
      </c>
      <c r="W310" s="12">
        <v>-264</v>
      </c>
      <c r="X310" s="12">
        <v>264</v>
      </c>
      <c r="Y310" s="117" t="s">
        <v>41</v>
      </c>
      <c r="Z310" s="12"/>
      <c r="AA310" s="12"/>
      <c r="AB310" s="12"/>
      <c r="AC310" s="12"/>
      <c r="AD310" s="108"/>
      <c r="AE310" s="12"/>
      <c r="AF310" s="12"/>
      <c r="AG310" s="12"/>
      <c r="AH310" s="12"/>
      <c r="AI310" s="12"/>
      <c r="AJ310" s="12"/>
      <c r="AK310" s="108"/>
      <c r="AL310" s="12"/>
      <c r="AM310" s="12"/>
      <c r="AN310" s="12"/>
      <c r="AO310" s="12"/>
      <c r="AP310" s="12"/>
      <c r="AQ310" s="12"/>
      <c r="AR310" s="122"/>
      <c r="AS310" s="103" t="s">
        <v>9</v>
      </c>
      <c r="AT310" s="12">
        <v>-10000</v>
      </c>
      <c r="AU310" s="12" t="s">
        <v>42</v>
      </c>
      <c r="AV310" s="12"/>
      <c r="AW310" s="12"/>
      <c r="AX310" s="12"/>
      <c r="AY310" s="12"/>
      <c r="AZ310" s="12"/>
      <c r="BA310" s="12"/>
      <c r="BB310" s="148"/>
      <c r="BC310" s="118"/>
    </row>
    <row r="311" spans="2:55" ht="73.5" hidden="1">
      <c r="B311" s="107" t="s">
        <v>130</v>
      </c>
      <c r="C311" s="12" t="s">
        <v>109</v>
      </c>
      <c r="D311" s="108" t="s">
        <v>46</v>
      </c>
      <c r="E311" s="12"/>
      <c r="F311" s="12">
        <v>7377</v>
      </c>
      <c r="G311" s="108">
        <v>997</v>
      </c>
      <c r="H311" s="12"/>
      <c r="I311" s="12">
        <v>6529</v>
      </c>
      <c r="J311" s="108">
        <v>926</v>
      </c>
      <c r="K311" s="12">
        <v>508</v>
      </c>
      <c r="L311" s="12">
        <v>-110</v>
      </c>
      <c r="M311" s="108">
        <v>508</v>
      </c>
      <c r="N311" s="18" t="s">
        <v>50</v>
      </c>
      <c r="O311" s="108" t="s">
        <v>39</v>
      </c>
      <c r="P311" s="12" t="s">
        <v>228</v>
      </c>
      <c r="Q311" s="12">
        <v>919</v>
      </c>
      <c r="R311" s="108">
        <v>-110</v>
      </c>
      <c r="S311" s="12"/>
      <c r="T311" s="12"/>
      <c r="U311" s="108"/>
      <c r="V311" s="103" t="s">
        <v>5</v>
      </c>
      <c r="W311" s="12">
        <v>72</v>
      </c>
      <c r="X311" s="12">
        <v>309</v>
      </c>
      <c r="Y311" s="117" t="s">
        <v>41</v>
      </c>
      <c r="Z311" s="12"/>
      <c r="AA311" s="12"/>
      <c r="AB311" s="12"/>
      <c r="AC311" s="12"/>
      <c r="AD311" s="108"/>
      <c r="AE311" s="12"/>
      <c r="AF311" s="12"/>
      <c r="AG311" s="12"/>
      <c r="AH311" s="12"/>
      <c r="AI311" s="12"/>
      <c r="AJ311" s="12"/>
      <c r="AK311" s="108"/>
      <c r="AL311" s="12"/>
      <c r="AM311" s="12"/>
      <c r="AN311" s="12"/>
      <c r="AO311" s="12"/>
      <c r="AP311" s="12"/>
      <c r="AQ311" s="12"/>
      <c r="AR311" s="122"/>
      <c r="AS311" s="103" t="s">
        <v>9</v>
      </c>
      <c r="AT311" s="12">
        <v>-10000</v>
      </c>
      <c r="AU311" s="12" t="s">
        <v>42</v>
      </c>
      <c r="AV311" s="12"/>
      <c r="AW311" s="12"/>
      <c r="AX311" s="12"/>
      <c r="AY311" s="12"/>
      <c r="AZ311" s="12"/>
      <c r="BA311" s="12"/>
      <c r="BB311" s="148"/>
      <c r="BC311" s="118"/>
    </row>
    <row r="312" spans="2:55" ht="63" hidden="1">
      <c r="B312" s="107" t="s">
        <v>130</v>
      </c>
      <c r="C312" s="12" t="s">
        <v>109</v>
      </c>
      <c r="D312" s="108" t="s">
        <v>47</v>
      </c>
      <c r="E312" s="12"/>
      <c r="F312" s="12">
        <v>7482</v>
      </c>
      <c r="G312" s="108">
        <v>997</v>
      </c>
      <c r="H312" s="12"/>
      <c r="I312" s="12">
        <v>7481</v>
      </c>
      <c r="J312" s="108">
        <v>974</v>
      </c>
      <c r="K312" s="12">
        <v>499</v>
      </c>
      <c r="L312" s="12">
        <v>-110</v>
      </c>
      <c r="M312" s="108">
        <v>499</v>
      </c>
      <c r="N312" s="18" t="s">
        <v>50</v>
      </c>
      <c r="O312" s="108" t="s">
        <v>50</v>
      </c>
      <c r="P312" s="12" t="s">
        <v>228</v>
      </c>
      <c r="Q312" s="12">
        <v>24</v>
      </c>
      <c r="R312" s="108">
        <v>-110</v>
      </c>
      <c r="S312" s="12"/>
      <c r="T312" s="12"/>
      <c r="U312" s="108"/>
      <c r="V312" s="103" t="s">
        <v>5</v>
      </c>
      <c r="W312" s="12">
        <v>120</v>
      </c>
      <c r="X312" s="12">
        <v>158</v>
      </c>
      <c r="Y312" s="117" t="s">
        <v>59</v>
      </c>
      <c r="Z312" s="12"/>
      <c r="AA312" s="12"/>
      <c r="AB312" s="12"/>
      <c r="AC312" s="12"/>
      <c r="AD312" s="108"/>
      <c r="AE312" s="12"/>
      <c r="AF312" s="12"/>
      <c r="AG312" s="12"/>
      <c r="AH312" s="12"/>
      <c r="AI312" s="12"/>
      <c r="AJ312" s="12"/>
      <c r="AK312" s="108"/>
      <c r="AL312" s="12"/>
      <c r="AM312" s="12"/>
      <c r="AN312" s="12"/>
      <c r="AO312" s="12"/>
      <c r="AP312" s="12"/>
      <c r="AQ312" s="12"/>
      <c r="AR312" s="122"/>
      <c r="AS312" s="107"/>
      <c r="AT312" s="12"/>
      <c r="AU312" s="12"/>
      <c r="AV312" s="12"/>
      <c r="AW312" s="12"/>
      <c r="AX312" s="12"/>
      <c r="AY312" s="12"/>
      <c r="AZ312" s="12"/>
      <c r="BA312" s="12"/>
      <c r="BB312" s="148"/>
      <c r="BC312" s="118"/>
    </row>
    <row r="313" spans="2:55" ht="115.5">
      <c r="B313" s="107" t="s">
        <v>130</v>
      </c>
      <c r="C313" s="12" t="s">
        <v>109</v>
      </c>
      <c r="D313" s="108" t="s">
        <v>48</v>
      </c>
      <c r="E313" s="12"/>
      <c r="F313" s="12">
        <v>7482</v>
      </c>
      <c r="G313" s="108">
        <v>997</v>
      </c>
      <c r="H313" s="12"/>
      <c r="I313" s="12">
        <v>6709</v>
      </c>
      <c r="J313" s="108">
        <v>917</v>
      </c>
      <c r="K313" s="12">
        <v>499</v>
      </c>
      <c r="L313" s="12">
        <v>-110</v>
      </c>
      <c r="M313" s="108">
        <v>499</v>
      </c>
      <c r="N313" s="18" t="s">
        <v>50</v>
      </c>
      <c r="O313" s="108" t="s">
        <v>44</v>
      </c>
      <c r="P313" s="12" t="s">
        <v>228</v>
      </c>
      <c r="Q313" s="12">
        <v>853</v>
      </c>
      <c r="R313" s="108">
        <v>-110</v>
      </c>
      <c r="S313" s="12"/>
      <c r="T313" s="12"/>
      <c r="U313" s="108"/>
      <c r="V313" s="103" t="s">
        <v>5</v>
      </c>
      <c r="W313" s="12">
        <v>120</v>
      </c>
      <c r="X313" s="12">
        <v>139</v>
      </c>
      <c r="Y313" s="117" t="s">
        <v>59</v>
      </c>
      <c r="Z313" s="107" t="s">
        <v>6</v>
      </c>
      <c r="AA313" s="12">
        <v>7650</v>
      </c>
      <c r="AB313" s="12" t="s">
        <v>75</v>
      </c>
      <c r="AC313" s="12">
        <v>6551</v>
      </c>
      <c r="AD313" s="118" t="s">
        <v>75</v>
      </c>
      <c r="AE313" s="12"/>
      <c r="AF313" s="12"/>
      <c r="AG313" s="12"/>
      <c r="AH313" s="12"/>
      <c r="AI313" s="12"/>
      <c r="AJ313" s="12"/>
      <c r="AK313" s="108"/>
      <c r="AL313" s="12"/>
      <c r="AM313" s="12"/>
      <c r="AN313" s="12"/>
      <c r="AO313" s="12"/>
      <c r="AP313" s="12"/>
      <c r="AQ313" s="12"/>
      <c r="AR313" s="122"/>
      <c r="AS313" s="103"/>
      <c r="AT313" s="14"/>
      <c r="AU313" s="14"/>
      <c r="AV313" s="14"/>
      <c r="AW313" s="14"/>
      <c r="AX313" s="14"/>
      <c r="AY313" s="14"/>
      <c r="AZ313" s="14"/>
      <c r="BA313" s="14"/>
      <c r="BB313" s="148"/>
      <c r="BC313" s="118"/>
    </row>
    <row r="314" spans="2:55" ht="73.5" hidden="1">
      <c r="B314" s="107" t="s">
        <v>130</v>
      </c>
      <c r="C314" s="12" t="s">
        <v>109</v>
      </c>
      <c r="D314" s="108" t="s">
        <v>53</v>
      </c>
      <c r="E314" s="12">
        <v>8098</v>
      </c>
      <c r="F314" s="12"/>
      <c r="G314" s="108"/>
      <c r="H314" s="12">
        <v>7961</v>
      </c>
      <c r="I314" s="12"/>
      <c r="J314" s="108"/>
      <c r="K314" s="12">
        <v>-2463</v>
      </c>
      <c r="L314" s="12">
        <v>-2463</v>
      </c>
      <c r="M314" s="108">
        <v>-2346</v>
      </c>
      <c r="N314" s="18" t="s">
        <v>50</v>
      </c>
      <c r="O314" s="108" t="s">
        <v>39</v>
      </c>
      <c r="P314" s="12">
        <v>137</v>
      </c>
      <c r="Q314" s="12" t="s">
        <v>228</v>
      </c>
      <c r="R314" s="108">
        <v>0</v>
      </c>
      <c r="S314" s="12"/>
      <c r="T314" s="12"/>
      <c r="U314" s="108"/>
      <c r="V314" s="103" t="s">
        <v>5</v>
      </c>
      <c r="W314" s="12">
        <v>-317</v>
      </c>
      <c r="X314" s="12">
        <v>317</v>
      </c>
      <c r="Y314" s="117" t="s">
        <v>41</v>
      </c>
      <c r="Z314" s="12"/>
      <c r="AA314" s="12"/>
      <c r="AB314" s="12"/>
      <c r="AC314" s="12"/>
      <c r="AD314" s="108"/>
      <c r="AE314" s="12"/>
      <c r="AF314" s="12"/>
      <c r="AG314" s="12"/>
      <c r="AH314" s="12"/>
      <c r="AI314" s="12"/>
      <c r="AJ314" s="12"/>
      <c r="AK314" s="108"/>
      <c r="AL314" s="12"/>
      <c r="AM314" s="12"/>
      <c r="AN314" s="12"/>
      <c r="AO314" s="12"/>
      <c r="AP314" s="12"/>
      <c r="AQ314" s="12"/>
      <c r="AR314" s="122"/>
      <c r="AS314" s="103" t="s">
        <v>9</v>
      </c>
      <c r="AT314" s="14">
        <v>-10000</v>
      </c>
      <c r="AU314" s="14" t="s">
        <v>42</v>
      </c>
      <c r="AV314" s="14"/>
      <c r="AW314" s="14"/>
      <c r="AX314" s="14"/>
      <c r="AY314" s="14"/>
      <c r="AZ314" s="14"/>
      <c r="BA314" s="14"/>
      <c r="BB314" s="148"/>
      <c r="BC314" s="118"/>
    </row>
    <row r="315" spans="2:55" ht="73.5" hidden="1">
      <c r="B315" s="107" t="s">
        <v>130</v>
      </c>
      <c r="C315" s="12" t="s">
        <v>109</v>
      </c>
      <c r="D315" s="108" t="s">
        <v>56</v>
      </c>
      <c r="E315" s="12">
        <v>8098</v>
      </c>
      <c r="F315" s="12"/>
      <c r="G315" s="108"/>
      <c r="H315" s="12">
        <v>8095</v>
      </c>
      <c r="I315" s="12"/>
      <c r="J315" s="108"/>
      <c r="K315" s="12">
        <v>-2463</v>
      </c>
      <c r="L315" s="12">
        <v>-2463</v>
      </c>
      <c r="M315" s="108">
        <v>-2460</v>
      </c>
      <c r="N315" s="18" t="s">
        <v>50</v>
      </c>
      <c r="O315" s="108" t="s">
        <v>39</v>
      </c>
      <c r="P315" s="12">
        <v>3</v>
      </c>
      <c r="Q315" s="12" t="s">
        <v>228</v>
      </c>
      <c r="R315" s="108">
        <v>0</v>
      </c>
      <c r="S315" s="12"/>
      <c r="T315" s="12"/>
      <c r="U315" s="108"/>
      <c r="V315" s="103" t="s">
        <v>5</v>
      </c>
      <c r="W315" s="12">
        <v>-317</v>
      </c>
      <c r="X315" s="12">
        <v>319</v>
      </c>
      <c r="Y315" s="117" t="s">
        <v>41</v>
      </c>
      <c r="Z315" s="12"/>
      <c r="AA315" s="12"/>
      <c r="AB315" s="12"/>
      <c r="AC315" s="12"/>
      <c r="AD315" s="108"/>
      <c r="AE315" s="12"/>
      <c r="AF315" s="12"/>
      <c r="AG315" s="12"/>
      <c r="AH315" s="12"/>
      <c r="AI315" s="12"/>
      <c r="AJ315" s="12"/>
      <c r="AK315" s="108"/>
      <c r="AL315" s="12"/>
      <c r="AM315" s="12"/>
      <c r="AN315" s="12"/>
      <c r="AO315" s="12"/>
      <c r="AP315" s="12"/>
      <c r="AQ315" s="12"/>
      <c r="AR315" s="122"/>
      <c r="AS315" s="103" t="s">
        <v>9</v>
      </c>
      <c r="AT315" s="12">
        <v>-10000</v>
      </c>
      <c r="AU315" s="12" t="s">
        <v>42</v>
      </c>
      <c r="AV315" s="12"/>
      <c r="AW315" s="12"/>
      <c r="AX315" s="12"/>
      <c r="AY315" s="12"/>
      <c r="AZ315" s="12"/>
      <c r="BA315" s="12"/>
      <c r="BB315" s="148"/>
      <c r="BC315" s="118"/>
    </row>
    <row r="316" spans="2:55" ht="21" hidden="1">
      <c r="B316" s="107" t="s">
        <v>130</v>
      </c>
      <c r="C316" s="12" t="s">
        <v>109</v>
      </c>
      <c r="D316" s="108" t="s">
        <v>57</v>
      </c>
      <c r="E316" s="12">
        <v>7283</v>
      </c>
      <c r="F316" s="12"/>
      <c r="G316" s="108"/>
      <c r="H316" s="12">
        <v>7281</v>
      </c>
      <c r="I316" s="12"/>
      <c r="J316" s="108"/>
      <c r="K316" s="12">
        <v>-1744</v>
      </c>
      <c r="L316" s="12">
        <v>-1744</v>
      </c>
      <c r="M316" s="108">
        <v>-1742</v>
      </c>
      <c r="N316" s="18" t="s">
        <v>50</v>
      </c>
      <c r="O316" s="108" t="s">
        <v>50</v>
      </c>
      <c r="P316" s="12">
        <v>2</v>
      </c>
      <c r="Q316" s="12" t="s">
        <v>228</v>
      </c>
      <c r="R316" s="108">
        <v>0</v>
      </c>
      <c r="S316" s="12"/>
      <c r="T316" s="12"/>
      <c r="U316" s="108"/>
      <c r="V316" s="103"/>
      <c r="W316" s="12"/>
      <c r="X316" s="12"/>
      <c r="Y316" s="117"/>
      <c r="Z316" s="12"/>
      <c r="AA316" s="12"/>
      <c r="AB316" s="12"/>
      <c r="AC316" s="12"/>
      <c r="AD316" s="108"/>
      <c r="AE316" s="107" t="s">
        <v>7</v>
      </c>
      <c r="AF316" s="12"/>
      <c r="AG316" s="12"/>
      <c r="AH316" s="12"/>
      <c r="AI316" s="12"/>
      <c r="AJ316" s="12">
        <v>3685</v>
      </c>
      <c r="AK316" s="108" t="s">
        <v>231</v>
      </c>
      <c r="AL316" s="12"/>
      <c r="AM316" s="12"/>
      <c r="AN316" s="12"/>
      <c r="AO316" s="12"/>
      <c r="AP316" s="12"/>
      <c r="AQ316" s="12"/>
      <c r="AR316" s="122"/>
      <c r="AS316" s="103"/>
      <c r="AT316" s="14"/>
      <c r="AU316" s="14"/>
      <c r="AV316" s="14"/>
      <c r="AW316" s="14"/>
      <c r="AX316" s="14"/>
      <c r="AY316" s="14"/>
      <c r="AZ316" s="14"/>
      <c r="BA316" s="14"/>
      <c r="BB316" s="148"/>
      <c r="BC316" s="118"/>
    </row>
    <row r="317" spans="2:55" ht="73.5" hidden="1">
      <c r="B317" s="107" t="s">
        <v>131</v>
      </c>
      <c r="C317" s="12" t="s">
        <v>109</v>
      </c>
      <c r="D317" s="108" t="s">
        <v>37</v>
      </c>
      <c r="E317" s="12"/>
      <c r="F317" s="12">
        <v>3461</v>
      </c>
      <c r="G317" s="108">
        <v>2062</v>
      </c>
      <c r="H317" s="12"/>
      <c r="I317" s="12">
        <v>3358</v>
      </c>
      <c r="J317" s="108">
        <v>1813</v>
      </c>
      <c r="K317" s="12">
        <v>1071</v>
      </c>
      <c r="L317" s="12">
        <v>4</v>
      </c>
      <c r="M317" s="108">
        <v>1071</v>
      </c>
      <c r="N317" s="18" t="s">
        <v>69</v>
      </c>
      <c r="O317" s="108" t="s">
        <v>39</v>
      </c>
      <c r="P317" s="12" t="s">
        <v>228</v>
      </c>
      <c r="Q317" s="12">
        <v>352</v>
      </c>
      <c r="R317" s="108">
        <v>4</v>
      </c>
      <c r="S317" s="12"/>
      <c r="T317" s="12"/>
      <c r="U317" s="108"/>
      <c r="V317" s="103" t="s">
        <v>5</v>
      </c>
      <c r="W317" s="12">
        <v>-249</v>
      </c>
      <c r="X317" s="12">
        <v>249</v>
      </c>
      <c r="Y317" s="117" t="s">
        <v>41</v>
      </c>
      <c r="Z317" s="12"/>
      <c r="AA317" s="12"/>
      <c r="AB317" s="12"/>
      <c r="AC317" s="12"/>
      <c r="AD317" s="108"/>
      <c r="AE317" s="107" t="s">
        <v>7</v>
      </c>
      <c r="AF317" s="12">
        <v>2907</v>
      </c>
      <c r="AG317" s="12"/>
      <c r="AH317" s="12"/>
      <c r="AI317" s="12" t="s">
        <v>132</v>
      </c>
      <c r="AJ317" s="12"/>
      <c r="AK317" s="108"/>
      <c r="AL317" s="12"/>
      <c r="AM317" s="12"/>
      <c r="AN317" s="12"/>
      <c r="AO317" s="12"/>
      <c r="AP317" s="12"/>
      <c r="AQ317" s="12"/>
      <c r="AR317" s="122"/>
      <c r="AS317" s="103" t="s">
        <v>9</v>
      </c>
      <c r="AT317" s="14">
        <v>-10000</v>
      </c>
      <c r="AU317" s="14" t="s">
        <v>42</v>
      </c>
      <c r="AV317" s="14">
        <v>-10000</v>
      </c>
      <c r="AW317" s="14" t="s">
        <v>42</v>
      </c>
      <c r="AX317" s="14">
        <v>-10000</v>
      </c>
      <c r="AY317" s="14" t="s">
        <v>42</v>
      </c>
      <c r="AZ317" s="14">
        <v>-10000</v>
      </c>
      <c r="BA317" s="14" t="s">
        <v>42</v>
      </c>
      <c r="BB317" s="148">
        <v>-10000</v>
      </c>
      <c r="BC317" s="118" t="s">
        <v>42</v>
      </c>
    </row>
    <row r="318" spans="2:55" ht="73.5" hidden="1">
      <c r="B318" s="119" t="s">
        <v>131</v>
      </c>
      <c r="C318" s="12" t="s">
        <v>109</v>
      </c>
      <c r="D318" s="108" t="s">
        <v>43</v>
      </c>
      <c r="E318" s="12"/>
      <c r="F318" s="12">
        <v>3490</v>
      </c>
      <c r="G318" s="108">
        <v>2167</v>
      </c>
      <c r="H318" s="12"/>
      <c r="I318" s="12">
        <v>3486</v>
      </c>
      <c r="J318" s="108">
        <v>1912</v>
      </c>
      <c r="K318" s="12">
        <v>1054</v>
      </c>
      <c r="L318" s="12">
        <v>4</v>
      </c>
      <c r="M318" s="108">
        <v>1054</v>
      </c>
      <c r="N318" s="18" t="s">
        <v>69</v>
      </c>
      <c r="O318" s="108" t="s">
        <v>39</v>
      </c>
      <c r="P318" s="12" t="s">
        <v>228</v>
      </c>
      <c r="Q318" s="12">
        <v>259</v>
      </c>
      <c r="R318" s="108">
        <v>4</v>
      </c>
      <c r="S318" s="12"/>
      <c r="T318" s="12"/>
      <c r="U318" s="108"/>
      <c r="V318" s="103" t="s">
        <v>5</v>
      </c>
      <c r="W318" s="12">
        <v>-377</v>
      </c>
      <c r="X318" s="12">
        <v>377</v>
      </c>
      <c r="Y318" s="117" t="s">
        <v>41</v>
      </c>
      <c r="Z318" s="12"/>
      <c r="AA318" s="12"/>
      <c r="AB318" s="12"/>
      <c r="AC318" s="12"/>
      <c r="AD318" s="108"/>
      <c r="AE318" s="107" t="s">
        <v>7</v>
      </c>
      <c r="AF318" s="12">
        <v>2907</v>
      </c>
      <c r="AG318" s="12"/>
      <c r="AH318" s="12"/>
      <c r="AI318" s="12" t="s">
        <v>132</v>
      </c>
      <c r="AJ318" s="12"/>
      <c r="AK318" s="108"/>
      <c r="AL318" s="12"/>
      <c r="AM318" s="12"/>
      <c r="AN318" s="12"/>
      <c r="AO318" s="12"/>
      <c r="AP318" s="12"/>
      <c r="AQ318" s="12"/>
      <c r="AR318" s="122"/>
      <c r="AS318" s="103" t="s">
        <v>9</v>
      </c>
      <c r="AT318" s="14">
        <v>-10000</v>
      </c>
      <c r="AU318" s="14" t="s">
        <v>42</v>
      </c>
      <c r="AV318" s="14">
        <v>-10000</v>
      </c>
      <c r="AW318" s="14" t="s">
        <v>42</v>
      </c>
      <c r="AX318" s="14">
        <v>-10000</v>
      </c>
      <c r="AY318" s="14" t="s">
        <v>42</v>
      </c>
      <c r="AZ318" s="14">
        <v>-10000</v>
      </c>
      <c r="BA318" s="14" t="s">
        <v>42</v>
      </c>
      <c r="BB318" s="148">
        <v>-10000</v>
      </c>
      <c r="BC318" s="118" t="s">
        <v>42</v>
      </c>
    </row>
    <row r="319" spans="2:55" ht="73.5" hidden="1">
      <c r="B319" s="107" t="s">
        <v>131</v>
      </c>
      <c r="C319" s="12" t="s">
        <v>109</v>
      </c>
      <c r="D319" s="108" t="s">
        <v>45</v>
      </c>
      <c r="E319" s="12"/>
      <c r="F319" s="12">
        <v>3490</v>
      </c>
      <c r="G319" s="108">
        <v>1821</v>
      </c>
      <c r="H319" s="12"/>
      <c r="I319" s="12">
        <v>3486</v>
      </c>
      <c r="J319" s="108">
        <v>1470</v>
      </c>
      <c r="K319" s="12">
        <v>1121</v>
      </c>
      <c r="L319" s="12">
        <v>4</v>
      </c>
      <c r="M319" s="108">
        <v>1121</v>
      </c>
      <c r="N319" s="18" t="s">
        <v>69</v>
      </c>
      <c r="O319" s="108" t="s">
        <v>39</v>
      </c>
      <c r="P319" s="12" t="s">
        <v>228</v>
      </c>
      <c r="Q319" s="12">
        <v>355</v>
      </c>
      <c r="R319" s="108">
        <v>4</v>
      </c>
      <c r="S319" s="12"/>
      <c r="T319" s="12"/>
      <c r="U319" s="108"/>
      <c r="V319" s="103" t="s">
        <v>5</v>
      </c>
      <c r="W319" s="12">
        <v>-235</v>
      </c>
      <c r="X319" s="12">
        <v>235</v>
      </c>
      <c r="Y319" s="117" t="s">
        <v>41</v>
      </c>
      <c r="Z319" s="12"/>
      <c r="AA319" s="12"/>
      <c r="AB319" s="12"/>
      <c r="AC319" s="12"/>
      <c r="AD319" s="108"/>
      <c r="AE319" s="107" t="s">
        <v>7</v>
      </c>
      <c r="AF319" s="12">
        <v>2907</v>
      </c>
      <c r="AG319" s="12"/>
      <c r="AH319" s="12"/>
      <c r="AI319" s="12" t="s">
        <v>132</v>
      </c>
      <c r="AJ319" s="12"/>
      <c r="AK319" s="108"/>
      <c r="AL319" s="12"/>
      <c r="AM319" s="12"/>
      <c r="AN319" s="12"/>
      <c r="AO319" s="12"/>
      <c r="AP319" s="12"/>
      <c r="AQ319" s="12"/>
      <c r="AR319" s="122"/>
      <c r="AS319" s="103" t="s">
        <v>9</v>
      </c>
      <c r="AT319" s="12">
        <v>-10000</v>
      </c>
      <c r="AU319" s="12" t="s">
        <v>42</v>
      </c>
      <c r="AV319" s="12">
        <v>-10000</v>
      </c>
      <c r="AW319" s="12" t="s">
        <v>42</v>
      </c>
      <c r="AX319" s="12">
        <v>-10000</v>
      </c>
      <c r="AY319" s="12" t="s">
        <v>42</v>
      </c>
      <c r="AZ319" s="12">
        <v>-10000</v>
      </c>
      <c r="BA319" s="12" t="s">
        <v>42</v>
      </c>
      <c r="BB319" s="148">
        <v>-10000</v>
      </c>
      <c r="BC319" s="118" t="s">
        <v>42</v>
      </c>
    </row>
    <row r="320" spans="2:55" ht="73.5" hidden="1">
      <c r="B320" s="107" t="s">
        <v>131</v>
      </c>
      <c r="C320" s="12" t="s">
        <v>109</v>
      </c>
      <c r="D320" s="108" t="s">
        <v>46</v>
      </c>
      <c r="E320" s="12"/>
      <c r="F320" s="12">
        <v>6280</v>
      </c>
      <c r="G320" s="108">
        <v>686</v>
      </c>
      <c r="H320" s="12"/>
      <c r="I320" s="12">
        <v>6184</v>
      </c>
      <c r="J320" s="108">
        <v>686</v>
      </c>
      <c r="K320" s="12">
        <v>-164</v>
      </c>
      <c r="L320" s="12">
        <v>-164</v>
      </c>
      <c r="M320" s="108">
        <v>-164</v>
      </c>
      <c r="N320" s="18" t="s">
        <v>44</v>
      </c>
      <c r="O320" s="108" t="s">
        <v>39</v>
      </c>
      <c r="P320" s="12" t="s">
        <v>228</v>
      </c>
      <c r="Q320" s="12">
        <v>96</v>
      </c>
      <c r="R320" s="108">
        <v>0</v>
      </c>
      <c r="S320" s="12"/>
      <c r="T320" s="12"/>
      <c r="U320" s="108"/>
      <c r="V320" s="103" t="s">
        <v>5</v>
      </c>
      <c r="W320" s="12">
        <v>7</v>
      </c>
      <c r="X320" s="12">
        <v>-7</v>
      </c>
      <c r="Y320" s="117" t="s">
        <v>41</v>
      </c>
      <c r="Z320" s="12"/>
      <c r="AA320" s="12"/>
      <c r="AB320" s="12"/>
      <c r="AC320" s="12"/>
      <c r="AD320" s="108"/>
      <c r="AE320" s="12"/>
      <c r="AF320" s="12"/>
      <c r="AG320" s="12"/>
      <c r="AH320" s="12"/>
      <c r="AI320" s="12"/>
      <c r="AJ320" s="12"/>
      <c r="AK320" s="108"/>
      <c r="AL320" s="12"/>
      <c r="AM320" s="12"/>
      <c r="AN320" s="12"/>
      <c r="AO320" s="12"/>
      <c r="AP320" s="12"/>
      <c r="AQ320" s="12"/>
      <c r="AR320" s="122"/>
      <c r="AS320" s="103" t="s">
        <v>9</v>
      </c>
      <c r="AT320" s="12">
        <v>-10000</v>
      </c>
      <c r="AU320" s="12" t="s">
        <v>42</v>
      </c>
      <c r="AV320" s="12">
        <v>-10000</v>
      </c>
      <c r="AW320" s="12" t="s">
        <v>42</v>
      </c>
      <c r="AX320" s="12">
        <v>-10000</v>
      </c>
      <c r="AY320" s="12" t="s">
        <v>42</v>
      </c>
      <c r="AZ320" s="12">
        <v>-10000</v>
      </c>
      <c r="BA320" s="12" t="s">
        <v>42</v>
      </c>
      <c r="BB320" s="148">
        <v>-10000</v>
      </c>
      <c r="BC320" s="118" t="s">
        <v>42</v>
      </c>
    </row>
    <row r="321" spans="2:55" ht="73.5" hidden="1">
      <c r="B321" s="107" t="s">
        <v>131</v>
      </c>
      <c r="C321" s="12" t="s">
        <v>109</v>
      </c>
      <c r="D321" s="108" t="s">
        <v>48</v>
      </c>
      <c r="E321" s="12"/>
      <c r="F321" s="12">
        <v>7560</v>
      </c>
      <c r="G321" s="108">
        <v>607</v>
      </c>
      <c r="H321" s="12"/>
      <c r="I321" s="12">
        <v>7396</v>
      </c>
      <c r="J321" s="108">
        <v>472</v>
      </c>
      <c r="K321" s="12">
        <v>-1375</v>
      </c>
      <c r="L321" s="12">
        <v>-1375</v>
      </c>
      <c r="M321" s="108">
        <v>-1375</v>
      </c>
      <c r="N321" s="18" t="s">
        <v>50</v>
      </c>
      <c r="O321" s="108" t="s">
        <v>39</v>
      </c>
      <c r="P321" s="12" t="s">
        <v>228</v>
      </c>
      <c r="Q321" s="12">
        <v>299</v>
      </c>
      <c r="R321" s="108">
        <v>0</v>
      </c>
      <c r="S321" s="12"/>
      <c r="T321" s="12"/>
      <c r="U321" s="108"/>
      <c r="V321" s="103" t="s">
        <v>5</v>
      </c>
      <c r="W321" s="12">
        <v>120</v>
      </c>
      <c r="X321" s="12">
        <v>-120</v>
      </c>
      <c r="Y321" s="117" t="s">
        <v>41</v>
      </c>
      <c r="Z321" s="12"/>
      <c r="AA321" s="12"/>
      <c r="AB321" s="12"/>
      <c r="AC321" s="12"/>
      <c r="AD321" s="108"/>
      <c r="AE321" s="12"/>
      <c r="AF321" s="12"/>
      <c r="AG321" s="12"/>
      <c r="AH321" s="12"/>
      <c r="AI321" s="12"/>
      <c r="AJ321" s="12"/>
      <c r="AK321" s="108"/>
      <c r="AL321" s="12"/>
      <c r="AM321" s="12"/>
      <c r="AN321" s="12"/>
      <c r="AO321" s="12"/>
      <c r="AP321" s="12"/>
      <c r="AQ321" s="12"/>
      <c r="AR321" s="122"/>
      <c r="AS321" s="103" t="s">
        <v>9</v>
      </c>
      <c r="AT321" s="12">
        <v>-10000</v>
      </c>
      <c r="AU321" s="12" t="s">
        <v>42</v>
      </c>
      <c r="AV321" s="12">
        <v>-10000</v>
      </c>
      <c r="AW321" s="12" t="s">
        <v>42</v>
      </c>
      <c r="AX321" s="12"/>
      <c r="AY321" s="12"/>
      <c r="AZ321" s="12"/>
      <c r="BA321" s="12"/>
      <c r="BB321" s="148"/>
      <c r="BC321" s="118"/>
    </row>
    <row r="322" spans="2:55" ht="73.5" hidden="1">
      <c r="B322" s="107" t="s">
        <v>131</v>
      </c>
      <c r="C322" s="12" t="s">
        <v>109</v>
      </c>
      <c r="D322" s="108" t="s">
        <v>49</v>
      </c>
      <c r="E322" s="12"/>
      <c r="F322" s="12">
        <v>9486</v>
      </c>
      <c r="G322" s="108">
        <v>846</v>
      </c>
      <c r="H322" s="12"/>
      <c r="I322" s="12">
        <v>9108</v>
      </c>
      <c r="J322" s="108">
        <v>725</v>
      </c>
      <c r="K322" s="12">
        <v>0</v>
      </c>
      <c r="L322" s="12">
        <v>0</v>
      </c>
      <c r="M322" s="108">
        <v>0</v>
      </c>
      <c r="N322" s="18" t="s">
        <v>38</v>
      </c>
      <c r="O322" s="108" t="s">
        <v>39</v>
      </c>
      <c r="P322" s="12" t="s">
        <v>228</v>
      </c>
      <c r="Q322" s="12">
        <v>499</v>
      </c>
      <c r="R322" s="108">
        <v>0</v>
      </c>
      <c r="S322" s="12"/>
      <c r="T322" s="12"/>
      <c r="U322" s="108"/>
      <c r="V322" s="103" t="s">
        <v>5</v>
      </c>
      <c r="W322" s="12">
        <v>110</v>
      </c>
      <c r="X322" s="12">
        <v>-110</v>
      </c>
      <c r="Y322" s="117" t="s">
        <v>41</v>
      </c>
      <c r="Z322" s="12"/>
      <c r="AA322" s="12"/>
      <c r="AB322" s="12"/>
      <c r="AC322" s="12"/>
      <c r="AD322" s="108"/>
      <c r="AE322" s="12"/>
      <c r="AF322" s="12"/>
      <c r="AG322" s="12"/>
      <c r="AH322" s="12"/>
      <c r="AI322" s="12"/>
      <c r="AJ322" s="12"/>
      <c r="AK322" s="108"/>
      <c r="AL322" s="12"/>
      <c r="AM322" s="12"/>
      <c r="AN322" s="12"/>
      <c r="AO322" s="12"/>
      <c r="AP322" s="12"/>
      <c r="AQ322" s="12"/>
      <c r="AR322" s="122"/>
      <c r="AS322" s="103" t="s">
        <v>9</v>
      </c>
      <c r="AT322" s="14">
        <v>-10000</v>
      </c>
      <c r="AU322" s="14" t="s">
        <v>42</v>
      </c>
      <c r="AV322" s="14">
        <v>-10000</v>
      </c>
      <c r="AW322" s="14" t="s">
        <v>42</v>
      </c>
      <c r="AX322" s="14"/>
      <c r="AY322" s="14"/>
      <c r="AZ322" s="14"/>
      <c r="BA322" s="14"/>
      <c r="BB322" s="148"/>
      <c r="BC322" s="118"/>
    </row>
    <row r="323" spans="2:55" ht="115.5">
      <c r="B323" s="107" t="s">
        <v>131</v>
      </c>
      <c r="C323" s="12" t="s">
        <v>109</v>
      </c>
      <c r="D323" s="108" t="s">
        <v>51</v>
      </c>
      <c r="E323" s="12"/>
      <c r="F323" s="12">
        <v>9486</v>
      </c>
      <c r="G323" s="108">
        <v>846</v>
      </c>
      <c r="H323" s="12"/>
      <c r="I323" s="12">
        <v>8992</v>
      </c>
      <c r="J323" s="108">
        <v>762</v>
      </c>
      <c r="K323" s="12">
        <v>0</v>
      </c>
      <c r="L323" s="12">
        <v>0</v>
      </c>
      <c r="M323" s="108">
        <v>0</v>
      </c>
      <c r="N323" s="18" t="s">
        <v>38</v>
      </c>
      <c r="O323" s="108" t="s">
        <v>39</v>
      </c>
      <c r="P323" s="12" t="s">
        <v>228</v>
      </c>
      <c r="Q323" s="12">
        <v>578</v>
      </c>
      <c r="R323" s="108">
        <v>0</v>
      </c>
      <c r="S323" s="12"/>
      <c r="T323" s="12"/>
      <c r="U323" s="108"/>
      <c r="V323" s="103" t="s">
        <v>5</v>
      </c>
      <c r="W323" s="12">
        <v>110</v>
      </c>
      <c r="X323" s="12">
        <v>-110</v>
      </c>
      <c r="Y323" s="117" t="s">
        <v>41</v>
      </c>
      <c r="Z323" s="107" t="s">
        <v>6</v>
      </c>
      <c r="AA323" s="12">
        <v>9609</v>
      </c>
      <c r="AB323" s="12" t="s">
        <v>75</v>
      </c>
      <c r="AC323" s="12">
        <v>8804</v>
      </c>
      <c r="AD323" s="117" t="s">
        <v>75</v>
      </c>
      <c r="AE323" s="12"/>
      <c r="AF323" s="12"/>
      <c r="AG323" s="12"/>
      <c r="AH323" s="12"/>
      <c r="AI323" s="12"/>
      <c r="AJ323" s="12"/>
      <c r="AK323" s="108"/>
      <c r="AL323" s="12"/>
      <c r="AM323" s="12"/>
      <c r="AN323" s="12"/>
      <c r="AO323" s="12"/>
      <c r="AP323" s="12"/>
      <c r="AQ323" s="12"/>
      <c r="AR323" s="122"/>
      <c r="AS323" s="103" t="s">
        <v>9</v>
      </c>
      <c r="AT323" s="14">
        <v>-10000</v>
      </c>
      <c r="AU323" s="14" t="s">
        <v>42</v>
      </c>
      <c r="AV323" s="14">
        <v>-10000</v>
      </c>
      <c r="AW323" s="14" t="s">
        <v>42</v>
      </c>
      <c r="AX323" s="14"/>
      <c r="AY323" s="14"/>
      <c r="AZ323" s="14"/>
      <c r="BA323" s="14"/>
      <c r="BB323" s="148"/>
      <c r="BC323" s="118"/>
    </row>
    <row r="324" spans="2:55" ht="73.5" hidden="1">
      <c r="B324" s="107" t="s">
        <v>131</v>
      </c>
      <c r="C324" s="12" t="s">
        <v>109</v>
      </c>
      <c r="D324" s="108" t="s">
        <v>52</v>
      </c>
      <c r="E324" s="12"/>
      <c r="F324" s="12">
        <v>9486</v>
      </c>
      <c r="G324" s="108">
        <v>846</v>
      </c>
      <c r="H324" s="12"/>
      <c r="I324" s="12">
        <v>7956</v>
      </c>
      <c r="J324" s="108">
        <v>764</v>
      </c>
      <c r="K324" s="12">
        <v>0</v>
      </c>
      <c r="L324" s="12">
        <v>0</v>
      </c>
      <c r="M324" s="108">
        <v>0</v>
      </c>
      <c r="N324" s="18" t="s">
        <v>38</v>
      </c>
      <c r="O324" s="108" t="s">
        <v>39</v>
      </c>
      <c r="P324" s="12" t="s">
        <v>228</v>
      </c>
      <c r="Q324" s="12">
        <v>1612</v>
      </c>
      <c r="R324" s="108">
        <v>0</v>
      </c>
      <c r="S324" s="12"/>
      <c r="T324" s="12"/>
      <c r="U324" s="108"/>
      <c r="V324" s="103" t="s">
        <v>5</v>
      </c>
      <c r="W324" s="12">
        <v>-279</v>
      </c>
      <c r="X324" s="12">
        <v>279</v>
      </c>
      <c r="Y324" s="117" t="s">
        <v>41</v>
      </c>
      <c r="Z324" s="12"/>
      <c r="AA324" s="12"/>
      <c r="AB324" s="12"/>
      <c r="AC324" s="12"/>
      <c r="AD324" s="108"/>
      <c r="AE324" s="12"/>
      <c r="AF324" s="12"/>
      <c r="AG324" s="12"/>
      <c r="AH324" s="12"/>
      <c r="AI324" s="12"/>
      <c r="AJ324" s="12"/>
      <c r="AK324" s="108"/>
      <c r="AL324" s="12"/>
      <c r="AM324" s="12"/>
      <c r="AN324" s="12"/>
      <c r="AO324" s="12"/>
      <c r="AP324" s="12"/>
      <c r="AQ324" s="12"/>
      <c r="AR324" s="122"/>
      <c r="AS324" s="103" t="s">
        <v>9</v>
      </c>
      <c r="AT324" s="14">
        <v>-10000</v>
      </c>
      <c r="AU324" s="14" t="s">
        <v>42</v>
      </c>
      <c r="AV324" s="14">
        <v>-10000</v>
      </c>
      <c r="AW324" s="14" t="s">
        <v>42</v>
      </c>
      <c r="AX324" s="14"/>
      <c r="AY324" s="14"/>
      <c r="AZ324" s="14"/>
      <c r="BA324" s="14"/>
      <c r="BB324" s="148"/>
      <c r="BC324" s="118"/>
    </row>
    <row r="325" spans="2:55" ht="94.5">
      <c r="B325" s="107" t="s">
        <v>133</v>
      </c>
      <c r="C325" s="12" t="s">
        <v>109</v>
      </c>
      <c r="D325" s="108" t="s">
        <v>49</v>
      </c>
      <c r="E325" s="12"/>
      <c r="F325" s="12">
        <v>8443</v>
      </c>
      <c r="G325" s="108">
        <v>835</v>
      </c>
      <c r="H325" s="12"/>
      <c r="I325" s="12">
        <v>8277</v>
      </c>
      <c r="J325" s="108">
        <v>835</v>
      </c>
      <c r="K325" s="12">
        <v>-2523</v>
      </c>
      <c r="L325" s="12">
        <v>-2523</v>
      </c>
      <c r="M325" s="108">
        <v>248</v>
      </c>
      <c r="N325" s="18" t="s">
        <v>44</v>
      </c>
      <c r="O325" s="108" t="s">
        <v>39</v>
      </c>
      <c r="P325" s="12" t="s">
        <v>228</v>
      </c>
      <c r="Q325" s="12">
        <v>166</v>
      </c>
      <c r="R325" s="108">
        <v>248</v>
      </c>
      <c r="S325" s="12"/>
      <c r="T325" s="12"/>
      <c r="U325" s="108"/>
      <c r="V325" s="103"/>
      <c r="W325" s="12"/>
      <c r="X325" s="12"/>
      <c r="Y325" s="117"/>
      <c r="Z325" s="107" t="s">
        <v>6</v>
      </c>
      <c r="AA325" s="12">
        <v>8572</v>
      </c>
      <c r="AB325" s="12" t="s">
        <v>124</v>
      </c>
      <c r="AC325" s="12">
        <v>7956</v>
      </c>
      <c r="AD325" s="118" t="s">
        <v>124</v>
      </c>
      <c r="AE325" s="12"/>
      <c r="AF325" s="12"/>
      <c r="AG325" s="12"/>
      <c r="AH325" s="12"/>
      <c r="AI325" s="12"/>
      <c r="AJ325" s="12"/>
      <c r="AK325" s="108"/>
      <c r="AL325" s="12"/>
      <c r="AM325" s="12"/>
      <c r="AN325" s="12"/>
      <c r="AO325" s="12"/>
      <c r="AP325" s="12"/>
      <c r="AQ325" s="12"/>
      <c r="AR325" s="122"/>
      <c r="AS325" s="103" t="s">
        <v>9</v>
      </c>
      <c r="AT325" s="14">
        <v>-10000</v>
      </c>
      <c r="AU325" s="14" t="s">
        <v>42</v>
      </c>
      <c r="AV325" s="14"/>
      <c r="AW325" s="14"/>
      <c r="AX325" s="14"/>
      <c r="AY325" s="14"/>
      <c r="AZ325" s="14"/>
      <c r="BA325" s="14"/>
      <c r="BB325" s="148"/>
      <c r="BC325" s="118"/>
    </row>
    <row r="326" spans="2:55" ht="31.5" hidden="1">
      <c r="B326" s="107" t="s">
        <v>133</v>
      </c>
      <c r="C326" s="12" t="s">
        <v>109</v>
      </c>
      <c r="D326" s="108" t="s">
        <v>51</v>
      </c>
      <c r="E326" s="12"/>
      <c r="F326" s="12">
        <v>8482</v>
      </c>
      <c r="G326" s="108">
        <v>835</v>
      </c>
      <c r="H326" s="12"/>
      <c r="I326" s="12">
        <v>8481</v>
      </c>
      <c r="J326" s="108">
        <v>835</v>
      </c>
      <c r="K326" s="12">
        <v>-2531</v>
      </c>
      <c r="L326" s="12">
        <v>-2531</v>
      </c>
      <c r="M326" s="108">
        <v>248</v>
      </c>
      <c r="N326" s="18" t="s">
        <v>44</v>
      </c>
      <c r="O326" s="108" t="s">
        <v>39</v>
      </c>
      <c r="P326" s="12" t="s">
        <v>228</v>
      </c>
      <c r="Q326" s="12">
        <v>1</v>
      </c>
      <c r="R326" s="108">
        <v>248</v>
      </c>
      <c r="S326" s="12"/>
      <c r="T326" s="12"/>
      <c r="U326" s="108"/>
      <c r="V326" s="103"/>
      <c r="W326" s="12"/>
      <c r="X326" s="12"/>
      <c r="Y326" s="117"/>
      <c r="Z326" s="12"/>
      <c r="AA326" s="12"/>
      <c r="AB326" s="12"/>
      <c r="AC326" s="12"/>
      <c r="AD326" s="108"/>
      <c r="AE326" s="12"/>
      <c r="AF326" s="12"/>
      <c r="AG326" s="12"/>
      <c r="AH326" s="12"/>
      <c r="AI326" s="12"/>
      <c r="AJ326" s="12"/>
      <c r="AK326" s="108"/>
      <c r="AL326" s="12"/>
      <c r="AM326" s="12"/>
      <c r="AN326" s="12"/>
      <c r="AO326" s="12"/>
      <c r="AP326" s="12"/>
      <c r="AQ326" s="12"/>
      <c r="AR326" s="122"/>
      <c r="AS326" s="103" t="s">
        <v>9</v>
      </c>
      <c r="AT326" s="12">
        <v>-10000</v>
      </c>
      <c r="AU326" s="12" t="s">
        <v>42</v>
      </c>
      <c r="AV326" s="12"/>
      <c r="AW326" s="12"/>
      <c r="AX326" s="12"/>
      <c r="AY326" s="12"/>
      <c r="AZ326" s="12"/>
      <c r="BA326" s="12"/>
      <c r="BB326" s="148"/>
      <c r="BC326" s="118"/>
    </row>
    <row r="327" spans="2:55" ht="31.5" hidden="1">
      <c r="B327" s="107" t="s">
        <v>133</v>
      </c>
      <c r="C327" s="12" t="s">
        <v>109</v>
      </c>
      <c r="D327" s="108" t="s">
        <v>52</v>
      </c>
      <c r="E327" s="12"/>
      <c r="F327" s="12">
        <v>8456</v>
      </c>
      <c r="G327" s="108">
        <v>835</v>
      </c>
      <c r="H327" s="12"/>
      <c r="I327" s="12">
        <v>8455</v>
      </c>
      <c r="J327" s="108">
        <v>835</v>
      </c>
      <c r="K327" s="12">
        <v>-2527</v>
      </c>
      <c r="L327" s="12">
        <v>-2527</v>
      </c>
      <c r="M327" s="108">
        <v>248</v>
      </c>
      <c r="N327" s="18" t="s">
        <v>44</v>
      </c>
      <c r="O327" s="108" t="s">
        <v>39</v>
      </c>
      <c r="P327" s="12" t="s">
        <v>228</v>
      </c>
      <c r="Q327" s="12">
        <v>1</v>
      </c>
      <c r="R327" s="108">
        <v>248</v>
      </c>
      <c r="S327" s="12"/>
      <c r="T327" s="12"/>
      <c r="U327" s="108"/>
      <c r="V327" s="103"/>
      <c r="W327" s="12"/>
      <c r="X327" s="12"/>
      <c r="Y327" s="117"/>
      <c r="Z327" s="12"/>
      <c r="AA327" s="12"/>
      <c r="AB327" s="12"/>
      <c r="AC327" s="12"/>
      <c r="AD327" s="108"/>
      <c r="AE327" s="12"/>
      <c r="AF327" s="12"/>
      <c r="AG327" s="12"/>
      <c r="AH327" s="12"/>
      <c r="AI327" s="12"/>
      <c r="AJ327" s="12"/>
      <c r="AK327" s="108"/>
      <c r="AL327" s="12"/>
      <c r="AM327" s="12"/>
      <c r="AN327" s="12"/>
      <c r="AO327" s="12"/>
      <c r="AP327" s="12"/>
      <c r="AQ327" s="12"/>
      <c r="AR327" s="122"/>
      <c r="AS327" s="103" t="s">
        <v>9</v>
      </c>
      <c r="AT327" s="12">
        <v>-10000</v>
      </c>
      <c r="AU327" s="12" t="s">
        <v>42</v>
      </c>
      <c r="AV327" s="12"/>
      <c r="AW327" s="12"/>
      <c r="AX327" s="12"/>
      <c r="AY327" s="12"/>
      <c r="AZ327" s="12"/>
      <c r="BA327" s="12"/>
      <c r="BB327" s="148"/>
      <c r="BC327" s="118"/>
    </row>
    <row r="328" spans="2:55" ht="31.5" hidden="1">
      <c r="B328" s="107" t="s">
        <v>133</v>
      </c>
      <c r="C328" s="12" t="s">
        <v>109</v>
      </c>
      <c r="D328" s="108" t="s">
        <v>57</v>
      </c>
      <c r="E328" s="12"/>
      <c r="F328" s="12">
        <v>5447</v>
      </c>
      <c r="G328" s="108">
        <v>124</v>
      </c>
      <c r="H328" s="12"/>
      <c r="I328" s="12">
        <v>5438</v>
      </c>
      <c r="J328" s="108">
        <v>130</v>
      </c>
      <c r="K328" s="12">
        <v>0</v>
      </c>
      <c r="L328" s="12">
        <v>0</v>
      </c>
      <c r="M328" s="108">
        <v>248</v>
      </c>
      <c r="N328" s="18" t="s">
        <v>44</v>
      </c>
      <c r="O328" s="108" t="s">
        <v>39</v>
      </c>
      <c r="P328" s="12" t="s">
        <v>228</v>
      </c>
      <c r="Q328" s="12">
        <v>3</v>
      </c>
      <c r="R328" s="108">
        <v>248</v>
      </c>
      <c r="S328" s="12"/>
      <c r="T328" s="12"/>
      <c r="U328" s="108"/>
      <c r="V328" s="103"/>
      <c r="W328" s="12"/>
      <c r="X328" s="12"/>
      <c r="Y328" s="117"/>
      <c r="Z328" s="12"/>
      <c r="AA328" s="12"/>
      <c r="AB328" s="12"/>
      <c r="AC328" s="12"/>
      <c r="AD328" s="12"/>
      <c r="AE328" s="107"/>
      <c r="AF328" s="12"/>
      <c r="AG328" s="12"/>
      <c r="AH328" s="12"/>
      <c r="AI328" s="12"/>
      <c r="AJ328" s="12"/>
      <c r="AK328" s="118"/>
      <c r="AL328" s="12"/>
      <c r="AM328" s="12"/>
      <c r="AN328" s="12"/>
      <c r="AO328" s="12"/>
      <c r="AP328" s="12"/>
      <c r="AQ328" s="12"/>
      <c r="AR328" s="122"/>
      <c r="AS328" s="103" t="s">
        <v>9</v>
      </c>
      <c r="AT328" s="12">
        <v>-10000</v>
      </c>
      <c r="AU328" s="12" t="s">
        <v>42</v>
      </c>
      <c r="AV328" s="12"/>
      <c r="AW328" s="12"/>
      <c r="AX328" s="12"/>
      <c r="AY328" s="12"/>
      <c r="AZ328" s="12"/>
      <c r="BA328" s="12"/>
      <c r="BB328" s="148"/>
      <c r="BC328" s="118"/>
    </row>
    <row r="329" spans="2:55" ht="21" hidden="1">
      <c r="B329" s="107" t="s">
        <v>134</v>
      </c>
      <c r="C329" s="12" t="s">
        <v>109</v>
      </c>
      <c r="D329" s="108" t="s">
        <v>37</v>
      </c>
      <c r="E329" s="12">
        <v>7934</v>
      </c>
      <c r="F329" s="12"/>
      <c r="G329" s="108"/>
      <c r="H329" s="107">
        <v>7931</v>
      </c>
      <c r="I329" s="12"/>
      <c r="J329" s="108"/>
      <c r="K329" s="107">
        <v>0</v>
      </c>
      <c r="L329" s="12">
        <v>0</v>
      </c>
      <c r="M329" s="108">
        <v>-751</v>
      </c>
      <c r="N329" s="114" t="s">
        <v>50</v>
      </c>
      <c r="O329" s="108" t="s">
        <v>50</v>
      </c>
      <c r="P329" s="107">
        <v>3</v>
      </c>
      <c r="Q329" s="12" t="s">
        <v>228</v>
      </c>
      <c r="R329" s="108">
        <v>0</v>
      </c>
      <c r="S329" s="12"/>
      <c r="T329" s="12"/>
      <c r="U329" s="108"/>
      <c r="V329" s="103"/>
      <c r="W329" s="12"/>
      <c r="X329" s="12"/>
      <c r="Y329" s="117"/>
      <c r="Z329" s="107"/>
      <c r="AA329" s="12"/>
      <c r="AB329" s="12"/>
      <c r="AC329" s="12"/>
      <c r="AD329" s="118"/>
      <c r="AE329" s="107"/>
      <c r="AF329" s="12"/>
      <c r="AG329" s="12"/>
      <c r="AH329" s="12"/>
      <c r="AI329" s="12"/>
      <c r="AJ329" s="12"/>
      <c r="AK329" s="118"/>
      <c r="AL329" s="107"/>
      <c r="AM329" s="12"/>
      <c r="AN329" s="12"/>
      <c r="AO329" s="12"/>
      <c r="AP329" s="12"/>
      <c r="AQ329" s="12"/>
      <c r="AR329" s="118"/>
      <c r="AS329" s="107"/>
      <c r="AT329" s="12"/>
      <c r="AU329" s="12"/>
      <c r="AV329" s="12"/>
      <c r="AW329" s="12"/>
      <c r="AX329" s="12"/>
      <c r="AY329" s="12"/>
      <c r="AZ329" s="12"/>
      <c r="BA329" s="12"/>
      <c r="BB329" s="148"/>
      <c r="BC329" s="118"/>
    </row>
    <row r="330" spans="2:55" ht="21" hidden="1">
      <c r="B330" s="107" t="s">
        <v>134</v>
      </c>
      <c r="C330" s="12" t="s">
        <v>109</v>
      </c>
      <c r="D330" s="108" t="s">
        <v>43</v>
      </c>
      <c r="E330" s="107">
        <v>7934</v>
      </c>
      <c r="F330" s="12"/>
      <c r="G330" s="108"/>
      <c r="H330" s="107">
        <v>7931</v>
      </c>
      <c r="I330" s="12"/>
      <c r="J330" s="108"/>
      <c r="K330" s="107">
        <v>0</v>
      </c>
      <c r="L330" s="12">
        <v>0</v>
      </c>
      <c r="M330" s="108">
        <v>-751</v>
      </c>
      <c r="N330" s="114" t="s">
        <v>50</v>
      </c>
      <c r="O330" s="108" t="s">
        <v>50</v>
      </c>
      <c r="P330" s="107">
        <v>3</v>
      </c>
      <c r="Q330" s="12" t="s">
        <v>228</v>
      </c>
      <c r="R330" s="108">
        <v>0</v>
      </c>
      <c r="S330" s="107"/>
      <c r="T330" s="12"/>
      <c r="U330" s="108"/>
      <c r="V330" s="14"/>
      <c r="W330" s="12"/>
      <c r="X330" s="12"/>
      <c r="Y330" s="117"/>
      <c r="Z330" s="107"/>
      <c r="AA330" s="12"/>
      <c r="AB330" s="12"/>
      <c r="AC330" s="12"/>
      <c r="AD330" s="118"/>
      <c r="AE330" s="107"/>
      <c r="AF330" s="12"/>
      <c r="AG330" s="12"/>
      <c r="AH330" s="12"/>
      <c r="AI330" s="12"/>
      <c r="AJ330" s="12"/>
      <c r="AK330" s="118"/>
      <c r="AL330" s="107"/>
      <c r="AM330" s="12"/>
      <c r="AN330" s="12"/>
      <c r="AO330" s="12"/>
      <c r="AP330" s="12"/>
      <c r="AQ330" s="12"/>
      <c r="AR330" s="118"/>
      <c r="AS330" s="107"/>
      <c r="AT330" s="12"/>
      <c r="AU330" s="12"/>
      <c r="AV330" s="12"/>
      <c r="AW330" s="12"/>
      <c r="AX330" s="12"/>
      <c r="AY330" s="12"/>
      <c r="AZ330" s="12"/>
      <c r="BA330" s="12"/>
      <c r="BB330" s="148"/>
      <c r="BC330" s="118"/>
    </row>
    <row r="331" spans="2:55" ht="21" hidden="1">
      <c r="B331" s="107" t="s">
        <v>134</v>
      </c>
      <c r="C331" s="12" t="s">
        <v>109</v>
      </c>
      <c r="D331" s="108" t="s">
        <v>45</v>
      </c>
      <c r="E331" s="107">
        <v>7934</v>
      </c>
      <c r="F331" s="12"/>
      <c r="G331" s="108"/>
      <c r="H331" s="107">
        <v>7931</v>
      </c>
      <c r="I331" s="12"/>
      <c r="J331" s="108"/>
      <c r="K331" s="107">
        <v>0</v>
      </c>
      <c r="L331" s="12">
        <v>0</v>
      </c>
      <c r="M331" s="108">
        <v>-751</v>
      </c>
      <c r="N331" s="114" t="s">
        <v>50</v>
      </c>
      <c r="O331" s="108" t="s">
        <v>50</v>
      </c>
      <c r="P331" s="107">
        <v>3</v>
      </c>
      <c r="Q331" s="12" t="s">
        <v>228</v>
      </c>
      <c r="R331" s="108">
        <v>0</v>
      </c>
      <c r="S331" s="107"/>
      <c r="T331" s="12"/>
      <c r="U331" s="108"/>
      <c r="V331" s="107"/>
      <c r="W331" s="12"/>
      <c r="X331" s="12"/>
      <c r="Y331" s="117"/>
      <c r="Z331" s="107"/>
      <c r="AA331" s="12"/>
      <c r="AB331" s="12"/>
      <c r="AC331" s="12"/>
      <c r="AD331" s="118"/>
      <c r="AE331" s="107"/>
      <c r="AF331" s="12"/>
      <c r="AG331" s="12"/>
      <c r="AH331" s="12"/>
      <c r="AI331" s="12"/>
      <c r="AJ331" s="12"/>
      <c r="AK331" s="118"/>
      <c r="AL331" s="107"/>
      <c r="AM331" s="12"/>
      <c r="AN331" s="12"/>
      <c r="AO331" s="12"/>
      <c r="AP331" s="12"/>
      <c r="AQ331" s="12"/>
      <c r="AR331" s="118"/>
      <c r="AS331" s="103"/>
      <c r="AT331" s="14"/>
      <c r="AU331" s="14"/>
      <c r="AV331" s="14"/>
      <c r="AW331" s="14"/>
      <c r="AX331" s="14"/>
      <c r="AY331" s="14"/>
      <c r="AZ331" s="14"/>
      <c r="BA331" s="14"/>
      <c r="BB331" s="148"/>
      <c r="BC331" s="118"/>
    </row>
    <row r="332" spans="2:55" ht="31.5" hidden="1">
      <c r="B332" s="107" t="s">
        <v>134</v>
      </c>
      <c r="C332" s="12" t="s">
        <v>109</v>
      </c>
      <c r="D332" s="108" t="s">
        <v>46</v>
      </c>
      <c r="E332" s="107"/>
      <c r="F332" s="12">
        <v>9087</v>
      </c>
      <c r="G332" s="108">
        <v>732</v>
      </c>
      <c r="H332" s="107"/>
      <c r="I332" s="12">
        <v>8345</v>
      </c>
      <c r="J332" s="108">
        <v>731</v>
      </c>
      <c r="K332" s="107">
        <v>0</v>
      </c>
      <c r="L332" s="12">
        <v>0</v>
      </c>
      <c r="M332" s="108">
        <v>0</v>
      </c>
      <c r="N332" s="114" t="s">
        <v>38</v>
      </c>
      <c r="O332" s="115" t="s">
        <v>44</v>
      </c>
      <c r="P332" s="107" t="s">
        <v>228</v>
      </c>
      <c r="Q332" s="12">
        <v>743</v>
      </c>
      <c r="R332" s="108">
        <v>0</v>
      </c>
      <c r="S332" s="107"/>
      <c r="T332" s="12"/>
      <c r="U332" s="108"/>
      <c r="V332" s="107"/>
      <c r="W332" s="12"/>
      <c r="X332" s="12"/>
      <c r="Y332" s="118"/>
      <c r="Z332" s="107"/>
      <c r="AA332" s="12"/>
      <c r="AB332" s="12"/>
      <c r="AC332" s="12"/>
      <c r="AD332" s="118"/>
      <c r="AE332" s="107"/>
      <c r="AF332" s="12"/>
      <c r="AG332" s="12"/>
      <c r="AH332" s="12"/>
      <c r="AI332" s="12"/>
      <c r="AJ332" s="12"/>
      <c r="AK332" s="118"/>
      <c r="AL332" s="107"/>
      <c r="AM332" s="12"/>
      <c r="AN332" s="12"/>
      <c r="AO332" s="12"/>
      <c r="AP332" s="12"/>
      <c r="AQ332" s="12"/>
      <c r="AR332" s="118"/>
      <c r="AS332" s="103"/>
      <c r="AT332" s="14"/>
      <c r="AU332" s="14"/>
      <c r="AV332" s="14"/>
      <c r="AW332" s="14"/>
      <c r="AX332" s="14"/>
      <c r="AY332" s="14"/>
      <c r="AZ332" s="14"/>
      <c r="BA332" s="14"/>
      <c r="BB332" s="148"/>
      <c r="BC332" s="118"/>
    </row>
    <row r="333" spans="2:55" ht="31.5" hidden="1">
      <c r="B333" s="107" t="s">
        <v>134</v>
      </c>
      <c r="C333" s="12" t="s">
        <v>109</v>
      </c>
      <c r="D333" s="108" t="s">
        <v>47</v>
      </c>
      <c r="E333" s="107"/>
      <c r="F333" s="12">
        <v>9087</v>
      </c>
      <c r="G333" s="108">
        <v>732</v>
      </c>
      <c r="H333" s="107"/>
      <c r="I333" s="12">
        <v>8668</v>
      </c>
      <c r="J333" s="108">
        <v>731</v>
      </c>
      <c r="K333" s="107">
        <v>0</v>
      </c>
      <c r="L333" s="12">
        <v>0</v>
      </c>
      <c r="M333" s="108">
        <v>0</v>
      </c>
      <c r="N333" s="114" t="s">
        <v>38</v>
      </c>
      <c r="O333" s="115" t="s">
        <v>44</v>
      </c>
      <c r="P333" s="107" t="s">
        <v>228</v>
      </c>
      <c r="Q333" s="12">
        <v>420</v>
      </c>
      <c r="R333" s="108">
        <v>0</v>
      </c>
      <c r="S333" s="107"/>
      <c r="T333" s="12"/>
      <c r="U333" s="108"/>
      <c r="V333" s="107"/>
      <c r="W333" s="12"/>
      <c r="X333" s="12"/>
      <c r="Y333" s="118"/>
      <c r="Z333" s="107"/>
      <c r="AA333" s="12"/>
      <c r="AB333" s="12"/>
      <c r="AC333" s="12"/>
      <c r="AD333" s="118"/>
      <c r="AE333" s="107"/>
      <c r="AF333" s="12"/>
      <c r="AG333" s="12"/>
      <c r="AH333" s="12"/>
      <c r="AI333" s="12"/>
      <c r="AJ333" s="12"/>
      <c r="AK333" s="118"/>
      <c r="AL333" s="107"/>
      <c r="AM333" s="12"/>
      <c r="AN333" s="12"/>
      <c r="AO333" s="12"/>
      <c r="AP333" s="12"/>
      <c r="AQ333" s="12"/>
      <c r="AR333" s="118"/>
      <c r="AS333" s="103"/>
      <c r="AT333" s="14"/>
      <c r="AU333" s="14"/>
      <c r="AV333" s="14"/>
      <c r="AW333" s="14"/>
      <c r="AX333" s="14"/>
      <c r="AY333" s="14"/>
      <c r="AZ333" s="14"/>
      <c r="BA333" s="14"/>
      <c r="BB333" s="148"/>
      <c r="BC333" s="118"/>
    </row>
    <row r="334" spans="2:55" ht="31.5" hidden="1">
      <c r="B334" s="107" t="s">
        <v>134</v>
      </c>
      <c r="C334" s="12" t="s">
        <v>109</v>
      </c>
      <c r="D334" s="108" t="s">
        <v>48</v>
      </c>
      <c r="E334" s="107"/>
      <c r="F334" s="12">
        <v>9087</v>
      </c>
      <c r="G334" s="108">
        <v>732</v>
      </c>
      <c r="H334" s="107"/>
      <c r="I334" s="12">
        <v>8671</v>
      </c>
      <c r="J334" s="108">
        <v>731</v>
      </c>
      <c r="K334" s="107">
        <v>0</v>
      </c>
      <c r="L334" s="12">
        <v>0</v>
      </c>
      <c r="M334" s="108">
        <v>0</v>
      </c>
      <c r="N334" s="114" t="s">
        <v>38</v>
      </c>
      <c r="O334" s="115" t="s">
        <v>78</v>
      </c>
      <c r="P334" s="107" t="s">
        <v>228</v>
      </c>
      <c r="Q334" s="12">
        <v>417</v>
      </c>
      <c r="R334" s="108">
        <v>0</v>
      </c>
      <c r="S334" s="107"/>
      <c r="T334" s="12"/>
      <c r="U334" s="108"/>
      <c r="V334" s="107"/>
      <c r="W334" s="12"/>
      <c r="X334" s="12"/>
      <c r="Y334" s="118"/>
      <c r="Z334" s="107"/>
      <c r="AA334" s="12"/>
      <c r="AB334" s="12"/>
      <c r="AC334" s="12"/>
      <c r="AD334" s="118"/>
      <c r="AE334" s="107"/>
      <c r="AF334" s="12"/>
      <c r="AG334" s="12"/>
      <c r="AH334" s="12"/>
      <c r="AI334" s="12"/>
      <c r="AJ334" s="12"/>
      <c r="AK334" s="118"/>
      <c r="AL334" s="107"/>
      <c r="AM334" s="12"/>
      <c r="AN334" s="12"/>
      <c r="AO334" s="12"/>
      <c r="AP334" s="12"/>
      <c r="AQ334" s="12"/>
      <c r="AR334" s="118"/>
      <c r="AS334" s="103"/>
      <c r="AT334" s="14"/>
      <c r="AU334" s="14"/>
      <c r="AV334" s="14"/>
      <c r="AW334" s="14"/>
      <c r="AX334" s="14"/>
      <c r="AY334" s="14"/>
      <c r="AZ334" s="14"/>
      <c r="BA334" s="14"/>
      <c r="BB334" s="148"/>
      <c r="BC334" s="118"/>
    </row>
    <row r="335" spans="2:55" ht="31.5" hidden="1">
      <c r="B335" s="107" t="s">
        <v>134</v>
      </c>
      <c r="C335" s="12" t="s">
        <v>109</v>
      </c>
      <c r="D335" s="108" t="s">
        <v>49</v>
      </c>
      <c r="E335" s="107"/>
      <c r="F335" s="12">
        <v>7923</v>
      </c>
      <c r="G335" s="108">
        <v>835</v>
      </c>
      <c r="H335" s="107"/>
      <c r="I335" s="12">
        <v>7922</v>
      </c>
      <c r="J335" s="108">
        <v>835</v>
      </c>
      <c r="K335" s="107">
        <v>-3305</v>
      </c>
      <c r="L335" s="12">
        <v>-3305</v>
      </c>
      <c r="M335" s="108">
        <v>-3305</v>
      </c>
      <c r="N335" s="114" t="s">
        <v>44</v>
      </c>
      <c r="O335" s="115" t="s">
        <v>78</v>
      </c>
      <c r="P335" s="107" t="s">
        <v>228</v>
      </c>
      <c r="Q335" s="12">
        <v>1</v>
      </c>
      <c r="R335" s="108">
        <v>0</v>
      </c>
      <c r="S335" s="107"/>
      <c r="T335" s="12"/>
      <c r="U335" s="108"/>
      <c r="V335" s="107"/>
      <c r="W335" s="12"/>
      <c r="X335" s="12"/>
      <c r="Y335" s="118"/>
      <c r="Z335" s="107"/>
      <c r="AA335" s="12"/>
      <c r="AB335" s="12"/>
      <c r="AC335" s="12"/>
      <c r="AD335" s="118"/>
      <c r="AE335" s="107"/>
      <c r="AF335" s="12"/>
      <c r="AG335" s="12"/>
      <c r="AH335" s="12"/>
      <c r="AI335" s="12"/>
      <c r="AJ335" s="12"/>
      <c r="AK335" s="118"/>
      <c r="AL335" s="107"/>
      <c r="AM335" s="12"/>
      <c r="AN335" s="12"/>
      <c r="AO335" s="12"/>
      <c r="AP335" s="12"/>
      <c r="AQ335" s="12"/>
      <c r="AR335" s="118"/>
      <c r="AS335" s="103"/>
      <c r="AT335" s="14"/>
      <c r="AU335" s="14"/>
      <c r="AV335" s="14"/>
      <c r="AW335" s="14"/>
      <c r="AX335" s="14"/>
      <c r="AY335" s="14"/>
      <c r="AZ335" s="14"/>
      <c r="BA335" s="14"/>
      <c r="BB335" s="148"/>
      <c r="BC335" s="118"/>
    </row>
    <row r="336" spans="2:55" ht="21" hidden="1">
      <c r="B336" s="107" t="s">
        <v>134</v>
      </c>
      <c r="C336" s="12" t="s">
        <v>109</v>
      </c>
      <c r="D336" s="108" t="s">
        <v>53</v>
      </c>
      <c r="E336" s="107">
        <v>9367</v>
      </c>
      <c r="F336" s="12"/>
      <c r="G336" s="108"/>
      <c r="H336" s="107">
        <v>9365</v>
      </c>
      <c r="I336" s="12"/>
      <c r="J336" s="108"/>
      <c r="K336" s="107">
        <v>-3821</v>
      </c>
      <c r="L336" s="12">
        <v>-3821</v>
      </c>
      <c r="M336" s="108">
        <v>-3819</v>
      </c>
      <c r="N336" s="114" t="s">
        <v>50</v>
      </c>
      <c r="O336" s="115" t="s">
        <v>50</v>
      </c>
      <c r="P336" s="107">
        <v>2</v>
      </c>
      <c r="Q336" s="12" t="s">
        <v>228</v>
      </c>
      <c r="R336" s="108">
        <v>0</v>
      </c>
      <c r="S336" s="107"/>
      <c r="T336" s="12"/>
      <c r="U336" s="108"/>
      <c r="V336" s="103"/>
      <c r="W336" s="12"/>
      <c r="X336" s="12"/>
      <c r="Y336" s="118"/>
      <c r="Z336" s="107"/>
      <c r="AA336" s="12"/>
      <c r="AB336" s="12"/>
      <c r="AC336" s="12"/>
      <c r="AD336" s="118"/>
      <c r="AE336" s="107"/>
      <c r="AF336" s="12"/>
      <c r="AG336" s="12"/>
      <c r="AH336" s="12"/>
      <c r="AI336" s="12"/>
      <c r="AJ336" s="12"/>
      <c r="AK336" s="118"/>
      <c r="AL336" s="107"/>
      <c r="AM336" s="12"/>
      <c r="AN336" s="12"/>
      <c r="AO336" s="12"/>
      <c r="AP336" s="12"/>
      <c r="AQ336" s="12"/>
      <c r="AR336" s="118"/>
      <c r="AS336" s="107"/>
      <c r="AT336" s="12"/>
      <c r="AU336" s="12"/>
      <c r="AV336" s="12"/>
      <c r="AW336" s="12"/>
      <c r="AX336" s="12"/>
      <c r="AY336" s="12"/>
      <c r="AZ336" s="12"/>
      <c r="BA336" s="12"/>
      <c r="BB336" s="148"/>
      <c r="BC336" s="118"/>
    </row>
    <row r="337" spans="2:55" ht="21" hidden="1">
      <c r="B337" s="107" t="s">
        <v>134</v>
      </c>
      <c r="C337" s="12" t="s">
        <v>109</v>
      </c>
      <c r="D337" s="108" t="s">
        <v>56</v>
      </c>
      <c r="E337" s="107">
        <v>9367</v>
      </c>
      <c r="F337" s="12"/>
      <c r="G337" s="108"/>
      <c r="H337" s="107">
        <v>9365</v>
      </c>
      <c r="I337" s="12"/>
      <c r="J337" s="108"/>
      <c r="K337" s="107">
        <v>-3821</v>
      </c>
      <c r="L337" s="12">
        <v>-3821</v>
      </c>
      <c r="M337" s="108">
        <v>-3819</v>
      </c>
      <c r="N337" s="114" t="s">
        <v>50</v>
      </c>
      <c r="O337" s="115" t="s">
        <v>50</v>
      </c>
      <c r="P337" s="107">
        <v>2</v>
      </c>
      <c r="Q337" s="12" t="s">
        <v>228</v>
      </c>
      <c r="R337" s="108">
        <v>0</v>
      </c>
      <c r="S337" s="107"/>
      <c r="T337" s="12"/>
      <c r="U337" s="108"/>
      <c r="V337" s="103"/>
      <c r="W337" s="12"/>
      <c r="X337" s="12"/>
      <c r="Y337" s="118"/>
      <c r="Z337" s="107"/>
      <c r="AA337" s="12"/>
      <c r="AB337" s="12"/>
      <c r="AC337" s="12"/>
      <c r="AD337" s="118"/>
      <c r="AE337" s="107"/>
      <c r="AF337" s="12"/>
      <c r="AG337" s="12"/>
      <c r="AH337" s="12"/>
      <c r="AI337" s="12"/>
      <c r="AJ337" s="12"/>
      <c r="AK337" s="118"/>
      <c r="AL337" s="107"/>
      <c r="AM337" s="12"/>
      <c r="AN337" s="12"/>
      <c r="AO337" s="12"/>
      <c r="AP337" s="12"/>
      <c r="AQ337" s="12"/>
      <c r="AR337" s="118"/>
      <c r="AS337" s="107"/>
      <c r="AT337" s="12"/>
      <c r="AU337" s="12"/>
      <c r="AV337" s="12"/>
      <c r="AW337" s="12"/>
      <c r="AX337" s="12"/>
      <c r="AY337" s="12"/>
      <c r="AZ337" s="12"/>
      <c r="BA337" s="12"/>
      <c r="BB337" s="148"/>
      <c r="BC337" s="118"/>
    </row>
    <row r="338" spans="2:55" ht="21" hidden="1">
      <c r="B338" s="107" t="s">
        <v>134</v>
      </c>
      <c r="C338" s="12" t="s">
        <v>109</v>
      </c>
      <c r="D338" s="108" t="s">
        <v>57</v>
      </c>
      <c r="E338" s="107">
        <v>8552</v>
      </c>
      <c r="F338" s="12"/>
      <c r="G338" s="108"/>
      <c r="H338" s="107">
        <v>8550</v>
      </c>
      <c r="I338" s="12"/>
      <c r="J338" s="108"/>
      <c r="K338" s="107">
        <v>-2993</v>
      </c>
      <c r="L338" s="12">
        <v>-2993</v>
      </c>
      <c r="M338" s="108">
        <v>-2991</v>
      </c>
      <c r="N338" s="114" t="s">
        <v>50</v>
      </c>
      <c r="O338" s="115" t="s">
        <v>50</v>
      </c>
      <c r="P338" s="107">
        <v>2</v>
      </c>
      <c r="Q338" s="12" t="s">
        <v>228</v>
      </c>
      <c r="R338" s="108">
        <v>0</v>
      </c>
      <c r="S338" s="107"/>
      <c r="T338" s="12"/>
      <c r="U338" s="108"/>
      <c r="V338" s="103"/>
      <c r="W338" s="12"/>
      <c r="X338" s="12"/>
      <c r="Y338" s="118"/>
      <c r="Z338" s="107"/>
      <c r="AA338" s="12"/>
      <c r="AB338" s="12"/>
      <c r="AC338" s="12"/>
      <c r="AD338" s="118"/>
      <c r="AE338" s="107"/>
      <c r="AF338" s="12"/>
      <c r="AG338" s="12"/>
      <c r="AH338" s="12"/>
      <c r="AI338" s="12"/>
      <c r="AJ338" s="12"/>
      <c r="AK338" s="118"/>
      <c r="AL338" s="107"/>
      <c r="AM338" s="12"/>
      <c r="AN338" s="12"/>
      <c r="AO338" s="12"/>
      <c r="AP338" s="12"/>
      <c r="AQ338" s="12"/>
      <c r="AR338" s="118"/>
      <c r="AS338" s="107"/>
      <c r="AT338" s="12"/>
      <c r="AU338" s="12"/>
      <c r="AV338" s="12"/>
      <c r="AW338" s="12"/>
      <c r="AX338" s="12"/>
      <c r="AY338" s="12"/>
      <c r="AZ338" s="12"/>
      <c r="BA338" s="12"/>
      <c r="BB338" s="148"/>
      <c r="BC338" s="118"/>
    </row>
    <row r="339" spans="2:55" ht="73.5" hidden="1">
      <c r="B339" s="107" t="s">
        <v>136</v>
      </c>
      <c r="C339" s="12" t="s">
        <v>109</v>
      </c>
      <c r="D339" s="108" t="s">
        <v>46</v>
      </c>
      <c r="E339" s="107">
        <v>8157</v>
      </c>
      <c r="F339" s="12"/>
      <c r="G339" s="108"/>
      <c r="H339" s="107">
        <v>4413</v>
      </c>
      <c r="I339" s="12"/>
      <c r="J339" s="108"/>
      <c r="K339" s="107">
        <v>557</v>
      </c>
      <c r="L339" s="12">
        <v>-123</v>
      </c>
      <c r="M339" s="108">
        <v>693</v>
      </c>
      <c r="N339" s="114" t="s">
        <v>50</v>
      </c>
      <c r="O339" s="115" t="s">
        <v>39</v>
      </c>
      <c r="P339" s="107">
        <v>3744</v>
      </c>
      <c r="Q339" s="12" t="s">
        <v>228</v>
      </c>
      <c r="R339" s="108">
        <v>13</v>
      </c>
      <c r="S339" s="107"/>
      <c r="T339" s="12"/>
      <c r="U339" s="108"/>
      <c r="V339" s="103" t="s">
        <v>5</v>
      </c>
      <c r="W339" s="12">
        <v>120</v>
      </c>
      <c r="X339" s="12">
        <v>310</v>
      </c>
      <c r="Y339" s="118" t="s">
        <v>41</v>
      </c>
      <c r="Z339" s="107"/>
      <c r="AA339" s="12"/>
      <c r="AB339" s="12"/>
      <c r="AC339" s="12"/>
      <c r="AD339" s="118"/>
      <c r="AE339" s="107"/>
      <c r="AF339" s="12"/>
      <c r="AG339" s="12"/>
      <c r="AH339" s="12"/>
      <c r="AI339" s="12"/>
      <c r="AJ339" s="12"/>
      <c r="AK339" s="118"/>
      <c r="AL339" s="107"/>
      <c r="AM339" s="12"/>
      <c r="AN339" s="12"/>
      <c r="AO339" s="12"/>
      <c r="AP339" s="12"/>
      <c r="AQ339" s="12"/>
      <c r="AR339" s="118"/>
      <c r="AS339" s="103" t="s">
        <v>9</v>
      </c>
      <c r="AT339" s="12">
        <v>-10000</v>
      </c>
      <c r="AU339" s="12" t="s">
        <v>42</v>
      </c>
      <c r="AV339" s="12">
        <v>-10000</v>
      </c>
      <c r="AW339" s="12" t="s">
        <v>42</v>
      </c>
      <c r="AX339" s="12">
        <v>-10000</v>
      </c>
      <c r="AY339" s="12" t="s">
        <v>42</v>
      </c>
      <c r="AZ339" s="12">
        <v>-10000</v>
      </c>
      <c r="BA339" s="12" t="s">
        <v>42</v>
      </c>
      <c r="BB339" s="148"/>
      <c r="BC339" s="118"/>
    </row>
    <row r="340" spans="2:55" ht="73.5" hidden="1">
      <c r="B340" s="107" t="s">
        <v>136</v>
      </c>
      <c r="C340" s="12" t="s">
        <v>109</v>
      </c>
      <c r="D340" s="108" t="s">
        <v>47</v>
      </c>
      <c r="E340" s="107">
        <v>8157</v>
      </c>
      <c r="F340" s="12"/>
      <c r="G340" s="108"/>
      <c r="H340" s="107">
        <v>5451</v>
      </c>
      <c r="I340" s="12"/>
      <c r="J340" s="108"/>
      <c r="K340" s="107">
        <v>557</v>
      </c>
      <c r="L340" s="12">
        <v>-123</v>
      </c>
      <c r="M340" s="108">
        <v>690</v>
      </c>
      <c r="N340" s="114" t="s">
        <v>50</v>
      </c>
      <c r="O340" s="115" t="s">
        <v>39</v>
      </c>
      <c r="P340" s="107">
        <v>2706</v>
      </c>
      <c r="Q340" s="12" t="s">
        <v>228</v>
      </c>
      <c r="R340" s="108">
        <v>10</v>
      </c>
      <c r="S340" s="107"/>
      <c r="T340" s="12"/>
      <c r="U340" s="108"/>
      <c r="V340" s="103" t="s">
        <v>5</v>
      </c>
      <c r="W340" s="12">
        <v>120</v>
      </c>
      <c r="X340" s="12">
        <v>317</v>
      </c>
      <c r="Y340" s="118" t="s">
        <v>41</v>
      </c>
      <c r="Z340" s="107"/>
      <c r="AA340" s="12"/>
      <c r="AB340" s="12"/>
      <c r="AC340" s="12"/>
      <c r="AD340" s="118"/>
      <c r="AE340" s="107"/>
      <c r="AF340" s="12"/>
      <c r="AG340" s="12"/>
      <c r="AH340" s="12"/>
      <c r="AI340" s="12"/>
      <c r="AJ340" s="12"/>
      <c r="AK340" s="118"/>
      <c r="AL340" s="107"/>
      <c r="AM340" s="12"/>
      <c r="AN340" s="12"/>
      <c r="AO340" s="12"/>
      <c r="AP340" s="12"/>
      <c r="AQ340" s="12"/>
      <c r="AR340" s="118"/>
      <c r="AS340" s="103" t="s">
        <v>9</v>
      </c>
      <c r="AT340" s="12">
        <v>-10000</v>
      </c>
      <c r="AU340" s="12" t="s">
        <v>42</v>
      </c>
      <c r="AV340" s="12">
        <v>-10000</v>
      </c>
      <c r="AW340" s="12" t="s">
        <v>42</v>
      </c>
      <c r="AX340" s="12">
        <v>-10000</v>
      </c>
      <c r="AY340" s="12" t="s">
        <v>42</v>
      </c>
      <c r="AZ340" s="12">
        <v>-10000</v>
      </c>
      <c r="BA340" s="12" t="s">
        <v>42</v>
      </c>
      <c r="BB340" s="148"/>
      <c r="BC340" s="118"/>
    </row>
    <row r="341" spans="2:55" ht="21" hidden="1">
      <c r="B341" s="107" t="s">
        <v>136</v>
      </c>
      <c r="C341" s="12" t="s">
        <v>109</v>
      </c>
      <c r="D341" s="108" t="s">
        <v>48</v>
      </c>
      <c r="E341" s="107">
        <v>8157</v>
      </c>
      <c r="F341" s="12"/>
      <c r="G341" s="108"/>
      <c r="H341" s="107">
        <v>7552</v>
      </c>
      <c r="I341" s="12"/>
      <c r="J341" s="108"/>
      <c r="K341" s="107">
        <v>557</v>
      </c>
      <c r="L341" s="12">
        <v>-123</v>
      </c>
      <c r="M341" s="108">
        <v>690</v>
      </c>
      <c r="N341" s="114" t="s">
        <v>50</v>
      </c>
      <c r="O341" s="115" t="s">
        <v>44</v>
      </c>
      <c r="P341" s="107">
        <v>605</v>
      </c>
      <c r="Q341" s="12" t="s">
        <v>228</v>
      </c>
      <c r="R341" s="108">
        <v>10</v>
      </c>
      <c r="S341" s="107"/>
      <c r="T341" s="12"/>
      <c r="U341" s="108"/>
      <c r="V341" s="103"/>
      <c r="W341" s="12"/>
      <c r="X341" s="12"/>
      <c r="Y341" s="118"/>
      <c r="Z341" s="107"/>
      <c r="AA341" s="12"/>
      <c r="AB341" s="12"/>
      <c r="AC341" s="12"/>
      <c r="AD341" s="118"/>
      <c r="AE341" s="107"/>
      <c r="AF341" s="12"/>
      <c r="AG341" s="12"/>
      <c r="AH341" s="12"/>
      <c r="AI341" s="12"/>
      <c r="AJ341" s="12"/>
      <c r="AK341" s="118"/>
      <c r="AL341" s="107"/>
      <c r="AM341" s="12"/>
      <c r="AN341" s="12"/>
      <c r="AO341" s="12"/>
      <c r="AP341" s="12"/>
      <c r="AQ341" s="12"/>
      <c r="AR341" s="118"/>
      <c r="AS341" s="107"/>
      <c r="AT341" s="12"/>
      <c r="AU341" s="12"/>
      <c r="AV341" s="12"/>
      <c r="AW341" s="12"/>
      <c r="AX341" s="12"/>
      <c r="AY341" s="12"/>
      <c r="AZ341" s="12"/>
      <c r="BA341" s="12"/>
      <c r="BB341" s="148"/>
      <c r="BC341" s="118"/>
    </row>
    <row r="342" spans="2:55" ht="63" hidden="1">
      <c r="B342" s="107" t="s">
        <v>136</v>
      </c>
      <c r="C342" s="12" t="s">
        <v>109</v>
      </c>
      <c r="D342" s="108" t="s">
        <v>53</v>
      </c>
      <c r="E342" s="107">
        <v>10648</v>
      </c>
      <c r="F342" s="12"/>
      <c r="G342" s="108"/>
      <c r="H342" s="107">
        <v>10632</v>
      </c>
      <c r="I342" s="12"/>
      <c r="J342" s="108"/>
      <c r="K342" s="107">
        <v>-2336</v>
      </c>
      <c r="L342" s="12">
        <v>-2336</v>
      </c>
      <c r="M342" s="108">
        <v>-2318</v>
      </c>
      <c r="N342" s="114" t="s">
        <v>50</v>
      </c>
      <c r="O342" s="115" t="s">
        <v>50</v>
      </c>
      <c r="P342" s="107">
        <v>16</v>
      </c>
      <c r="Q342" s="12" t="s">
        <v>228</v>
      </c>
      <c r="R342" s="108">
        <v>0</v>
      </c>
      <c r="S342" s="107"/>
      <c r="T342" s="12"/>
      <c r="U342" s="108"/>
      <c r="V342" s="103" t="s">
        <v>5</v>
      </c>
      <c r="W342" s="12">
        <v>120</v>
      </c>
      <c r="X342" s="12">
        <v>385</v>
      </c>
      <c r="Y342" s="118" t="s">
        <v>59</v>
      </c>
      <c r="Z342" s="107"/>
      <c r="AA342" s="12"/>
      <c r="AB342" s="12"/>
      <c r="AC342" s="12"/>
      <c r="AD342" s="118"/>
      <c r="AE342" s="107"/>
      <c r="AF342" s="12"/>
      <c r="AG342" s="12"/>
      <c r="AH342" s="12"/>
      <c r="AI342" s="12"/>
      <c r="AJ342" s="12"/>
      <c r="AK342" s="118"/>
      <c r="AL342" s="107"/>
      <c r="AM342" s="12"/>
      <c r="AN342" s="12"/>
      <c r="AO342" s="12"/>
      <c r="AP342" s="12"/>
      <c r="AQ342" s="12"/>
      <c r="AR342" s="118"/>
      <c r="AS342" s="107"/>
      <c r="AT342" s="12"/>
      <c r="AU342" s="12"/>
      <c r="AV342" s="12"/>
      <c r="AW342" s="12"/>
      <c r="AX342" s="12"/>
      <c r="AY342" s="12"/>
      <c r="AZ342" s="12"/>
      <c r="BA342" s="12"/>
      <c r="BB342" s="148"/>
      <c r="BC342" s="118"/>
    </row>
    <row r="343" spans="2:55" ht="63" hidden="1">
      <c r="B343" s="107" t="s">
        <v>136</v>
      </c>
      <c r="C343" s="12" t="s">
        <v>109</v>
      </c>
      <c r="D343" s="108" t="s">
        <v>56</v>
      </c>
      <c r="E343" s="107">
        <v>10648</v>
      </c>
      <c r="F343" s="12"/>
      <c r="G343" s="108"/>
      <c r="H343" s="107">
        <v>10632</v>
      </c>
      <c r="I343" s="12"/>
      <c r="J343" s="108"/>
      <c r="K343" s="107">
        <v>-2336</v>
      </c>
      <c r="L343" s="12">
        <v>-2336</v>
      </c>
      <c r="M343" s="108">
        <v>-2318</v>
      </c>
      <c r="N343" s="114" t="s">
        <v>50</v>
      </c>
      <c r="O343" s="115" t="s">
        <v>50</v>
      </c>
      <c r="P343" s="107">
        <v>16</v>
      </c>
      <c r="Q343" s="12" t="s">
        <v>228</v>
      </c>
      <c r="R343" s="108">
        <v>0</v>
      </c>
      <c r="S343" s="107"/>
      <c r="T343" s="12"/>
      <c r="U343" s="108"/>
      <c r="V343" s="103" t="s">
        <v>5</v>
      </c>
      <c r="W343" s="12">
        <v>120</v>
      </c>
      <c r="X343" s="12">
        <v>385</v>
      </c>
      <c r="Y343" s="118" t="s">
        <v>59</v>
      </c>
      <c r="Z343" s="107"/>
      <c r="AA343" s="12"/>
      <c r="AB343" s="12"/>
      <c r="AC343" s="12"/>
      <c r="AD343" s="118"/>
      <c r="AE343" s="107"/>
      <c r="AF343" s="12"/>
      <c r="AG343" s="12"/>
      <c r="AH343" s="12"/>
      <c r="AI343" s="12"/>
      <c r="AJ343" s="12"/>
      <c r="AK343" s="118"/>
      <c r="AL343" s="107"/>
      <c r="AM343" s="12"/>
      <c r="AN343" s="12"/>
      <c r="AO343" s="12"/>
      <c r="AP343" s="12"/>
      <c r="AQ343" s="12"/>
      <c r="AR343" s="118"/>
      <c r="AS343" s="107"/>
      <c r="AT343" s="12"/>
      <c r="AU343" s="12"/>
      <c r="AV343" s="12"/>
      <c r="AW343" s="12"/>
      <c r="AX343" s="12"/>
      <c r="AY343" s="12"/>
      <c r="AZ343" s="12"/>
      <c r="BA343" s="12"/>
      <c r="BB343" s="148"/>
      <c r="BC343" s="118"/>
    </row>
    <row r="344" spans="2:55" ht="63" hidden="1">
      <c r="B344" s="107" t="s">
        <v>136</v>
      </c>
      <c r="C344" s="12" t="s">
        <v>109</v>
      </c>
      <c r="D344" s="108" t="s">
        <v>57</v>
      </c>
      <c r="E344" s="107">
        <v>9833</v>
      </c>
      <c r="F344" s="12"/>
      <c r="G344" s="108"/>
      <c r="H344" s="107">
        <v>9817</v>
      </c>
      <c r="I344" s="12"/>
      <c r="J344" s="108"/>
      <c r="K344" s="107">
        <v>-1510</v>
      </c>
      <c r="L344" s="12">
        <v>-1510</v>
      </c>
      <c r="M344" s="108">
        <v>-1492</v>
      </c>
      <c r="N344" s="114" t="s">
        <v>50</v>
      </c>
      <c r="O344" s="115" t="s">
        <v>50</v>
      </c>
      <c r="P344" s="107">
        <v>16</v>
      </c>
      <c r="Q344" s="12" t="s">
        <v>228</v>
      </c>
      <c r="R344" s="108">
        <v>0</v>
      </c>
      <c r="S344" s="107"/>
      <c r="T344" s="12"/>
      <c r="U344" s="108"/>
      <c r="V344" s="103" t="s">
        <v>5</v>
      </c>
      <c r="W344" s="12">
        <v>164</v>
      </c>
      <c r="X344" s="12">
        <v>365</v>
      </c>
      <c r="Y344" s="118" t="s">
        <v>59</v>
      </c>
      <c r="Z344" s="107"/>
      <c r="AA344" s="12"/>
      <c r="AB344" s="12"/>
      <c r="AC344" s="12"/>
      <c r="AD344" s="118"/>
      <c r="AE344" s="107"/>
      <c r="AF344" s="12"/>
      <c r="AG344" s="12"/>
      <c r="AH344" s="12"/>
      <c r="AI344" s="12"/>
      <c r="AJ344" s="12"/>
      <c r="AK344" s="118"/>
      <c r="AL344" s="107"/>
      <c r="AM344" s="12"/>
      <c r="AN344" s="12"/>
      <c r="AO344" s="12"/>
      <c r="AP344" s="12"/>
      <c r="AQ344" s="12"/>
      <c r="AR344" s="118"/>
      <c r="AS344" s="103"/>
      <c r="AT344" s="14"/>
      <c r="AU344" s="14"/>
      <c r="AV344" s="14"/>
      <c r="AW344" s="14"/>
      <c r="AX344" s="14"/>
      <c r="AY344" s="14"/>
      <c r="AZ344" s="14"/>
      <c r="BA344" s="14"/>
      <c r="BB344" s="148"/>
      <c r="BC344" s="118"/>
    </row>
    <row r="345" spans="2:55" ht="73.5" hidden="1">
      <c r="B345" s="107" t="s">
        <v>137</v>
      </c>
      <c r="C345" s="12" t="s">
        <v>109</v>
      </c>
      <c r="D345" s="108" t="s">
        <v>37</v>
      </c>
      <c r="E345" s="107">
        <v>2997</v>
      </c>
      <c r="F345" s="12"/>
      <c r="G345" s="108"/>
      <c r="H345" s="107">
        <v>2038</v>
      </c>
      <c r="I345" s="12"/>
      <c r="J345" s="108"/>
      <c r="K345" s="107">
        <v>0</v>
      </c>
      <c r="L345" s="12">
        <v>0</v>
      </c>
      <c r="M345" s="108">
        <v>0</v>
      </c>
      <c r="N345" s="114" t="s">
        <v>38</v>
      </c>
      <c r="O345" s="115" t="s">
        <v>39</v>
      </c>
      <c r="P345" s="107">
        <v>959</v>
      </c>
      <c r="Q345" s="12" t="s">
        <v>228</v>
      </c>
      <c r="R345" s="108">
        <v>0</v>
      </c>
      <c r="S345" s="107"/>
      <c r="T345" s="12"/>
      <c r="U345" s="108"/>
      <c r="V345" s="103" t="s">
        <v>5</v>
      </c>
      <c r="W345" s="12">
        <v>165</v>
      </c>
      <c r="X345" s="12">
        <v>-165</v>
      </c>
      <c r="Y345" s="118" t="s">
        <v>41</v>
      </c>
      <c r="Z345" s="107"/>
      <c r="AA345" s="12"/>
      <c r="AB345" s="12"/>
      <c r="AC345" s="12"/>
      <c r="AD345" s="118"/>
      <c r="AE345" s="107"/>
      <c r="AF345" s="12"/>
      <c r="AG345" s="12"/>
      <c r="AH345" s="12"/>
      <c r="AI345" s="12"/>
      <c r="AJ345" s="12"/>
      <c r="AK345" s="118"/>
      <c r="AL345" s="107"/>
      <c r="AM345" s="12"/>
      <c r="AN345" s="12"/>
      <c r="AO345" s="12"/>
      <c r="AP345" s="12"/>
      <c r="AQ345" s="12"/>
      <c r="AR345" s="118"/>
      <c r="AS345" s="103" t="s">
        <v>9</v>
      </c>
      <c r="AT345" s="14">
        <v>-10000</v>
      </c>
      <c r="AU345" s="14" t="s">
        <v>42</v>
      </c>
      <c r="AV345" s="14">
        <v>-10000</v>
      </c>
      <c r="AW345" s="14" t="s">
        <v>42</v>
      </c>
      <c r="AX345" s="14">
        <v>-10000</v>
      </c>
      <c r="AY345" s="14" t="s">
        <v>42</v>
      </c>
      <c r="AZ345" s="14">
        <v>-10000</v>
      </c>
      <c r="BA345" s="14" t="s">
        <v>42</v>
      </c>
      <c r="BB345" s="148"/>
      <c r="BC345" s="118"/>
    </row>
    <row r="346" spans="2:55" ht="73.5" hidden="1">
      <c r="B346" s="107" t="s">
        <v>137</v>
      </c>
      <c r="C346" s="12" t="s">
        <v>109</v>
      </c>
      <c r="D346" s="108" t="s">
        <v>43</v>
      </c>
      <c r="E346" s="107">
        <v>2997</v>
      </c>
      <c r="F346" s="12"/>
      <c r="G346" s="108"/>
      <c r="H346" s="107">
        <v>2524</v>
      </c>
      <c r="I346" s="12"/>
      <c r="J346" s="108"/>
      <c r="K346" s="107">
        <v>0</v>
      </c>
      <c r="L346" s="12">
        <v>0</v>
      </c>
      <c r="M346" s="108">
        <v>0</v>
      </c>
      <c r="N346" s="114" t="s">
        <v>38</v>
      </c>
      <c r="O346" s="115" t="s">
        <v>39</v>
      </c>
      <c r="P346" s="107">
        <v>473</v>
      </c>
      <c r="Q346" s="12" t="s">
        <v>228</v>
      </c>
      <c r="R346" s="108">
        <v>0</v>
      </c>
      <c r="S346" s="107"/>
      <c r="T346" s="12"/>
      <c r="U346" s="108"/>
      <c r="V346" s="103" t="s">
        <v>5</v>
      </c>
      <c r="W346" s="12">
        <v>165</v>
      </c>
      <c r="X346" s="12">
        <v>-165</v>
      </c>
      <c r="Y346" s="118" t="s">
        <v>41</v>
      </c>
      <c r="Z346" s="107"/>
      <c r="AA346" s="12"/>
      <c r="AB346" s="12"/>
      <c r="AC346" s="12"/>
      <c r="AD346" s="118"/>
      <c r="AE346" s="107"/>
      <c r="AF346" s="12"/>
      <c r="AG346" s="12"/>
      <c r="AH346" s="12"/>
      <c r="AI346" s="12"/>
      <c r="AJ346" s="12"/>
      <c r="AK346" s="118"/>
      <c r="AL346" s="107"/>
      <c r="AM346" s="12"/>
      <c r="AN346" s="12"/>
      <c r="AO346" s="12"/>
      <c r="AP346" s="12"/>
      <c r="AQ346" s="12"/>
      <c r="AR346" s="118"/>
      <c r="AS346" s="103" t="s">
        <v>9</v>
      </c>
      <c r="AT346" s="14">
        <v>-10000</v>
      </c>
      <c r="AU346" s="14" t="s">
        <v>42</v>
      </c>
      <c r="AV346" s="14">
        <v>-10000</v>
      </c>
      <c r="AW346" s="14" t="s">
        <v>42</v>
      </c>
      <c r="AX346" s="14">
        <v>-10000</v>
      </c>
      <c r="AY346" s="14" t="s">
        <v>42</v>
      </c>
      <c r="AZ346" s="14">
        <v>-10000</v>
      </c>
      <c r="BA346" s="14" t="s">
        <v>42</v>
      </c>
      <c r="BB346" s="148"/>
      <c r="BC346" s="118"/>
    </row>
    <row r="347" spans="2:55" ht="63">
      <c r="B347" s="107" t="s">
        <v>137</v>
      </c>
      <c r="C347" s="12" t="s">
        <v>109</v>
      </c>
      <c r="D347" s="108" t="s">
        <v>49</v>
      </c>
      <c r="E347" s="107">
        <v>10038</v>
      </c>
      <c r="F347" s="12"/>
      <c r="G347" s="108"/>
      <c r="H347" s="107">
        <v>8687</v>
      </c>
      <c r="I347" s="12"/>
      <c r="J347" s="108"/>
      <c r="K347" s="107">
        <v>-5198</v>
      </c>
      <c r="L347" s="12">
        <v>-5198</v>
      </c>
      <c r="M347" s="108">
        <v>-3854</v>
      </c>
      <c r="N347" s="114" t="s">
        <v>50</v>
      </c>
      <c r="O347" s="115" t="s">
        <v>60</v>
      </c>
      <c r="P347" s="107">
        <v>1351</v>
      </c>
      <c r="Q347" s="12" t="s">
        <v>228</v>
      </c>
      <c r="R347" s="108">
        <v>0</v>
      </c>
      <c r="S347" s="179" t="s">
        <v>60</v>
      </c>
      <c r="T347" s="12"/>
      <c r="U347" s="12" t="s">
        <v>60</v>
      </c>
      <c r="V347" s="103" t="s">
        <v>5</v>
      </c>
      <c r="W347" s="12">
        <v>164</v>
      </c>
      <c r="X347" s="12">
        <v>365</v>
      </c>
      <c r="Y347" s="118" t="s">
        <v>59</v>
      </c>
      <c r="Z347" s="107" t="s">
        <v>6</v>
      </c>
      <c r="AA347" s="12">
        <v>9358</v>
      </c>
      <c r="AB347" s="12" t="s">
        <v>138</v>
      </c>
      <c r="AC347" s="12"/>
      <c r="AD347" s="118"/>
      <c r="AE347" s="107"/>
      <c r="AF347" s="12"/>
      <c r="AG347" s="12"/>
      <c r="AH347" s="12"/>
      <c r="AI347" s="12"/>
      <c r="AJ347" s="12"/>
      <c r="AK347" s="118"/>
      <c r="AL347" s="107"/>
      <c r="AM347" s="12"/>
      <c r="AN347" s="12"/>
      <c r="AO347" s="12"/>
      <c r="AP347" s="12"/>
      <c r="AQ347" s="12"/>
      <c r="AR347" s="118"/>
      <c r="AS347" s="107"/>
      <c r="AT347" s="12"/>
      <c r="AU347" s="12"/>
      <c r="AV347" s="12"/>
      <c r="AW347" s="12"/>
      <c r="AX347" s="12"/>
      <c r="AY347" s="12"/>
      <c r="AZ347" s="12"/>
      <c r="BA347" s="12"/>
      <c r="BB347" s="148"/>
      <c r="BC347" s="118"/>
    </row>
    <row r="348" spans="2:55" ht="63">
      <c r="B348" s="107" t="s">
        <v>137</v>
      </c>
      <c r="C348" s="12" t="s">
        <v>109</v>
      </c>
      <c r="D348" s="108" t="s">
        <v>51</v>
      </c>
      <c r="E348" s="107">
        <v>10038</v>
      </c>
      <c r="F348" s="12"/>
      <c r="G348" s="108"/>
      <c r="H348" s="107">
        <v>9658</v>
      </c>
      <c r="I348" s="12"/>
      <c r="J348" s="108"/>
      <c r="K348" s="107">
        <v>-5198</v>
      </c>
      <c r="L348" s="12">
        <v>-5198</v>
      </c>
      <c r="M348" s="108">
        <v>-4821</v>
      </c>
      <c r="N348" s="114" t="s">
        <v>50</v>
      </c>
      <c r="O348" s="115" t="s">
        <v>63</v>
      </c>
      <c r="P348" s="107">
        <v>380</v>
      </c>
      <c r="Q348" s="12" t="s">
        <v>228</v>
      </c>
      <c r="R348" s="108">
        <v>0</v>
      </c>
      <c r="S348" s="107"/>
      <c r="T348" s="12"/>
      <c r="U348" s="108"/>
      <c r="V348" s="103" t="s">
        <v>5</v>
      </c>
      <c r="W348" s="12">
        <v>164</v>
      </c>
      <c r="X348" s="12">
        <v>365</v>
      </c>
      <c r="Y348" s="118" t="s">
        <v>59</v>
      </c>
      <c r="Z348" s="107" t="s">
        <v>6</v>
      </c>
      <c r="AA348" s="12">
        <v>9339</v>
      </c>
      <c r="AB348" s="12" t="s">
        <v>138</v>
      </c>
      <c r="AC348" s="12"/>
      <c r="AD348" s="118"/>
      <c r="AE348" s="107"/>
      <c r="AF348" s="12"/>
      <c r="AG348" s="12"/>
      <c r="AH348" s="12"/>
      <c r="AI348" s="12"/>
      <c r="AJ348" s="12"/>
      <c r="AK348" s="118"/>
      <c r="AL348" s="107"/>
      <c r="AM348" s="12"/>
      <c r="AN348" s="12"/>
      <c r="AO348" s="12"/>
      <c r="AP348" s="12"/>
      <c r="AQ348" s="12"/>
      <c r="AR348" s="118"/>
      <c r="AS348" s="107"/>
      <c r="AT348" s="12"/>
      <c r="AU348" s="12"/>
      <c r="AV348" s="12"/>
      <c r="AW348" s="12"/>
      <c r="AX348" s="12"/>
      <c r="AY348" s="12"/>
      <c r="AZ348" s="12"/>
      <c r="BA348" s="12"/>
      <c r="BB348" s="148"/>
      <c r="BC348" s="118"/>
    </row>
    <row r="349" spans="2:55" ht="63">
      <c r="B349" s="107" t="s">
        <v>137</v>
      </c>
      <c r="C349" s="12" t="s">
        <v>109</v>
      </c>
      <c r="D349" s="108" t="s">
        <v>52</v>
      </c>
      <c r="E349" s="107">
        <v>10038</v>
      </c>
      <c r="F349" s="12"/>
      <c r="G349" s="108"/>
      <c r="H349" s="107">
        <v>9896</v>
      </c>
      <c r="I349" s="12"/>
      <c r="J349" s="108"/>
      <c r="K349" s="107">
        <v>-5198</v>
      </c>
      <c r="L349" s="12">
        <v>-5198</v>
      </c>
      <c r="M349" s="108">
        <v>-5063</v>
      </c>
      <c r="N349" s="114" t="s">
        <v>50</v>
      </c>
      <c r="O349" s="115" t="s">
        <v>63</v>
      </c>
      <c r="P349" s="107">
        <v>142</v>
      </c>
      <c r="Q349" s="12" t="s">
        <v>228</v>
      </c>
      <c r="R349" s="108">
        <v>0</v>
      </c>
      <c r="S349" s="107"/>
      <c r="T349" s="12"/>
      <c r="U349" s="108"/>
      <c r="V349" s="103" t="s">
        <v>5</v>
      </c>
      <c r="W349" s="12">
        <v>164</v>
      </c>
      <c r="X349" s="12">
        <v>365</v>
      </c>
      <c r="Y349" s="118" t="s">
        <v>59</v>
      </c>
      <c r="Z349" s="107" t="s">
        <v>6</v>
      </c>
      <c r="AA349" s="12">
        <v>9585</v>
      </c>
      <c r="AB349" s="12" t="s">
        <v>138</v>
      </c>
      <c r="AC349" s="12"/>
      <c r="AD349" s="118"/>
      <c r="AE349" s="107"/>
      <c r="AF349" s="12"/>
      <c r="AG349" s="12"/>
      <c r="AH349" s="12"/>
      <c r="AI349" s="12"/>
      <c r="AJ349" s="12"/>
      <c r="AK349" s="118"/>
      <c r="AL349" s="107"/>
      <c r="AM349" s="12"/>
      <c r="AN349" s="12"/>
      <c r="AO349" s="12"/>
      <c r="AP349" s="12"/>
      <c r="AQ349" s="12"/>
      <c r="AR349" s="118"/>
      <c r="AS349" s="107"/>
      <c r="AT349" s="12"/>
      <c r="AU349" s="12"/>
      <c r="AV349" s="12"/>
      <c r="AW349" s="12"/>
      <c r="AX349" s="12"/>
      <c r="AY349" s="12"/>
      <c r="AZ349" s="12"/>
      <c r="BA349" s="12"/>
      <c r="BB349" s="148"/>
      <c r="BC349" s="118"/>
    </row>
    <row r="350" spans="2:55" ht="63">
      <c r="B350" s="107" t="s">
        <v>137</v>
      </c>
      <c r="C350" s="12" t="s">
        <v>109</v>
      </c>
      <c r="D350" s="108" t="s">
        <v>53</v>
      </c>
      <c r="E350" s="107">
        <v>10549</v>
      </c>
      <c r="F350" s="12"/>
      <c r="G350" s="108"/>
      <c r="H350" s="107">
        <v>9391</v>
      </c>
      <c r="I350" s="12"/>
      <c r="J350" s="108"/>
      <c r="K350" s="107">
        <v>-5621</v>
      </c>
      <c r="L350" s="12">
        <v>-5621</v>
      </c>
      <c r="M350" s="108">
        <v>-4463</v>
      </c>
      <c r="N350" s="114" t="s">
        <v>50</v>
      </c>
      <c r="O350" s="115" t="s">
        <v>63</v>
      </c>
      <c r="P350" s="107">
        <v>1158</v>
      </c>
      <c r="Q350" s="12" t="s">
        <v>228</v>
      </c>
      <c r="R350" s="108">
        <v>0</v>
      </c>
      <c r="S350" s="107"/>
      <c r="T350" s="12"/>
      <c r="U350" s="108"/>
      <c r="V350" s="103" t="s">
        <v>5</v>
      </c>
      <c r="W350" s="12">
        <v>164</v>
      </c>
      <c r="X350" s="12">
        <v>365</v>
      </c>
      <c r="Y350" s="118" t="s">
        <v>59</v>
      </c>
      <c r="Z350" s="107" t="s">
        <v>6</v>
      </c>
      <c r="AA350" s="12">
        <v>9063</v>
      </c>
      <c r="AB350" s="12" t="s">
        <v>138</v>
      </c>
      <c r="AC350" s="12"/>
      <c r="AD350" s="118"/>
      <c r="AE350" s="107"/>
      <c r="AF350" s="12"/>
      <c r="AG350" s="12"/>
      <c r="AH350" s="12"/>
      <c r="AI350" s="12"/>
      <c r="AJ350" s="12"/>
      <c r="AK350" s="118"/>
      <c r="AL350" s="107"/>
      <c r="AM350" s="12"/>
      <c r="AN350" s="12"/>
      <c r="AO350" s="12"/>
      <c r="AP350" s="12"/>
      <c r="AQ350" s="12"/>
      <c r="AR350" s="118"/>
      <c r="AS350" s="103"/>
      <c r="AT350" s="14"/>
      <c r="AU350" s="14"/>
      <c r="AV350" s="14"/>
      <c r="AW350" s="14"/>
      <c r="AX350" s="14"/>
      <c r="AY350" s="14"/>
      <c r="AZ350" s="14"/>
      <c r="BA350" s="14"/>
      <c r="BB350" s="148"/>
      <c r="BC350" s="118"/>
    </row>
    <row r="351" spans="2:55" ht="63">
      <c r="B351" s="107" t="s">
        <v>137</v>
      </c>
      <c r="C351" s="12" t="s">
        <v>109</v>
      </c>
      <c r="D351" s="108" t="s">
        <v>56</v>
      </c>
      <c r="E351" s="107">
        <v>10549</v>
      </c>
      <c r="F351" s="12"/>
      <c r="G351" s="108"/>
      <c r="H351" s="107">
        <v>9466</v>
      </c>
      <c r="I351" s="12"/>
      <c r="J351" s="108"/>
      <c r="K351" s="107">
        <v>-5621</v>
      </c>
      <c r="L351" s="12">
        <v>-5621</v>
      </c>
      <c r="M351" s="108">
        <v>-4539</v>
      </c>
      <c r="N351" s="114" t="s">
        <v>50</v>
      </c>
      <c r="O351" s="115" t="s">
        <v>63</v>
      </c>
      <c r="P351" s="107">
        <v>1083</v>
      </c>
      <c r="Q351" s="12" t="s">
        <v>228</v>
      </c>
      <c r="R351" s="108">
        <v>0</v>
      </c>
      <c r="S351" s="107"/>
      <c r="T351" s="12"/>
      <c r="U351" s="108"/>
      <c r="V351" s="103" t="s">
        <v>5</v>
      </c>
      <c r="W351" s="12">
        <v>164</v>
      </c>
      <c r="X351" s="12">
        <v>365</v>
      </c>
      <c r="Y351" s="118" t="s">
        <v>59</v>
      </c>
      <c r="Z351" s="107" t="s">
        <v>6</v>
      </c>
      <c r="AA351" s="12">
        <v>9141</v>
      </c>
      <c r="AB351" s="12" t="s">
        <v>138</v>
      </c>
      <c r="AC351" s="12"/>
      <c r="AD351" s="118"/>
      <c r="AE351" s="107"/>
      <c r="AF351" s="12"/>
      <c r="AG351" s="12"/>
      <c r="AH351" s="12"/>
      <c r="AI351" s="12"/>
      <c r="AJ351" s="12"/>
      <c r="AK351" s="118"/>
      <c r="AL351" s="107"/>
      <c r="AM351" s="12"/>
      <c r="AN351" s="12"/>
      <c r="AO351" s="12"/>
      <c r="AP351" s="12"/>
      <c r="AQ351" s="12"/>
      <c r="AR351" s="118"/>
      <c r="AS351" s="103"/>
      <c r="AT351" s="14"/>
      <c r="AU351" s="14"/>
      <c r="AV351" s="14"/>
      <c r="AW351" s="14"/>
      <c r="AX351" s="14"/>
      <c r="AY351" s="14"/>
      <c r="AZ351" s="14"/>
      <c r="BA351" s="14"/>
      <c r="BB351" s="148"/>
      <c r="BC351" s="118"/>
    </row>
    <row r="352" spans="2:55" ht="63">
      <c r="B352" s="107" t="s">
        <v>137</v>
      </c>
      <c r="C352" s="12" t="s">
        <v>109</v>
      </c>
      <c r="D352" s="108" t="s">
        <v>57</v>
      </c>
      <c r="E352" s="107">
        <v>10549</v>
      </c>
      <c r="F352" s="12"/>
      <c r="G352" s="108"/>
      <c r="H352" s="107">
        <v>9479</v>
      </c>
      <c r="I352" s="12"/>
      <c r="J352" s="108"/>
      <c r="K352" s="107">
        <v>-5621</v>
      </c>
      <c r="L352" s="12">
        <v>-5621</v>
      </c>
      <c r="M352" s="108">
        <v>-4552</v>
      </c>
      <c r="N352" s="114" t="s">
        <v>50</v>
      </c>
      <c r="O352" s="115" t="s">
        <v>63</v>
      </c>
      <c r="P352" s="107">
        <v>1070</v>
      </c>
      <c r="Q352" s="12" t="s">
        <v>228</v>
      </c>
      <c r="R352" s="108">
        <v>0</v>
      </c>
      <c r="S352" s="107"/>
      <c r="T352" s="12"/>
      <c r="U352" s="108"/>
      <c r="V352" s="103" t="s">
        <v>5</v>
      </c>
      <c r="W352" s="12">
        <v>164</v>
      </c>
      <c r="X352" s="12">
        <v>365</v>
      </c>
      <c r="Y352" s="118" t="s">
        <v>59</v>
      </c>
      <c r="Z352" s="107" t="s">
        <v>6</v>
      </c>
      <c r="AA352" s="12">
        <v>9154</v>
      </c>
      <c r="AB352" s="12" t="s">
        <v>138</v>
      </c>
      <c r="AC352" s="12"/>
      <c r="AD352" s="118"/>
      <c r="AE352" s="107"/>
      <c r="AF352" s="12"/>
      <c r="AG352" s="12"/>
      <c r="AH352" s="12"/>
      <c r="AI352" s="12"/>
      <c r="AJ352" s="12"/>
      <c r="AK352" s="118"/>
      <c r="AL352" s="107"/>
      <c r="AM352" s="12"/>
      <c r="AN352" s="12"/>
      <c r="AO352" s="12"/>
      <c r="AP352" s="12"/>
      <c r="AQ352" s="12"/>
      <c r="AR352" s="118"/>
      <c r="AS352" s="103"/>
      <c r="AT352" s="14"/>
      <c r="AU352" s="14"/>
      <c r="AV352" s="14"/>
      <c r="AW352" s="14"/>
      <c r="AX352" s="14"/>
      <c r="AY352" s="14"/>
      <c r="AZ352" s="14"/>
      <c r="BA352" s="14"/>
      <c r="BB352" s="148"/>
      <c r="BC352" s="118"/>
    </row>
    <row r="353" spans="2:55" ht="31.5" hidden="1">
      <c r="B353" s="107" t="s">
        <v>139</v>
      </c>
      <c r="C353" s="12" t="s">
        <v>109</v>
      </c>
      <c r="D353" s="108" t="s">
        <v>49</v>
      </c>
      <c r="E353" s="107"/>
      <c r="F353" s="12">
        <v>10297</v>
      </c>
      <c r="G353" s="108">
        <v>876</v>
      </c>
      <c r="H353" s="107"/>
      <c r="I353" s="12">
        <v>9132</v>
      </c>
      <c r="J353" s="108">
        <v>875</v>
      </c>
      <c r="K353" s="107">
        <v>0</v>
      </c>
      <c r="L353" s="12">
        <v>0</v>
      </c>
      <c r="M353" s="108">
        <v>0</v>
      </c>
      <c r="N353" s="114" t="s">
        <v>38</v>
      </c>
      <c r="O353" s="115" t="s">
        <v>44</v>
      </c>
      <c r="P353" s="107" t="s">
        <v>228</v>
      </c>
      <c r="Q353" s="12">
        <v>1166</v>
      </c>
      <c r="R353" s="108">
        <v>0</v>
      </c>
      <c r="S353" s="107"/>
      <c r="T353" s="12"/>
      <c r="U353" s="108"/>
      <c r="V353" s="103"/>
      <c r="W353" s="12"/>
      <c r="X353" s="12"/>
      <c r="Y353" s="118"/>
      <c r="Z353" s="107"/>
      <c r="AA353" s="12"/>
      <c r="AB353" s="12"/>
      <c r="AC353" s="12"/>
      <c r="AD353" s="118"/>
      <c r="AE353" s="107"/>
      <c r="AF353" s="12"/>
      <c r="AG353" s="12"/>
      <c r="AH353" s="12"/>
      <c r="AI353" s="12"/>
      <c r="AJ353" s="12"/>
      <c r="AK353" s="118"/>
      <c r="AL353" s="107"/>
      <c r="AM353" s="12"/>
      <c r="AN353" s="12"/>
      <c r="AO353" s="12"/>
      <c r="AP353" s="12"/>
      <c r="AQ353" s="12"/>
      <c r="AR353" s="118"/>
      <c r="AS353" s="103"/>
      <c r="AT353" s="14"/>
      <c r="AU353" s="14"/>
      <c r="AV353" s="14"/>
      <c r="AW353" s="14"/>
      <c r="AX353" s="14"/>
      <c r="AY353" s="14"/>
      <c r="AZ353" s="14"/>
      <c r="BA353" s="14"/>
      <c r="BB353" s="148"/>
      <c r="BC353" s="118"/>
    </row>
    <row r="354" spans="2:55" ht="63" hidden="1">
      <c r="B354" s="107" t="s">
        <v>139</v>
      </c>
      <c r="C354" s="12" t="s">
        <v>109</v>
      </c>
      <c r="D354" s="108" t="s">
        <v>51</v>
      </c>
      <c r="E354" s="107"/>
      <c r="F354" s="12">
        <v>10297</v>
      </c>
      <c r="G354" s="108">
        <v>876</v>
      </c>
      <c r="H354" s="107"/>
      <c r="I354" s="12">
        <v>9853</v>
      </c>
      <c r="J354" s="108">
        <v>875</v>
      </c>
      <c r="K354" s="107">
        <v>0</v>
      </c>
      <c r="L354" s="12">
        <v>0</v>
      </c>
      <c r="M354" s="108">
        <v>0</v>
      </c>
      <c r="N354" s="114" t="s">
        <v>38</v>
      </c>
      <c r="O354" s="115" t="s">
        <v>44</v>
      </c>
      <c r="P354" s="107" t="s">
        <v>228</v>
      </c>
      <c r="Q354" s="12">
        <v>445</v>
      </c>
      <c r="R354" s="108">
        <v>0</v>
      </c>
      <c r="S354" s="107"/>
      <c r="T354" s="12"/>
      <c r="U354" s="108"/>
      <c r="V354" s="103" t="s">
        <v>5</v>
      </c>
      <c r="W354" s="12">
        <v>115</v>
      </c>
      <c r="X354" s="12">
        <v>385</v>
      </c>
      <c r="Y354" s="118" t="s">
        <v>59</v>
      </c>
      <c r="Z354" s="107"/>
      <c r="AA354" s="12"/>
      <c r="AB354" s="12"/>
      <c r="AC354" s="12"/>
      <c r="AD354" s="118"/>
      <c r="AE354" s="107"/>
      <c r="AF354" s="12"/>
      <c r="AG354" s="12"/>
      <c r="AH354" s="12"/>
      <c r="AI354" s="12"/>
      <c r="AJ354" s="12"/>
      <c r="AK354" s="118"/>
      <c r="AL354" s="107"/>
      <c r="AM354" s="12"/>
      <c r="AN354" s="12"/>
      <c r="AO354" s="12"/>
      <c r="AP354" s="12"/>
      <c r="AQ354" s="12"/>
      <c r="AR354" s="118"/>
      <c r="AS354" s="103"/>
      <c r="AT354" s="14"/>
      <c r="AU354" s="14"/>
      <c r="AV354" s="14"/>
      <c r="AW354" s="14"/>
      <c r="AX354" s="14"/>
      <c r="AY354" s="14"/>
      <c r="AZ354" s="14"/>
      <c r="BA354" s="14"/>
      <c r="BB354" s="148"/>
      <c r="BC354" s="118"/>
    </row>
    <row r="355" spans="2:55" ht="31.5" hidden="1">
      <c r="B355" s="107" t="s">
        <v>139</v>
      </c>
      <c r="C355" s="12" t="s">
        <v>109</v>
      </c>
      <c r="D355" s="108" t="s">
        <v>52</v>
      </c>
      <c r="E355" s="107"/>
      <c r="F355" s="12">
        <v>10297</v>
      </c>
      <c r="G355" s="108">
        <v>876</v>
      </c>
      <c r="H355" s="107"/>
      <c r="I355" s="12">
        <v>9854</v>
      </c>
      <c r="J355" s="108">
        <v>875</v>
      </c>
      <c r="K355" s="107">
        <v>0</v>
      </c>
      <c r="L355" s="12">
        <v>0</v>
      </c>
      <c r="M355" s="108">
        <v>0</v>
      </c>
      <c r="N355" s="114" t="s">
        <v>38</v>
      </c>
      <c r="O355" s="115" t="s">
        <v>44</v>
      </c>
      <c r="P355" s="107" t="s">
        <v>228</v>
      </c>
      <c r="Q355" s="12">
        <v>444</v>
      </c>
      <c r="R355" s="108">
        <v>0</v>
      </c>
      <c r="S355" s="107"/>
      <c r="T355" s="12"/>
      <c r="U355" s="108"/>
      <c r="V355" s="103"/>
      <c r="W355" s="12"/>
      <c r="X355" s="12"/>
      <c r="Y355" s="118"/>
      <c r="Z355" s="107"/>
      <c r="AA355" s="12"/>
      <c r="AB355" s="12"/>
      <c r="AC355" s="12"/>
      <c r="AD355" s="118"/>
      <c r="AE355" s="107"/>
      <c r="AF355" s="12"/>
      <c r="AG355" s="12"/>
      <c r="AH355" s="12"/>
      <c r="AI355" s="12"/>
      <c r="AJ355" s="12"/>
      <c r="AK355" s="118"/>
      <c r="AL355" s="107"/>
      <c r="AM355" s="12"/>
      <c r="AN355" s="12"/>
      <c r="AO355" s="12"/>
      <c r="AP355" s="12"/>
      <c r="AQ355" s="12"/>
      <c r="AR355" s="118"/>
      <c r="AS355" s="107"/>
      <c r="AT355" s="12"/>
      <c r="AU355" s="12"/>
      <c r="AV355" s="12"/>
      <c r="AW355" s="12"/>
      <c r="AX355" s="12"/>
      <c r="AY355" s="12"/>
      <c r="AZ355" s="12"/>
      <c r="BA355" s="12"/>
      <c r="BB355" s="148"/>
      <c r="BC355" s="118"/>
    </row>
    <row r="356" spans="2:55" ht="73.5" hidden="1">
      <c r="B356" s="107" t="s">
        <v>140</v>
      </c>
      <c r="C356" s="12" t="s">
        <v>109</v>
      </c>
      <c r="D356" s="108" t="s">
        <v>46</v>
      </c>
      <c r="E356" s="107">
        <v>7492</v>
      </c>
      <c r="F356" s="12"/>
      <c r="G356" s="108"/>
      <c r="H356" s="107">
        <v>6368</v>
      </c>
      <c r="I356" s="12"/>
      <c r="J356" s="108"/>
      <c r="K356" s="107">
        <v>6988</v>
      </c>
      <c r="L356" s="12">
        <v>9</v>
      </c>
      <c r="M356" s="108">
        <v>7731</v>
      </c>
      <c r="N356" s="114" t="s">
        <v>69</v>
      </c>
      <c r="O356" s="115" t="s">
        <v>39</v>
      </c>
      <c r="P356" s="107">
        <v>1124</v>
      </c>
      <c r="Q356" s="12" t="s">
        <v>228</v>
      </c>
      <c r="R356" s="108">
        <v>752</v>
      </c>
      <c r="S356" s="107"/>
      <c r="T356" s="12"/>
      <c r="U356" s="108"/>
      <c r="V356" s="103" t="s">
        <v>5</v>
      </c>
      <c r="W356" s="12">
        <v>120</v>
      </c>
      <c r="X356" s="12">
        <v>295</v>
      </c>
      <c r="Y356" s="118" t="s">
        <v>41</v>
      </c>
      <c r="Z356" s="107"/>
      <c r="AA356" s="12"/>
      <c r="AB356" s="12"/>
      <c r="AC356" s="12"/>
      <c r="AD356" s="118"/>
      <c r="AE356" s="107" t="s">
        <v>7</v>
      </c>
      <c r="AF356" s="12"/>
      <c r="AG356" s="12"/>
      <c r="AH356" s="12">
        <v>7394</v>
      </c>
      <c r="AI356" s="12" t="s">
        <v>70</v>
      </c>
      <c r="AJ356" s="12"/>
      <c r="AK356" s="118"/>
      <c r="AL356" s="107"/>
      <c r="AM356" s="12"/>
      <c r="AN356" s="12"/>
      <c r="AO356" s="12"/>
      <c r="AP356" s="12"/>
      <c r="AQ356" s="12"/>
      <c r="AR356" s="118"/>
      <c r="AS356" s="103" t="s">
        <v>9</v>
      </c>
      <c r="AT356" s="12">
        <v>-10000</v>
      </c>
      <c r="AU356" s="12" t="s">
        <v>42</v>
      </c>
      <c r="AV356" s="12">
        <v>-10000</v>
      </c>
      <c r="AW356" s="12" t="s">
        <v>42</v>
      </c>
      <c r="AX356" s="12">
        <v>-10000</v>
      </c>
      <c r="AY356" s="12" t="s">
        <v>42</v>
      </c>
      <c r="AZ356" s="12">
        <v>-10000</v>
      </c>
      <c r="BA356" s="12" t="s">
        <v>42</v>
      </c>
      <c r="BB356" s="148"/>
      <c r="BC356" s="118"/>
    </row>
    <row r="357" spans="2:55" ht="63" hidden="1">
      <c r="B357" s="107" t="s">
        <v>140</v>
      </c>
      <c r="C357" s="12" t="s">
        <v>109</v>
      </c>
      <c r="D357" s="108" t="s">
        <v>47</v>
      </c>
      <c r="E357" s="107">
        <v>7492</v>
      </c>
      <c r="F357" s="12"/>
      <c r="G357" s="108"/>
      <c r="H357" s="107">
        <v>7121</v>
      </c>
      <c r="I357" s="12"/>
      <c r="J357" s="108"/>
      <c r="K357" s="107">
        <v>6988</v>
      </c>
      <c r="L357" s="12">
        <v>9</v>
      </c>
      <c r="M357" s="108">
        <v>7818</v>
      </c>
      <c r="N357" s="114" t="s">
        <v>69</v>
      </c>
      <c r="O357" s="115" t="s">
        <v>44</v>
      </c>
      <c r="P357" s="107">
        <v>371</v>
      </c>
      <c r="Q357" s="12" t="s">
        <v>228</v>
      </c>
      <c r="R357" s="108">
        <v>839</v>
      </c>
      <c r="S357" s="107"/>
      <c r="T357" s="12"/>
      <c r="U357" s="108"/>
      <c r="V357" s="103" t="s">
        <v>5</v>
      </c>
      <c r="W357" s="12">
        <v>120</v>
      </c>
      <c r="X357" s="12">
        <v>295</v>
      </c>
      <c r="Y357" s="118" t="s">
        <v>59</v>
      </c>
      <c r="Z357" s="107"/>
      <c r="AA357" s="12"/>
      <c r="AB357" s="12"/>
      <c r="AC357" s="12"/>
      <c r="AD357" s="118"/>
      <c r="AE357" s="107" t="s">
        <v>7</v>
      </c>
      <c r="AF357" s="12"/>
      <c r="AG357" s="12"/>
      <c r="AH357" s="12">
        <v>7394</v>
      </c>
      <c r="AI357" s="12" t="s">
        <v>70</v>
      </c>
      <c r="AJ357" s="12"/>
      <c r="AK357" s="118"/>
      <c r="AL357" s="107"/>
      <c r="AM357" s="12"/>
      <c r="AN357" s="12"/>
      <c r="AO357" s="12"/>
      <c r="AP357" s="12"/>
      <c r="AQ357" s="12"/>
      <c r="AR357" s="118"/>
      <c r="AS357" s="107"/>
      <c r="AT357" s="12"/>
      <c r="AU357" s="12"/>
      <c r="AV357" s="12"/>
      <c r="AW357" s="12"/>
      <c r="AX357" s="12"/>
      <c r="AY357" s="12"/>
      <c r="AZ357" s="12"/>
      <c r="BA357" s="12"/>
      <c r="BB357" s="148"/>
      <c r="BC357" s="118"/>
    </row>
    <row r="358" spans="2:55" ht="63" hidden="1">
      <c r="B358" s="107" t="s">
        <v>140</v>
      </c>
      <c r="C358" s="12" t="s">
        <v>109</v>
      </c>
      <c r="D358" s="108" t="s">
        <v>48</v>
      </c>
      <c r="E358" s="107">
        <v>7492</v>
      </c>
      <c r="F358" s="12"/>
      <c r="G358" s="108"/>
      <c r="H358" s="107">
        <v>7485</v>
      </c>
      <c r="I358" s="12"/>
      <c r="J358" s="108"/>
      <c r="K358" s="107">
        <v>6988</v>
      </c>
      <c r="L358" s="12">
        <v>9</v>
      </c>
      <c r="M358" s="108">
        <v>7444</v>
      </c>
      <c r="N358" s="114" t="s">
        <v>69</v>
      </c>
      <c r="O358" s="115" t="s">
        <v>44</v>
      </c>
      <c r="P358" s="107">
        <v>7</v>
      </c>
      <c r="Q358" s="12" t="s">
        <v>228</v>
      </c>
      <c r="R358" s="108">
        <v>465</v>
      </c>
      <c r="S358" s="107"/>
      <c r="T358" s="12"/>
      <c r="U358" s="108"/>
      <c r="V358" s="103" t="s">
        <v>5</v>
      </c>
      <c r="W358" s="12">
        <v>120</v>
      </c>
      <c r="X358" s="12">
        <v>295</v>
      </c>
      <c r="Y358" s="118" t="s">
        <v>59</v>
      </c>
      <c r="Z358" s="107"/>
      <c r="AA358" s="12"/>
      <c r="AB358" s="12"/>
      <c r="AC358" s="12"/>
      <c r="AD358" s="118"/>
      <c r="AE358" s="107" t="s">
        <v>7</v>
      </c>
      <c r="AF358" s="12"/>
      <c r="AG358" s="12"/>
      <c r="AH358" s="12">
        <v>7394</v>
      </c>
      <c r="AI358" s="12" t="s">
        <v>70</v>
      </c>
      <c r="AJ358" s="12"/>
      <c r="AK358" s="118"/>
      <c r="AL358" s="107"/>
      <c r="AM358" s="12"/>
      <c r="AN358" s="12"/>
      <c r="AO358" s="12"/>
      <c r="AP358" s="12"/>
      <c r="AQ358" s="12"/>
      <c r="AR358" s="118"/>
      <c r="AS358" s="107"/>
      <c r="AT358" s="12"/>
      <c r="AU358" s="12"/>
      <c r="AV358" s="12"/>
      <c r="AW358" s="12"/>
      <c r="AX358" s="12"/>
      <c r="AY358" s="12"/>
      <c r="AZ358" s="12"/>
      <c r="BA358" s="12"/>
      <c r="BB358" s="148"/>
      <c r="BC358" s="118"/>
    </row>
    <row r="359" spans="2:55" ht="63" hidden="1">
      <c r="B359" s="107" t="s">
        <v>140</v>
      </c>
      <c r="C359" s="12" t="s">
        <v>109</v>
      </c>
      <c r="D359" s="108" t="s">
        <v>49</v>
      </c>
      <c r="E359" s="107">
        <v>9396</v>
      </c>
      <c r="F359" s="12"/>
      <c r="G359" s="108"/>
      <c r="H359" s="107">
        <v>9081</v>
      </c>
      <c r="I359" s="12"/>
      <c r="J359" s="108"/>
      <c r="K359" s="107">
        <v>-5900</v>
      </c>
      <c r="L359" s="12">
        <v>-5900</v>
      </c>
      <c r="M359" s="108">
        <v>-5643</v>
      </c>
      <c r="N359" s="114" t="s">
        <v>50</v>
      </c>
      <c r="O359" s="115" t="s">
        <v>44</v>
      </c>
      <c r="P359" s="107">
        <v>315</v>
      </c>
      <c r="Q359" s="12" t="s">
        <v>228</v>
      </c>
      <c r="R359" s="108">
        <v>0</v>
      </c>
      <c r="S359" s="107"/>
      <c r="T359" s="12"/>
      <c r="U359" s="108"/>
      <c r="V359" s="103" t="s">
        <v>5</v>
      </c>
      <c r="W359" s="12">
        <v>120</v>
      </c>
      <c r="X359" s="12">
        <v>165</v>
      </c>
      <c r="Y359" s="118" t="s">
        <v>59</v>
      </c>
      <c r="Z359" s="107"/>
      <c r="AA359" s="12"/>
      <c r="AB359" s="12"/>
      <c r="AC359" s="12"/>
      <c r="AD359" s="118"/>
      <c r="AE359" s="107"/>
      <c r="AF359" s="12"/>
      <c r="AG359" s="12"/>
      <c r="AH359" s="12"/>
      <c r="AI359" s="12"/>
      <c r="AJ359" s="12"/>
      <c r="AK359" s="118"/>
      <c r="AL359" s="107"/>
      <c r="AM359" s="12"/>
      <c r="AN359" s="12"/>
      <c r="AO359" s="12"/>
      <c r="AP359" s="12"/>
      <c r="AQ359" s="12"/>
      <c r="AR359" s="118"/>
      <c r="AS359" s="107"/>
      <c r="AT359" s="12"/>
      <c r="AU359" s="12"/>
      <c r="AV359" s="12"/>
      <c r="AW359" s="12"/>
      <c r="AX359" s="12"/>
      <c r="AY359" s="12"/>
      <c r="AZ359" s="12"/>
      <c r="BA359" s="12"/>
      <c r="BB359" s="148"/>
      <c r="BC359" s="118"/>
    </row>
    <row r="360" spans="2:55" ht="63" hidden="1">
      <c r="B360" s="107" t="s">
        <v>140</v>
      </c>
      <c r="C360" s="12" t="s">
        <v>109</v>
      </c>
      <c r="D360" s="108" t="s">
        <v>51</v>
      </c>
      <c r="E360" s="107">
        <v>9396</v>
      </c>
      <c r="F360" s="12"/>
      <c r="G360" s="108"/>
      <c r="H360" s="107">
        <v>9253</v>
      </c>
      <c r="I360" s="12"/>
      <c r="J360" s="108"/>
      <c r="K360" s="107">
        <v>-5817</v>
      </c>
      <c r="L360" s="12">
        <v>-5817</v>
      </c>
      <c r="M360" s="108">
        <v>-5727</v>
      </c>
      <c r="N360" s="114" t="s">
        <v>50</v>
      </c>
      <c r="O360" s="115" t="s">
        <v>44</v>
      </c>
      <c r="P360" s="107">
        <v>143</v>
      </c>
      <c r="Q360" s="12" t="s">
        <v>228</v>
      </c>
      <c r="R360" s="108">
        <v>0</v>
      </c>
      <c r="S360" s="107"/>
      <c r="T360" s="12"/>
      <c r="U360" s="108"/>
      <c r="V360" s="103" t="s">
        <v>5</v>
      </c>
      <c r="W360" s="12">
        <v>120</v>
      </c>
      <c r="X360" s="12">
        <v>192</v>
      </c>
      <c r="Y360" s="118" t="s">
        <v>59</v>
      </c>
      <c r="Z360" s="107"/>
      <c r="AA360" s="12"/>
      <c r="AB360" s="12"/>
      <c r="AC360" s="12"/>
      <c r="AD360" s="118"/>
      <c r="AE360" s="107"/>
      <c r="AF360" s="12"/>
      <c r="AG360" s="12"/>
      <c r="AH360" s="12"/>
      <c r="AI360" s="12"/>
      <c r="AJ360" s="12"/>
      <c r="AK360" s="118"/>
      <c r="AL360" s="107"/>
      <c r="AM360" s="12"/>
      <c r="AN360" s="12"/>
      <c r="AO360" s="12"/>
      <c r="AP360" s="12"/>
      <c r="AQ360" s="12"/>
      <c r="AR360" s="118"/>
      <c r="AS360" s="107"/>
      <c r="AT360" s="12"/>
      <c r="AU360" s="12"/>
      <c r="AV360" s="12"/>
      <c r="AW360" s="12"/>
      <c r="AX360" s="12"/>
      <c r="AY360" s="12"/>
      <c r="AZ360" s="12"/>
      <c r="BA360" s="12"/>
      <c r="BB360" s="148"/>
      <c r="BC360" s="118"/>
    </row>
    <row r="361" spans="2:55" ht="63" hidden="1">
      <c r="B361" s="107" t="s">
        <v>140</v>
      </c>
      <c r="C361" s="12" t="s">
        <v>109</v>
      </c>
      <c r="D361" s="108" t="s">
        <v>52</v>
      </c>
      <c r="E361" s="107">
        <v>9396</v>
      </c>
      <c r="F361" s="12"/>
      <c r="G361" s="108"/>
      <c r="H361" s="107">
        <v>9307</v>
      </c>
      <c r="I361" s="12"/>
      <c r="J361" s="108"/>
      <c r="K361" s="107">
        <v>-5883</v>
      </c>
      <c r="L361" s="12">
        <v>-5883</v>
      </c>
      <c r="M361" s="108">
        <v>-5839</v>
      </c>
      <c r="N361" s="114" t="s">
        <v>50</v>
      </c>
      <c r="O361" s="115" t="s">
        <v>44</v>
      </c>
      <c r="P361" s="107">
        <v>89</v>
      </c>
      <c r="Q361" s="12" t="s">
        <v>228</v>
      </c>
      <c r="R361" s="108">
        <v>0</v>
      </c>
      <c r="S361" s="107"/>
      <c r="T361" s="12"/>
      <c r="U361" s="108"/>
      <c r="V361" s="103" t="s">
        <v>5</v>
      </c>
      <c r="W361" s="12">
        <v>120</v>
      </c>
      <c r="X361" s="12">
        <v>192</v>
      </c>
      <c r="Y361" s="118" t="s">
        <v>59</v>
      </c>
      <c r="Z361" s="107"/>
      <c r="AA361" s="12"/>
      <c r="AB361" s="12"/>
      <c r="AC361" s="12"/>
      <c r="AD361" s="118"/>
      <c r="AE361" s="107"/>
      <c r="AF361" s="12"/>
      <c r="AG361" s="12"/>
      <c r="AH361" s="12"/>
      <c r="AI361" s="12"/>
      <c r="AJ361" s="12"/>
      <c r="AK361" s="118"/>
      <c r="AL361" s="107"/>
      <c r="AM361" s="12"/>
      <c r="AN361" s="12"/>
      <c r="AO361" s="12"/>
      <c r="AP361" s="12"/>
      <c r="AQ361" s="12"/>
      <c r="AR361" s="118"/>
      <c r="AS361" s="107"/>
      <c r="AT361" s="12"/>
      <c r="AU361" s="12"/>
      <c r="AV361" s="12"/>
      <c r="AW361" s="12"/>
      <c r="AX361" s="12"/>
      <c r="AY361" s="12"/>
      <c r="AZ361" s="12"/>
      <c r="BA361" s="12"/>
      <c r="BB361" s="148"/>
      <c r="BC361" s="118"/>
    </row>
    <row r="362" spans="2:55" ht="21" hidden="1">
      <c r="B362" s="107" t="s">
        <v>140</v>
      </c>
      <c r="C362" s="12" t="s">
        <v>109</v>
      </c>
      <c r="D362" s="108" t="s">
        <v>53</v>
      </c>
      <c r="E362" s="107">
        <v>10004</v>
      </c>
      <c r="F362" s="12"/>
      <c r="G362" s="108"/>
      <c r="H362" s="107">
        <v>10002</v>
      </c>
      <c r="I362" s="12"/>
      <c r="J362" s="108"/>
      <c r="K362" s="107">
        <v>3533</v>
      </c>
      <c r="L362" s="12">
        <v>9</v>
      </c>
      <c r="M362" s="108">
        <v>3533</v>
      </c>
      <c r="N362" s="114" t="s">
        <v>69</v>
      </c>
      <c r="O362" s="115" t="s">
        <v>44</v>
      </c>
      <c r="P362" s="107">
        <v>2</v>
      </c>
      <c r="Q362" s="12" t="s">
        <v>228</v>
      </c>
      <c r="R362" s="108">
        <v>9</v>
      </c>
      <c r="S362" s="107"/>
      <c r="T362" s="12"/>
      <c r="U362" s="108"/>
      <c r="V362" s="103"/>
      <c r="W362" s="12"/>
      <c r="X362" s="12"/>
      <c r="Y362" s="118"/>
      <c r="Z362" s="107"/>
      <c r="AA362" s="12"/>
      <c r="AB362" s="12"/>
      <c r="AC362" s="12"/>
      <c r="AD362" s="118"/>
      <c r="AE362" s="107" t="s">
        <v>7</v>
      </c>
      <c r="AF362" s="12"/>
      <c r="AG362" s="12"/>
      <c r="AH362" s="12">
        <v>10098</v>
      </c>
      <c r="AI362" s="12" t="s">
        <v>141</v>
      </c>
      <c r="AJ362" s="12"/>
      <c r="AK362" s="118"/>
      <c r="AL362" s="107"/>
      <c r="AM362" s="12"/>
      <c r="AN362" s="12"/>
      <c r="AO362" s="12"/>
      <c r="AP362" s="12"/>
      <c r="AQ362" s="12"/>
      <c r="AR362" s="118"/>
      <c r="AS362" s="107"/>
      <c r="AT362" s="12"/>
      <c r="AU362" s="12"/>
      <c r="AV362" s="12"/>
      <c r="AW362" s="12"/>
      <c r="AX362" s="12"/>
      <c r="AY362" s="12"/>
      <c r="AZ362" s="12"/>
      <c r="BA362" s="12"/>
      <c r="BB362" s="148"/>
      <c r="BC362" s="118"/>
    </row>
    <row r="363" spans="2:55" ht="21" hidden="1">
      <c r="B363" s="107" t="s">
        <v>140</v>
      </c>
      <c r="C363" s="12" t="s">
        <v>109</v>
      </c>
      <c r="D363" s="108" t="s">
        <v>56</v>
      </c>
      <c r="E363" s="107">
        <v>10004</v>
      </c>
      <c r="F363" s="12"/>
      <c r="G363" s="108"/>
      <c r="H363" s="107">
        <v>10003</v>
      </c>
      <c r="I363" s="12"/>
      <c r="J363" s="108"/>
      <c r="K363" s="107">
        <v>3526</v>
      </c>
      <c r="L363" s="12">
        <v>9</v>
      </c>
      <c r="M363" s="108">
        <v>3526</v>
      </c>
      <c r="N363" s="114" t="s">
        <v>69</v>
      </c>
      <c r="O363" s="115" t="s">
        <v>44</v>
      </c>
      <c r="P363" s="107">
        <v>1</v>
      </c>
      <c r="Q363" s="12" t="s">
        <v>228</v>
      </c>
      <c r="R363" s="108">
        <v>9</v>
      </c>
      <c r="S363" s="107"/>
      <c r="T363" s="12"/>
      <c r="U363" s="108"/>
      <c r="V363" s="103"/>
      <c r="W363" s="12"/>
      <c r="X363" s="12"/>
      <c r="Y363" s="118"/>
      <c r="Z363" s="107"/>
      <c r="AA363" s="12"/>
      <c r="AB363" s="12"/>
      <c r="AC363" s="12"/>
      <c r="AD363" s="118"/>
      <c r="AE363" s="107" t="s">
        <v>7</v>
      </c>
      <c r="AF363" s="12"/>
      <c r="AG363" s="12"/>
      <c r="AH363" s="12">
        <v>10098</v>
      </c>
      <c r="AI363" s="12" t="s">
        <v>141</v>
      </c>
      <c r="AJ363" s="12"/>
      <c r="AK363" s="118"/>
      <c r="AL363" s="107"/>
      <c r="AM363" s="12"/>
      <c r="AN363" s="12"/>
      <c r="AO363" s="12"/>
      <c r="AP363" s="12"/>
      <c r="AQ363" s="12"/>
      <c r="AR363" s="118"/>
      <c r="AS363" s="107"/>
      <c r="AT363" s="12"/>
      <c r="AU363" s="12"/>
      <c r="AV363" s="12"/>
      <c r="AW363" s="12"/>
      <c r="AX363" s="12"/>
      <c r="AY363" s="12"/>
      <c r="AZ363" s="12"/>
      <c r="BA363" s="12"/>
      <c r="BB363" s="148"/>
      <c r="BC363" s="118"/>
    </row>
    <row r="364" spans="2:55" ht="21" hidden="1">
      <c r="B364" s="107" t="s">
        <v>140</v>
      </c>
      <c r="C364" s="12" t="s">
        <v>109</v>
      </c>
      <c r="D364" s="108" t="s">
        <v>57</v>
      </c>
      <c r="E364" s="107">
        <v>9188</v>
      </c>
      <c r="F364" s="12"/>
      <c r="G364" s="108"/>
      <c r="H364" s="107">
        <v>9184</v>
      </c>
      <c r="I364" s="12"/>
      <c r="J364" s="108"/>
      <c r="K364" s="107">
        <v>3651</v>
      </c>
      <c r="L364" s="12">
        <v>8</v>
      </c>
      <c r="M364" s="108">
        <v>3651</v>
      </c>
      <c r="N364" s="114" t="s">
        <v>69</v>
      </c>
      <c r="O364" s="115" t="s">
        <v>44</v>
      </c>
      <c r="P364" s="107">
        <v>4</v>
      </c>
      <c r="Q364" s="12" t="s">
        <v>228</v>
      </c>
      <c r="R364" s="108">
        <v>8</v>
      </c>
      <c r="S364" s="107"/>
      <c r="T364" s="12"/>
      <c r="U364" s="108"/>
      <c r="V364" s="103"/>
      <c r="W364" s="12"/>
      <c r="X364" s="12"/>
      <c r="Y364" s="118"/>
      <c r="Z364" s="107"/>
      <c r="AA364" s="12"/>
      <c r="AB364" s="12"/>
      <c r="AC364" s="12"/>
      <c r="AD364" s="118"/>
      <c r="AE364" s="107" t="s">
        <v>7</v>
      </c>
      <c r="AF364" s="12"/>
      <c r="AG364" s="12"/>
      <c r="AH364" s="12">
        <v>9291</v>
      </c>
      <c r="AI364" s="12" t="s">
        <v>141</v>
      </c>
      <c r="AJ364" s="12"/>
      <c r="AK364" s="118"/>
      <c r="AL364" s="107"/>
      <c r="AM364" s="12"/>
      <c r="AN364" s="12"/>
      <c r="AO364" s="12"/>
      <c r="AP364" s="12"/>
      <c r="AQ364" s="12"/>
      <c r="AR364" s="118"/>
      <c r="AS364" s="107"/>
      <c r="AT364" s="12"/>
      <c r="AU364" s="12"/>
      <c r="AV364" s="12"/>
      <c r="AW364" s="12"/>
      <c r="AX364" s="12"/>
      <c r="AY364" s="12"/>
      <c r="AZ364" s="12"/>
      <c r="BA364" s="12"/>
      <c r="BB364" s="148"/>
      <c r="BC364" s="118"/>
    </row>
    <row r="365" spans="2:55" ht="31.5" hidden="1">
      <c r="B365" s="107" t="s">
        <v>142</v>
      </c>
      <c r="C365" s="12" t="s">
        <v>109</v>
      </c>
      <c r="D365" s="108" t="s">
        <v>37</v>
      </c>
      <c r="E365" s="107">
        <v>8159</v>
      </c>
      <c r="F365" s="12"/>
      <c r="G365" s="108"/>
      <c r="H365" s="107">
        <v>8157</v>
      </c>
      <c r="I365" s="12"/>
      <c r="J365" s="108"/>
      <c r="K365" s="107">
        <v>0</v>
      </c>
      <c r="L365" s="12">
        <v>0</v>
      </c>
      <c r="M365" s="108">
        <v>0</v>
      </c>
      <c r="N365" s="114" t="s">
        <v>38</v>
      </c>
      <c r="O365" s="115" t="s">
        <v>38</v>
      </c>
      <c r="P365" s="107">
        <v>2</v>
      </c>
      <c r="Q365" s="12" t="s">
        <v>228</v>
      </c>
      <c r="R365" s="108">
        <v>0</v>
      </c>
      <c r="S365" s="107"/>
      <c r="T365" s="12"/>
      <c r="U365" s="108"/>
      <c r="V365" s="103"/>
      <c r="W365" s="12"/>
      <c r="X365" s="12"/>
      <c r="Y365" s="118"/>
      <c r="Z365" s="107"/>
      <c r="AA365" s="12"/>
      <c r="AB365" s="12"/>
      <c r="AC365" s="12"/>
      <c r="AD365" s="118"/>
      <c r="AE365" s="107"/>
      <c r="AF365" s="12"/>
      <c r="AG365" s="12"/>
      <c r="AH365" s="12"/>
      <c r="AI365" s="12"/>
      <c r="AJ365" s="12"/>
      <c r="AK365" s="118"/>
      <c r="AL365" s="107"/>
      <c r="AM365" s="12"/>
      <c r="AN365" s="12"/>
      <c r="AO365" s="12"/>
      <c r="AP365" s="12"/>
      <c r="AQ365" s="12"/>
      <c r="AR365" s="118"/>
      <c r="AS365" s="107"/>
      <c r="AT365" s="12"/>
      <c r="AU365" s="12"/>
      <c r="AV365" s="12"/>
      <c r="AW365" s="12"/>
      <c r="AX365" s="12"/>
      <c r="AY365" s="12"/>
      <c r="AZ365" s="12"/>
      <c r="BA365" s="12"/>
      <c r="BB365" s="148"/>
      <c r="BC365" s="118"/>
    </row>
    <row r="366" spans="2:55" ht="31.5" hidden="1">
      <c r="B366" s="107" t="s">
        <v>142</v>
      </c>
      <c r="C366" s="12" t="s">
        <v>109</v>
      </c>
      <c r="D366" s="108" t="s">
        <v>43</v>
      </c>
      <c r="E366" s="107">
        <v>8159</v>
      </c>
      <c r="F366" s="12"/>
      <c r="G366" s="108"/>
      <c r="H366" s="107">
        <v>8157</v>
      </c>
      <c r="I366" s="12"/>
      <c r="J366" s="108"/>
      <c r="K366" s="107">
        <v>0</v>
      </c>
      <c r="L366" s="12">
        <v>0</v>
      </c>
      <c r="M366" s="108">
        <v>0</v>
      </c>
      <c r="N366" s="114" t="s">
        <v>38</v>
      </c>
      <c r="O366" s="115" t="s">
        <v>38</v>
      </c>
      <c r="P366" s="107">
        <v>2</v>
      </c>
      <c r="Q366" s="12" t="s">
        <v>228</v>
      </c>
      <c r="R366" s="108">
        <v>0</v>
      </c>
      <c r="S366" s="107"/>
      <c r="T366" s="12"/>
      <c r="U366" s="108"/>
      <c r="V366" s="103"/>
      <c r="W366" s="12"/>
      <c r="X366" s="12"/>
      <c r="Y366" s="118"/>
      <c r="Z366" s="107"/>
      <c r="AA366" s="12"/>
      <c r="AB366" s="12"/>
      <c r="AC366" s="12"/>
      <c r="AD366" s="118"/>
      <c r="AE366" s="107"/>
      <c r="AF366" s="12"/>
      <c r="AG366" s="12"/>
      <c r="AH366" s="12"/>
      <c r="AI366" s="12"/>
      <c r="AJ366" s="12"/>
      <c r="AK366" s="118"/>
      <c r="AL366" s="107"/>
      <c r="AM366" s="12"/>
      <c r="AN366" s="12"/>
      <c r="AO366" s="12"/>
      <c r="AP366" s="12"/>
      <c r="AQ366" s="12"/>
      <c r="AR366" s="118"/>
      <c r="AS366" s="107"/>
      <c r="AT366" s="12"/>
      <c r="AU366" s="12"/>
      <c r="AV366" s="12"/>
      <c r="AW366" s="12"/>
      <c r="AX366" s="12"/>
      <c r="AY366" s="12"/>
      <c r="AZ366" s="12"/>
      <c r="BA366" s="12"/>
      <c r="BB366" s="148"/>
      <c r="BC366" s="118"/>
    </row>
    <row r="367" spans="2:55" ht="31.5" hidden="1">
      <c r="B367" s="107" t="s">
        <v>142</v>
      </c>
      <c r="C367" s="12" t="s">
        <v>109</v>
      </c>
      <c r="D367" s="108" t="s">
        <v>45</v>
      </c>
      <c r="E367" s="107">
        <v>8159</v>
      </c>
      <c r="F367" s="12"/>
      <c r="G367" s="108"/>
      <c r="H367" s="107">
        <v>8157</v>
      </c>
      <c r="I367" s="12"/>
      <c r="J367" s="108"/>
      <c r="K367" s="107">
        <v>0</v>
      </c>
      <c r="L367" s="12">
        <v>0</v>
      </c>
      <c r="M367" s="108">
        <v>0</v>
      </c>
      <c r="N367" s="114" t="s">
        <v>38</v>
      </c>
      <c r="O367" s="115" t="s">
        <v>38</v>
      </c>
      <c r="P367" s="107">
        <v>2</v>
      </c>
      <c r="Q367" s="12" t="s">
        <v>228</v>
      </c>
      <c r="R367" s="108">
        <v>0</v>
      </c>
      <c r="S367" s="107"/>
      <c r="T367" s="12"/>
      <c r="U367" s="108"/>
      <c r="V367" s="103"/>
      <c r="W367" s="12"/>
      <c r="X367" s="12"/>
      <c r="Y367" s="118"/>
      <c r="Z367" s="107"/>
      <c r="AA367" s="12"/>
      <c r="AB367" s="12"/>
      <c r="AC367" s="12"/>
      <c r="AD367" s="118"/>
      <c r="AE367" s="107"/>
      <c r="AF367" s="12"/>
      <c r="AG367" s="12"/>
      <c r="AH367" s="12"/>
      <c r="AI367" s="12"/>
      <c r="AJ367" s="12"/>
      <c r="AK367" s="118"/>
      <c r="AL367" s="107"/>
      <c r="AM367" s="12"/>
      <c r="AN367" s="12"/>
      <c r="AO367" s="12"/>
      <c r="AP367" s="12"/>
      <c r="AQ367" s="12"/>
      <c r="AR367" s="118"/>
      <c r="AS367" s="107"/>
      <c r="AT367" s="12"/>
      <c r="AU367" s="12"/>
      <c r="AV367" s="12"/>
      <c r="AW367" s="12"/>
      <c r="AX367" s="12"/>
      <c r="AY367" s="12"/>
      <c r="AZ367" s="12"/>
      <c r="BA367" s="12"/>
      <c r="BB367" s="148"/>
      <c r="BC367" s="118"/>
    </row>
    <row r="368" spans="2:55" ht="31.5" hidden="1">
      <c r="B368" s="107" t="s">
        <v>142</v>
      </c>
      <c r="C368" s="12" t="s">
        <v>109</v>
      </c>
      <c r="D368" s="108" t="s">
        <v>51</v>
      </c>
      <c r="E368" s="107"/>
      <c r="F368" s="12">
        <v>9261</v>
      </c>
      <c r="G368" s="108">
        <v>468</v>
      </c>
      <c r="H368" s="107"/>
      <c r="I368" s="12">
        <v>9232</v>
      </c>
      <c r="J368" s="108">
        <v>467</v>
      </c>
      <c r="K368" s="107">
        <v>0</v>
      </c>
      <c r="L368" s="12">
        <v>0</v>
      </c>
      <c r="M368" s="108">
        <v>0</v>
      </c>
      <c r="N368" s="114" t="s">
        <v>44</v>
      </c>
      <c r="O368" s="115" t="s">
        <v>44</v>
      </c>
      <c r="P368" s="107" t="s">
        <v>228</v>
      </c>
      <c r="Q368" s="12">
        <v>30</v>
      </c>
      <c r="R368" s="108">
        <v>0</v>
      </c>
      <c r="S368" s="107"/>
      <c r="T368" s="12"/>
      <c r="U368" s="108"/>
      <c r="V368" s="103"/>
      <c r="W368" s="12"/>
      <c r="X368" s="12"/>
      <c r="Y368" s="118"/>
      <c r="Z368" s="107"/>
      <c r="AA368" s="12"/>
      <c r="AB368" s="12"/>
      <c r="AC368" s="12"/>
      <c r="AD368" s="118"/>
      <c r="AE368" s="107"/>
      <c r="AF368" s="12"/>
      <c r="AG368" s="12"/>
      <c r="AH368" s="12"/>
      <c r="AI368" s="12"/>
      <c r="AJ368" s="12"/>
      <c r="AK368" s="118"/>
      <c r="AL368" s="107"/>
      <c r="AM368" s="12"/>
      <c r="AN368" s="12"/>
      <c r="AO368" s="12"/>
      <c r="AP368" s="12"/>
      <c r="AQ368" s="12"/>
      <c r="AR368" s="118"/>
      <c r="AS368" s="107"/>
      <c r="AT368" s="12"/>
      <c r="AU368" s="12"/>
      <c r="AV368" s="12"/>
      <c r="AW368" s="12"/>
      <c r="AX368" s="12"/>
      <c r="AY368" s="12"/>
      <c r="AZ368" s="12"/>
      <c r="BA368" s="12"/>
      <c r="BB368" s="148"/>
      <c r="BC368" s="118"/>
    </row>
    <row r="369" spans="2:55" ht="21" hidden="1">
      <c r="B369" s="107" t="s">
        <v>143</v>
      </c>
      <c r="C369" s="12" t="s">
        <v>109</v>
      </c>
      <c r="D369" s="108" t="s">
        <v>37</v>
      </c>
      <c r="E369" s="107">
        <v>8270</v>
      </c>
      <c r="F369" s="12"/>
      <c r="G369" s="108"/>
      <c r="H369" s="107">
        <v>8268</v>
      </c>
      <c r="I369" s="12"/>
      <c r="J369" s="108"/>
      <c r="K369" s="107">
        <v>-6730</v>
      </c>
      <c r="L369" s="12">
        <v>-6730</v>
      </c>
      <c r="M369" s="108">
        <v>-6727</v>
      </c>
      <c r="N369" s="114" t="s">
        <v>50</v>
      </c>
      <c r="O369" s="115" t="s">
        <v>50</v>
      </c>
      <c r="P369" s="107">
        <v>2</v>
      </c>
      <c r="Q369" s="12" t="s">
        <v>228</v>
      </c>
      <c r="R369" s="108">
        <v>0</v>
      </c>
      <c r="S369" s="107"/>
      <c r="T369" s="12"/>
      <c r="U369" s="108"/>
      <c r="V369" s="103"/>
      <c r="W369" s="12"/>
      <c r="X369" s="12"/>
      <c r="Y369" s="118"/>
      <c r="Z369" s="107"/>
      <c r="AA369" s="12"/>
      <c r="AB369" s="12"/>
      <c r="AC369" s="12"/>
      <c r="AD369" s="118"/>
      <c r="AE369" s="107"/>
      <c r="AF369" s="12"/>
      <c r="AG369" s="12"/>
      <c r="AH369" s="12"/>
      <c r="AI369" s="12"/>
      <c r="AJ369" s="12"/>
      <c r="AK369" s="118"/>
      <c r="AL369" s="107"/>
      <c r="AM369" s="12"/>
      <c r="AN369" s="12"/>
      <c r="AO369" s="12"/>
      <c r="AP369" s="12"/>
      <c r="AQ369" s="12"/>
      <c r="AR369" s="118"/>
      <c r="AS369" s="107"/>
      <c r="AT369" s="12"/>
      <c r="AU369" s="12"/>
      <c r="AV369" s="12"/>
      <c r="AW369" s="12"/>
      <c r="AX369" s="12"/>
      <c r="AY369" s="12"/>
      <c r="AZ369" s="12"/>
      <c r="BA369" s="12"/>
      <c r="BB369" s="148"/>
      <c r="BC369" s="118"/>
    </row>
    <row r="370" spans="2:55" ht="21" hidden="1">
      <c r="B370" s="107" t="s">
        <v>143</v>
      </c>
      <c r="C370" s="12" t="s">
        <v>109</v>
      </c>
      <c r="D370" s="108" t="s">
        <v>43</v>
      </c>
      <c r="E370" s="107">
        <v>8270</v>
      </c>
      <c r="F370" s="12"/>
      <c r="G370" s="108"/>
      <c r="H370" s="107">
        <v>8268</v>
      </c>
      <c r="I370" s="12"/>
      <c r="J370" s="108"/>
      <c r="K370" s="107">
        <v>-6730</v>
      </c>
      <c r="L370" s="12">
        <v>-6730</v>
      </c>
      <c r="M370" s="108">
        <v>-6727</v>
      </c>
      <c r="N370" s="114" t="s">
        <v>50</v>
      </c>
      <c r="O370" s="115" t="s">
        <v>50</v>
      </c>
      <c r="P370" s="107">
        <v>2</v>
      </c>
      <c r="Q370" s="12" t="s">
        <v>228</v>
      </c>
      <c r="R370" s="108">
        <v>0</v>
      </c>
      <c r="S370" s="107"/>
      <c r="T370" s="12"/>
      <c r="U370" s="108"/>
      <c r="V370" s="103"/>
      <c r="W370" s="12"/>
      <c r="X370" s="12"/>
      <c r="Y370" s="118"/>
      <c r="Z370" s="107"/>
      <c r="AA370" s="12"/>
      <c r="AB370" s="12"/>
      <c r="AC370" s="12"/>
      <c r="AD370" s="118"/>
      <c r="AE370" s="107"/>
      <c r="AF370" s="12"/>
      <c r="AG370" s="12"/>
      <c r="AH370" s="12"/>
      <c r="AI370" s="12"/>
      <c r="AJ370" s="12"/>
      <c r="AK370" s="118"/>
      <c r="AL370" s="107"/>
      <c r="AM370" s="12"/>
      <c r="AN370" s="12"/>
      <c r="AO370" s="12"/>
      <c r="AP370" s="12"/>
      <c r="AQ370" s="12"/>
      <c r="AR370" s="118"/>
      <c r="AS370" s="107"/>
      <c r="AT370" s="12"/>
      <c r="AU370" s="12"/>
      <c r="AV370" s="12"/>
      <c r="AW370" s="12"/>
      <c r="AX370" s="12"/>
      <c r="AY370" s="12"/>
      <c r="AZ370" s="12"/>
      <c r="BA370" s="12"/>
      <c r="BB370" s="148"/>
      <c r="BC370" s="118"/>
    </row>
    <row r="371" spans="2:55" ht="21" hidden="1">
      <c r="B371" s="107" t="s">
        <v>143</v>
      </c>
      <c r="C371" s="12" t="s">
        <v>109</v>
      </c>
      <c r="D371" s="108" t="s">
        <v>45</v>
      </c>
      <c r="E371" s="107">
        <v>8270</v>
      </c>
      <c r="F371" s="12"/>
      <c r="G371" s="108"/>
      <c r="H371" s="107">
        <v>8268</v>
      </c>
      <c r="I371" s="12"/>
      <c r="J371" s="108"/>
      <c r="K371" s="107">
        <v>-6730</v>
      </c>
      <c r="L371" s="12">
        <v>-6730</v>
      </c>
      <c r="M371" s="108">
        <v>-6727</v>
      </c>
      <c r="N371" s="114" t="s">
        <v>50</v>
      </c>
      <c r="O371" s="115" t="s">
        <v>50</v>
      </c>
      <c r="P371" s="107">
        <v>2</v>
      </c>
      <c r="Q371" s="12" t="s">
        <v>228</v>
      </c>
      <c r="R371" s="108">
        <v>0</v>
      </c>
      <c r="S371" s="107"/>
      <c r="T371" s="12"/>
      <c r="U371" s="108"/>
      <c r="V371" s="103"/>
      <c r="W371" s="12"/>
      <c r="X371" s="12"/>
      <c r="Y371" s="118"/>
      <c r="Z371" s="107"/>
      <c r="AA371" s="12"/>
      <c r="AB371" s="12"/>
      <c r="AC371" s="12"/>
      <c r="AD371" s="118"/>
      <c r="AE371" s="107"/>
      <c r="AF371" s="12"/>
      <c r="AG371" s="12"/>
      <c r="AH371" s="12"/>
      <c r="AI371" s="12"/>
      <c r="AJ371" s="12"/>
      <c r="AK371" s="118"/>
      <c r="AL371" s="107"/>
      <c r="AM371" s="12"/>
      <c r="AN371" s="12"/>
      <c r="AO371" s="12"/>
      <c r="AP371" s="12"/>
      <c r="AQ371" s="12"/>
      <c r="AR371" s="118"/>
      <c r="AS371" s="107"/>
      <c r="AT371" s="12"/>
      <c r="AU371" s="12"/>
      <c r="AV371" s="12"/>
      <c r="AW371" s="12"/>
      <c r="AX371" s="12"/>
      <c r="AY371" s="12"/>
      <c r="AZ371" s="12"/>
      <c r="BA371" s="12"/>
      <c r="BB371" s="148"/>
      <c r="BC371" s="118"/>
    </row>
    <row r="372" spans="2:55" ht="52.5" hidden="1">
      <c r="B372" s="107" t="s">
        <v>143</v>
      </c>
      <c r="C372" s="12" t="s">
        <v>109</v>
      </c>
      <c r="D372" s="108" t="s">
        <v>46</v>
      </c>
      <c r="E372" s="107">
        <v>8832</v>
      </c>
      <c r="F372" s="12"/>
      <c r="G372" s="108"/>
      <c r="H372" s="107">
        <v>8831</v>
      </c>
      <c r="I372" s="12"/>
      <c r="J372" s="108"/>
      <c r="K372" s="107">
        <v>-2984</v>
      </c>
      <c r="L372" s="12">
        <v>-2984</v>
      </c>
      <c r="M372" s="108">
        <v>-2984</v>
      </c>
      <c r="N372" s="114" t="s">
        <v>50</v>
      </c>
      <c r="O372" s="115" t="s">
        <v>50</v>
      </c>
      <c r="P372" s="107">
        <v>1</v>
      </c>
      <c r="Q372" s="12" t="s">
        <v>228</v>
      </c>
      <c r="R372" s="108">
        <v>0</v>
      </c>
      <c r="S372" s="107"/>
      <c r="T372" s="12"/>
      <c r="U372" s="108"/>
      <c r="V372" s="107"/>
      <c r="W372" s="12"/>
      <c r="X372" s="12"/>
      <c r="Y372" s="118"/>
      <c r="Z372" s="107"/>
      <c r="AA372" s="12"/>
      <c r="AB372" s="12"/>
      <c r="AC372" s="12"/>
      <c r="AD372" s="118"/>
      <c r="AE372" s="107" t="s">
        <v>7</v>
      </c>
      <c r="AF372" s="12"/>
      <c r="AG372" s="12"/>
      <c r="AH372" s="12"/>
      <c r="AI372" s="12"/>
      <c r="AJ372" s="12">
        <v>2985</v>
      </c>
      <c r="AK372" s="118" t="s">
        <v>232</v>
      </c>
      <c r="AL372" s="107"/>
      <c r="AM372" s="12"/>
      <c r="AN372" s="12"/>
      <c r="AO372" s="12"/>
      <c r="AP372" s="12"/>
      <c r="AQ372" s="12"/>
      <c r="AR372" s="118"/>
      <c r="AS372" s="103"/>
      <c r="AT372" s="14"/>
      <c r="AU372" s="14"/>
      <c r="AV372" s="14"/>
      <c r="AW372" s="14"/>
      <c r="AX372" s="14"/>
      <c r="AY372" s="14"/>
      <c r="AZ372" s="14"/>
      <c r="BA372" s="14"/>
      <c r="BB372" s="148"/>
      <c r="BC372" s="118"/>
    </row>
    <row r="373" spans="2:55" ht="52.5" hidden="1">
      <c r="B373" s="107" t="s">
        <v>143</v>
      </c>
      <c r="C373" s="12" t="s">
        <v>109</v>
      </c>
      <c r="D373" s="108" t="s">
        <v>47</v>
      </c>
      <c r="E373" s="107">
        <v>8832</v>
      </c>
      <c r="F373" s="12"/>
      <c r="G373" s="108"/>
      <c r="H373" s="107">
        <v>8831</v>
      </c>
      <c r="I373" s="12"/>
      <c r="J373" s="108"/>
      <c r="K373" s="107">
        <v>-2984</v>
      </c>
      <c r="L373" s="12">
        <v>-2984</v>
      </c>
      <c r="M373" s="108">
        <v>-2984</v>
      </c>
      <c r="N373" s="114" t="s">
        <v>50</v>
      </c>
      <c r="O373" s="115" t="s">
        <v>50</v>
      </c>
      <c r="P373" s="107">
        <v>1</v>
      </c>
      <c r="Q373" s="12" t="s">
        <v>228</v>
      </c>
      <c r="R373" s="108">
        <v>0</v>
      </c>
      <c r="S373" s="107"/>
      <c r="T373" s="12"/>
      <c r="U373" s="108"/>
      <c r="V373" s="107"/>
      <c r="W373" s="12"/>
      <c r="X373" s="12"/>
      <c r="Y373" s="118"/>
      <c r="Z373" s="107"/>
      <c r="AA373" s="12"/>
      <c r="AB373" s="12"/>
      <c r="AC373" s="12"/>
      <c r="AD373" s="118"/>
      <c r="AE373" s="107" t="s">
        <v>7</v>
      </c>
      <c r="AF373" s="12"/>
      <c r="AG373" s="12"/>
      <c r="AH373" s="12"/>
      <c r="AI373" s="12"/>
      <c r="AJ373" s="12">
        <v>2985</v>
      </c>
      <c r="AK373" s="118" t="s">
        <v>232</v>
      </c>
      <c r="AL373" s="107"/>
      <c r="AM373" s="12"/>
      <c r="AN373" s="12"/>
      <c r="AO373" s="12"/>
      <c r="AP373" s="12"/>
      <c r="AQ373" s="12"/>
      <c r="AR373" s="118"/>
      <c r="AS373" s="103"/>
      <c r="AT373" s="14"/>
      <c r="AU373" s="14"/>
      <c r="AV373" s="14"/>
      <c r="AW373" s="14"/>
      <c r="AX373" s="14"/>
      <c r="AY373" s="14"/>
      <c r="AZ373" s="14"/>
      <c r="BA373" s="14"/>
      <c r="BB373" s="148"/>
      <c r="BC373" s="118"/>
    </row>
    <row r="374" spans="2:55" ht="52.5" hidden="1">
      <c r="B374" s="107" t="s">
        <v>143</v>
      </c>
      <c r="C374" s="12" t="s">
        <v>109</v>
      </c>
      <c r="D374" s="108" t="s">
        <v>48</v>
      </c>
      <c r="E374" s="107">
        <v>8832</v>
      </c>
      <c r="F374" s="12"/>
      <c r="G374" s="108"/>
      <c r="H374" s="107">
        <v>8831</v>
      </c>
      <c r="I374" s="12"/>
      <c r="J374" s="108"/>
      <c r="K374" s="107">
        <v>-2984</v>
      </c>
      <c r="L374" s="12">
        <v>-2984</v>
      </c>
      <c r="M374" s="108">
        <v>-2984</v>
      </c>
      <c r="N374" s="114" t="s">
        <v>50</v>
      </c>
      <c r="O374" s="115" t="s">
        <v>50</v>
      </c>
      <c r="P374" s="107">
        <v>1</v>
      </c>
      <c r="Q374" s="12" t="s">
        <v>228</v>
      </c>
      <c r="R374" s="108">
        <v>0</v>
      </c>
      <c r="S374" s="107"/>
      <c r="T374" s="12"/>
      <c r="U374" s="108"/>
      <c r="V374" s="107"/>
      <c r="W374" s="12"/>
      <c r="X374" s="12"/>
      <c r="Y374" s="118"/>
      <c r="Z374" s="107"/>
      <c r="AA374" s="12"/>
      <c r="AB374" s="12"/>
      <c r="AC374" s="12"/>
      <c r="AD374" s="118"/>
      <c r="AE374" s="107" t="s">
        <v>7</v>
      </c>
      <c r="AF374" s="12"/>
      <c r="AG374" s="12"/>
      <c r="AH374" s="12"/>
      <c r="AI374" s="12"/>
      <c r="AJ374" s="12">
        <v>2985</v>
      </c>
      <c r="AK374" s="118" t="s">
        <v>232</v>
      </c>
      <c r="AL374" s="107"/>
      <c r="AM374" s="12"/>
      <c r="AN374" s="12"/>
      <c r="AO374" s="12"/>
      <c r="AP374" s="12"/>
      <c r="AQ374" s="12"/>
      <c r="AR374" s="118"/>
      <c r="AS374" s="107"/>
      <c r="AT374" s="12"/>
      <c r="AU374" s="12"/>
      <c r="AV374" s="12"/>
      <c r="AW374" s="12"/>
      <c r="AX374" s="12"/>
      <c r="AY374" s="12"/>
      <c r="AZ374" s="12"/>
      <c r="BA374" s="12"/>
      <c r="BB374" s="148"/>
      <c r="BC374" s="118"/>
    </row>
    <row r="375" spans="2:55" ht="52.5" hidden="1">
      <c r="B375" s="107" t="s">
        <v>144</v>
      </c>
      <c r="C375" s="12" t="s">
        <v>109</v>
      </c>
      <c r="D375" s="108" t="s">
        <v>37</v>
      </c>
      <c r="E375" s="107">
        <v>9069</v>
      </c>
      <c r="F375" s="12"/>
      <c r="G375" s="108"/>
      <c r="H375" s="107">
        <v>9066</v>
      </c>
      <c r="I375" s="12"/>
      <c r="J375" s="108"/>
      <c r="K375" s="107">
        <v>-2312</v>
      </c>
      <c r="L375" s="12">
        <v>-2312</v>
      </c>
      <c r="M375" s="108">
        <v>-2310</v>
      </c>
      <c r="N375" s="114" t="s">
        <v>50</v>
      </c>
      <c r="O375" s="115" t="s">
        <v>50</v>
      </c>
      <c r="P375" s="107">
        <v>3</v>
      </c>
      <c r="Q375" s="12" t="s">
        <v>228</v>
      </c>
      <c r="R375" s="108">
        <v>0</v>
      </c>
      <c r="S375" s="107"/>
      <c r="T375" s="12"/>
      <c r="U375" s="108"/>
      <c r="V375" s="107"/>
      <c r="W375" s="12"/>
      <c r="X375" s="12"/>
      <c r="Y375" s="118"/>
      <c r="Z375" s="107"/>
      <c r="AA375" s="12"/>
      <c r="AB375" s="12"/>
      <c r="AC375" s="12"/>
      <c r="AD375" s="118"/>
      <c r="AE375" s="107" t="s">
        <v>7</v>
      </c>
      <c r="AF375" s="12"/>
      <c r="AG375" s="12"/>
      <c r="AH375" s="12"/>
      <c r="AI375" s="12"/>
      <c r="AJ375" s="12">
        <v>2985</v>
      </c>
      <c r="AK375" s="118" t="s">
        <v>232</v>
      </c>
      <c r="AL375" s="107"/>
      <c r="AM375" s="12"/>
      <c r="AN375" s="12"/>
      <c r="AO375" s="12"/>
      <c r="AP375" s="12"/>
      <c r="AQ375" s="12"/>
      <c r="AR375" s="118"/>
      <c r="AS375" s="103"/>
      <c r="AT375" s="14"/>
      <c r="AU375" s="14"/>
      <c r="AV375" s="14"/>
      <c r="AW375" s="14"/>
      <c r="AX375" s="14"/>
      <c r="AY375" s="14"/>
      <c r="AZ375" s="14"/>
      <c r="BA375" s="14"/>
      <c r="BB375" s="148"/>
      <c r="BC375" s="118"/>
    </row>
    <row r="376" spans="2:55" ht="52.5" hidden="1">
      <c r="B376" s="107" t="s">
        <v>144</v>
      </c>
      <c r="C376" s="12" t="s">
        <v>109</v>
      </c>
      <c r="D376" s="108" t="s">
        <v>43</v>
      </c>
      <c r="E376" s="107">
        <v>9069</v>
      </c>
      <c r="F376" s="12"/>
      <c r="G376" s="108"/>
      <c r="H376" s="107">
        <v>9066</v>
      </c>
      <c r="I376" s="12"/>
      <c r="J376" s="108"/>
      <c r="K376" s="107">
        <v>-2312</v>
      </c>
      <c r="L376" s="12">
        <v>-2312</v>
      </c>
      <c r="M376" s="108">
        <v>-2310</v>
      </c>
      <c r="N376" s="114" t="s">
        <v>50</v>
      </c>
      <c r="O376" s="115" t="s">
        <v>50</v>
      </c>
      <c r="P376" s="107">
        <v>3</v>
      </c>
      <c r="Q376" s="12" t="s">
        <v>228</v>
      </c>
      <c r="R376" s="108">
        <v>0</v>
      </c>
      <c r="S376" s="107"/>
      <c r="T376" s="12"/>
      <c r="U376" s="108"/>
      <c r="V376" s="107"/>
      <c r="W376" s="12"/>
      <c r="X376" s="12"/>
      <c r="Y376" s="118"/>
      <c r="Z376" s="107"/>
      <c r="AA376" s="12"/>
      <c r="AB376" s="12"/>
      <c r="AC376" s="12"/>
      <c r="AD376" s="118"/>
      <c r="AE376" s="107" t="s">
        <v>7</v>
      </c>
      <c r="AF376" s="12"/>
      <c r="AG376" s="12"/>
      <c r="AH376" s="12"/>
      <c r="AI376" s="12"/>
      <c r="AJ376" s="12">
        <v>2985</v>
      </c>
      <c r="AK376" s="118" t="s">
        <v>232</v>
      </c>
      <c r="AL376" s="107"/>
      <c r="AM376" s="12"/>
      <c r="AN376" s="12"/>
      <c r="AO376" s="12"/>
      <c r="AP376" s="12"/>
      <c r="AQ376" s="12"/>
      <c r="AR376" s="118"/>
      <c r="AS376" s="103"/>
      <c r="AT376" s="14"/>
      <c r="AU376" s="14"/>
      <c r="AV376" s="14"/>
      <c r="AW376" s="14"/>
      <c r="AX376" s="14"/>
      <c r="AY376" s="14"/>
      <c r="AZ376" s="14"/>
      <c r="BA376" s="14"/>
      <c r="BB376" s="148"/>
      <c r="BC376" s="118"/>
    </row>
    <row r="377" spans="2:55" ht="52.5" hidden="1">
      <c r="B377" s="107" t="s">
        <v>144</v>
      </c>
      <c r="C377" s="12" t="s">
        <v>109</v>
      </c>
      <c r="D377" s="108" t="s">
        <v>45</v>
      </c>
      <c r="E377" s="107">
        <v>9069</v>
      </c>
      <c r="F377" s="12"/>
      <c r="G377" s="108"/>
      <c r="H377" s="107">
        <v>9066</v>
      </c>
      <c r="I377" s="12"/>
      <c r="J377" s="108"/>
      <c r="K377" s="107">
        <v>-2312</v>
      </c>
      <c r="L377" s="12">
        <v>-2312</v>
      </c>
      <c r="M377" s="108">
        <v>-2310</v>
      </c>
      <c r="N377" s="114" t="s">
        <v>50</v>
      </c>
      <c r="O377" s="115" t="s">
        <v>50</v>
      </c>
      <c r="P377" s="107">
        <v>3</v>
      </c>
      <c r="Q377" s="12" t="s">
        <v>228</v>
      </c>
      <c r="R377" s="108">
        <v>0</v>
      </c>
      <c r="S377" s="107"/>
      <c r="T377" s="12"/>
      <c r="U377" s="108"/>
      <c r="V377" s="107"/>
      <c r="W377" s="12"/>
      <c r="X377" s="12"/>
      <c r="Y377" s="118"/>
      <c r="Z377" s="107"/>
      <c r="AA377" s="12"/>
      <c r="AB377" s="12"/>
      <c r="AC377" s="12"/>
      <c r="AD377" s="118"/>
      <c r="AE377" s="107" t="s">
        <v>7</v>
      </c>
      <c r="AF377" s="12"/>
      <c r="AG377" s="12"/>
      <c r="AH377" s="12"/>
      <c r="AI377" s="12"/>
      <c r="AJ377" s="12">
        <v>2985</v>
      </c>
      <c r="AK377" s="118" t="s">
        <v>232</v>
      </c>
      <c r="AL377" s="107"/>
      <c r="AM377" s="12"/>
      <c r="AN377" s="12"/>
      <c r="AO377" s="12"/>
      <c r="AP377" s="12"/>
      <c r="AQ377" s="12"/>
      <c r="AR377" s="118"/>
      <c r="AS377" s="103"/>
      <c r="AT377" s="14"/>
      <c r="AU377" s="14"/>
      <c r="AV377" s="14"/>
      <c r="AW377" s="14"/>
      <c r="AX377" s="14"/>
      <c r="AY377" s="14"/>
      <c r="AZ377" s="14"/>
      <c r="BA377" s="14"/>
      <c r="BB377" s="148"/>
      <c r="BC377" s="118"/>
    </row>
    <row r="378" spans="2:55" ht="52.5" hidden="1">
      <c r="B378" s="107" t="s">
        <v>144</v>
      </c>
      <c r="C378" s="12" t="s">
        <v>109</v>
      </c>
      <c r="D378" s="108" t="s">
        <v>48</v>
      </c>
      <c r="E378" s="107">
        <v>7694</v>
      </c>
      <c r="F378" s="12"/>
      <c r="G378" s="108"/>
      <c r="H378" s="107">
        <v>7693</v>
      </c>
      <c r="I378" s="12"/>
      <c r="J378" s="108"/>
      <c r="K378" s="107">
        <v>3544</v>
      </c>
      <c r="L378" s="12">
        <v>-103</v>
      </c>
      <c r="M378" s="108">
        <v>3545</v>
      </c>
      <c r="N378" s="114" t="s">
        <v>50</v>
      </c>
      <c r="O378" s="115" t="s">
        <v>44</v>
      </c>
      <c r="P378" s="107">
        <v>1</v>
      </c>
      <c r="Q378" s="12" t="s">
        <v>228</v>
      </c>
      <c r="R378" s="108">
        <v>-102</v>
      </c>
      <c r="S378" s="107"/>
      <c r="T378" s="12"/>
      <c r="U378" s="108"/>
      <c r="V378" s="107"/>
      <c r="W378" s="12"/>
      <c r="X378" s="12"/>
      <c r="Y378" s="118"/>
      <c r="Z378" s="107"/>
      <c r="AA378" s="12"/>
      <c r="AB378" s="12"/>
      <c r="AC378" s="12"/>
      <c r="AD378" s="118"/>
      <c r="AE378" s="107" t="s">
        <v>7</v>
      </c>
      <c r="AF378" s="12"/>
      <c r="AG378" s="12"/>
      <c r="AH378" s="12"/>
      <c r="AI378" s="12"/>
      <c r="AJ378" s="12">
        <v>2985</v>
      </c>
      <c r="AK378" s="118" t="s">
        <v>232</v>
      </c>
      <c r="AL378" s="107"/>
      <c r="AM378" s="12"/>
      <c r="AN378" s="12"/>
      <c r="AO378" s="12"/>
      <c r="AP378" s="12"/>
      <c r="AQ378" s="12"/>
      <c r="AR378" s="118"/>
      <c r="AS378" s="103"/>
      <c r="AT378" s="14"/>
      <c r="AU378" s="14"/>
      <c r="AV378" s="14"/>
      <c r="AW378" s="14"/>
      <c r="AX378" s="14"/>
      <c r="AY378" s="14"/>
      <c r="AZ378" s="14"/>
      <c r="BA378" s="14"/>
      <c r="BB378" s="148"/>
      <c r="BC378" s="118"/>
    </row>
    <row r="379" spans="2:55" ht="73.5" hidden="1">
      <c r="B379" s="107" t="s">
        <v>145</v>
      </c>
      <c r="C379" s="12" t="s">
        <v>109</v>
      </c>
      <c r="D379" s="108" t="s">
        <v>37</v>
      </c>
      <c r="E379" s="107">
        <v>6518</v>
      </c>
      <c r="F379" s="12"/>
      <c r="G379" s="108"/>
      <c r="H379" s="107">
        <v>5790</v>
      </c>
      <c r="I379" s="12"/>
      <c r="J379" s="108"/>
      <c r="K379" s="107">
        <v>-4779</v>
      </c>
      <c r="L379" s="12">
        <v>-4779</v>
      </c>
      <c r="M379" s="108">
        <v>-4180</v>
      </c>
      <c r="N379" s="114" t="s">
        <v>50</v>
      </c>
      <c r="O379" s="115" t="s">
        <v>39</v>
      </c>
      <c r="P379" s="107">
        <v>728</v>
      </c>
      <c r="Q379" s="12" t="s">
        <v>228</v>
      </c>
      <c r="R379" s="108">
        <v>0</v>
      </c>
      <c r="S379" s="107"/>
      <c r="T379" s="12"/>
      <c r="U379" s="108"/>
      <c r="V379" s="103" t="s">
        <v>5</v>
      </c>
      <c r="W379" s="12">
        <v>120</v>
      </c>
      <c r="X379" s="12">
        <v>317</v>
      </c>
      <c r="Y379" s="118" t="s">
        <v>41</v>
      </c>
      <c r="Z379" s="107"/>
      <c r="AA379" s="12"/>
      <c r="AB379" s="12"/>
      <c r="AC379" s="12"/>
      <c r="AD379" s="118"/>
      <c r="AE379" s="107"/>
      <c r="AF379" s="12"/>
      <c r="AG379" s="12"/>
      <c r="AH379" s="12"/>
      <c r="AI379" s="12"/>
      <c r="AJ379" s="12"/>
      <c r="AK379" s="118"/>
      <c r="AL379" s="107"/>
      <c r="AM379" s="12"/>
      <c r="AN379" s="12"/>
      <c r="AO379" s="12"/>
      <c r="AP379" s="12"/>
      <c r="AQ379" s="12"/>
      <c r="AR379" s="118"/>
      <c r="AS379" s="103" t="s">
        <v>9</v>
      </c>
      <c r="AT379" s="12">
        <v>-10000</v>
      </c>
      <c r="AU379" s="12" t="s">
        <v>42</v>
      </c>
      <c r="AV379" s="12">
        <v>-10000</v>
      </c>
      <c r="AW379" s="12" t="s">
        <v>42</v>
      </c>
      <c r="AX379" s="12">
        <v>-10000</v>
      </c>
      <c r="AY379" s="12" t="s">
        <v>42</v>
      </c>
      <c r="AZ379" s="12">
        <v>-10000</v>
      </c>
      <c r="BA379" s="12" t="s">
        <v>42</v>
      </c>
      <c r="BB379" s="148"/>
      <c r="BC379" s="118"/>
    </row>
    <row r="380" spans="2:55" ht="73.5" hidden="1">
      <c r="B380" s="107" t="s">
        <v>145</v>
      </c>
      <c r="C380" s="12" t="s">
        <v>109</v>
      </c>
      <c r="D380" s="108" t="s">
        <v>43</v>
      </c>
      <c r="E380" s="107">
        <v>6518</v>
      </c>
      <c r="F380" s="12"/>
      <c r="G380" s="108"/>
      <c r="H380" s="107">
        <v>5800</v>
      </c>
      <c r="I380" s="12"/>
      <c r="J380" s="108"/>
      <c r="K380" s="107">
        <v>-4778</v>
      </c>
      <c r="L380" s="12">
        <v>-4778</v>
      </c>
      <c r="M380" s="108">
        <v>-4187</v>
      </c>
      <c r="N380" s="114" t="s">
        <v>50</v>
      </c>
      <c r="O380" s="115" t="s">
        <v>39</v>
      </c>
      <c r="P380" s="107">
        <v>718</v>
      </c>
      <c r="Q380" s="12" t="s">
        <v>228</v>
      </c>
      <c r="R380" s="108">
        <v>0</v>
      </c>
      <c r="S380" s="107"/>
      <c r="T380" s="12"/>
      <c r="U380" s="108"/>
      <c r="V380" s="103" t="s">
        <v>5</v>
      </c>
      <c r="W380" s="12">
        <v>120</v>
      </c>
      <c r="X380" s="12">
        <v>317</v>
      </c>
      <c r="Y380" s="118" t="s">
        <v>41</v>
      </c>
      <c r="Z380" s="107"/>
      <c r="AA380" s="12"/>
      <c r="AB380" s="12"/>
      <c r="AC380" s="12"/>
      <c r="AD380" s="118"/>
      <c r="AE380" s="107"/>
      <c r="AF380" s="12"/>
      <c r="AG380" s="12"/>
      <c r="AH380" s="12"/>
      <c r="AI380" s="12"/>
      <c r="AJ380" s="12"/>
      <c r="AK380" s="118"/>
      <c r="AL380" s="107"/>
      <c r="AM380" s="12"/>
      <c r="AN380" s="12"/>
      <c r="AO380" s="12"/>
      <c r="AP380" s="12"/>
      <c r="AQ380" s="12"/>
      <c r="AR380" s="118"/>
      <c r="AS380" s="103" t="s">
        <v>9</v>
      </c>
      <c r="AT380" s="14">
        <v>-10000</v>
      </c>
      <c r="AU380" s="14" t="s">
        <v>42</v>
      </c>
      <c r="AV380" s="14">
        <v>-10000</v>
      </c>
      <c r="AW380" s="14" t="s">
        <v>42</v>
      </c>
      <c r="AX380" s="14">
        <v>-10000</v>
      </c>
      <c r="AY380" s="14" t="s">
        <v>42</v>
      </c>
      <c r="AZ380" s="14">
        <v>-10000</v>
      </c>
      <c r="BA380" s="14" t="s">
        <v>42</v>
      </c>
      <c r="BB380" s="148"/>
      <c r="BC380" s="118"/>
    </row>
    <row r="381" spans="2:55" ht="73.5" hidden="1">
      <c r="B381" s="107" t="s">
        <v>145</v>
      </c>
      <c r="C381" s="12" t="s">
        <v>109</v>
      </c>
      <c r="D381" s="108" t="s">
        <v>45</v>
      </c>
      <c r="E381" s="107">
        <v>6518</v>
      </c>
      <c r="F381" s="12"/>
      <c r="G381" s="108"/>
      <c r="H381" s="107">
        <v>5702</v>
      </c>
      <c r="I381" s="12"/>
      <c r="J381" s="108"/>
      <c r="K381" s="107">
        <v>-4779</v>
      </c>
      <c r="L381" s="12">
        <v>-4779</v>
      </c>
      <c r="M381" s="108">
        <v>-4110</v>
      </c>
      <c r="N381" s="114" t="s">
        <v>50</v>
      </c>
      <c r="O381" s="115" t="s">
        <v>39</v>
      </c>
      <c r="P381" s="107">
        <v>816</v>
      </c>
      <c r="Q381" s="12" t="s">
        <v>228</v>
      </c>
      <c r="R381" s="108">
        <v>0</v>
      </c>
      <c r="S381" s="107"/>
      <c r="T381" s="12"/>
      <c r="U381" s="108"/>
      <c r="V381" s="103" t="s">
        <v>5</v>
      </c>
      <c r="W381" s="12">
        <v>120</v>
      </c>
      <c r="X381" s="12">
        <v>317</v>
      </c>
      <c r="Y381" s="118" t="s">
        <v>41</v>
      </c>
      <c r="Z381" s="107"/>
      <c r="AA381" s="12"/>
      <c r="AB381" s="12"/>
      <c r="AC381" s="12"/>
      <c r="AD381" s="118"/>
      <c r="AE381" s="107"/>
      <c r="AF381" s="12"/>
      <c r="AG381" s="12"/>
      <c r="AH381" s="12"/>
      <c r="AI381" s="12"/>
      <c r="AJ381" s="12"/>
      <c r="AK381" s="118"/>
      <c r="AL381" s="107"/>
      <c r="AM381" s="12"/>
      <c r="AN381" s="12"/>
      <c r="AO381" s="12"/>
      <c r="AP381" s="12"/>
      <c r="AQ381" s="12"/>
      <c r="AR381" s="118"/>
      <c r="AS381" s="103" t="s">
        <v>9</v>
      </c>
      <c r="AT381" s="14">
        <v>-10000</v>
      </c>
      <c r="AU381" s="14" t="s">
        <v>42</v>
      </c>
      <c r="AV381" s="14">
        <v>-10000</v>
      </c>
      <c r="AW381" s="14" t="s">
        <v>42</v>
      </c>
      <c r="AX381" s="14">
        <v>-10000</v>
      </c>
      <c r="AY381" s="14" t="s">
        <v>42</v>
      </c>
      <c r="AZ381" s="14">
        <v>-10000</v>
      </c>
      <c r="BA381" s="14" t="s">
        <v>42</v>
      </c>
      <c r="BB381" s="148"/>
      <c r="BC381" s="118"/>
    </row>
    <row r="382" spans="2:55" ht="73.5" hidden="1">
      <c r="B382" s="107" t="s">
        <v>146</v>
      </c>
      <c r="C382" s="12" t="s">
        <v>147</v>
      </c>
      <c r="D382" s="108" t="s">
        <v>37</v>
      </c>
      <c r="E382" s="107">
        <v>8554</v>
      </c>
      <c r="F382" s="12"/>
      <c r="G382" s="108"/>
      <c r="H382" s="107">
        <v>8385</v>
      </c>
      <c r="I382" s="12"/>
      <c r="J382" s="108"/>
      <c r="K382" s="107">
        <v>-1467</v>
      </c>
      <c r="L382" s="12">
        <v>-1467</v>
      </c>
      <c r="M382" s="108">
        <v>-1259</v>
      </c>
      <c r="N382" s="114" t="s">
        <v>50</v>
      </c>
      <c r="O382" s="115" t="s">
        <v>39</v>
      </c>
      <c r="P382" s="107">
        <v>169</v>
      </c>
      <c r="Q382" s="12" t="s">
        <v>228</v>
      </c>
      <c r="R382" s="108">
        <v>0</v>
      </c>
      <c r="S382" s="107"/>
      <c r="T382" s="12"/>
      <c r="U382" s="108"/>
      <c r="V382" s="103" t="s">
        <v>5</v>
      </c>
      <c r="W382" s="12">
        <v>164</v>
      </c>
      <c r="X382" s="12">
        <v>364</v>
      </c>
      <c r="Y382" s="118" t="s">
        <v>41</v>
      </c>
      <c r="Z382" s="107"/>
      <c r="AA382" s="12"/>
      <c r="AB382" s="12"/>
      <c r="AC382" s="12"/>
      <c r="AD382" s="118"/>
      <c r="AE382" s="107"/>
      <c r="AF382" s="12"/>
      <c r="AG382" s="12"/>
      <c r="AH382" s="12"/>
      <c r="AI382" s="12"/>
      <c r="AJ382" s="12"/>
      <c r="AK382" s="118"/>
      <c r="AL382" s="107"/>
      <c r="AM382" s="12"/>
      <c r="AN382" s="12"/>
      <c r="AO382" s="12"/>
      <c r="AP382" s="12"/>
      <c r="AQ382" s="12"/>
      <c r="AR382" s="118"/>
      <c r="AS382" s="103" t="s">
        <v>9</v>
      </c>
      <c r="AT382" s="14">
        <v>-10000</v>
      </c>
      <c r="AU382" s="14" t="s">
        <v>42</v>
      </c>
      <c r="AV382" s="14">
        <v>-10000</v>
      </c>
      <c r="AW382" s="14" t="s">
        <v>42</v>
      </c>
      <c r="AX382" s="14">
        <v>-10000</v>
      </c>
      <c r="AY382" s="14" t="s">
        <v>42</v>
      </c>
      <c r="AZ382" s="14">
        <v>-10000</v>
      </c>
      <c r="BA382" s="14" t="s">
        <v>42</v>
      </c>
      <c r="BB382" s="148"/>
      <c r="BC382" s="118"/>
    </row>
    <row r="383" spans="2:55" ht="73.5" hidden="1">
      <c r="B383" s="107" t="s">
        <v>146</v>
      </c>
      <c r="C383" s="12" t="s">
        <v>147</v>
      </c>
      <c r="D383" s="108" t="s">
        <v>43</v>
      </c>
      <c r="E383" s="107">
        <v>8554</v>
      </c>
      <c r="F383" s="12"/>
      <c r="G383" s="108"/>
      <c r="H383" s="107">
        <v>8221</v>
      </c>
      <c r="I383" s="12"/>
      <c r="J383" s="108"/>
      <c r="K383" s="107">
        <v>-1467</v>
      </c>
      <c r="L383" s="12">
        <v>-1467</v>
      </c>
      <c r="M383" s="108">
        <v>-1057</v>
      </c>
      <c r="N383" s="114" t="s">
        <v>50</v>
      </c>
      <c r="O383" s="115" t="s">
        <v>39</v>
      </c>
      <c r="P383" s="107">
        <v>333</v>
      </c>
      <c r="Q383" s="12" t="s">
        <v>228</v>
      </c>
      <c r="R383" s="108">
        <v>0</v>
      </c>
      <c r="S383" s="107"/>
      <c r="T383" s="12"/>
      <c r="U383" s="108"/>
      <c r="V383" s="103" t="s">
        <v>5</v>
      </c>
      <c r="W383" s="12">
        <v>164</v>
      </c>
      <c r="X383" s="12">
        <v>364</v>
      </c>
      <c r="Y383" s="118" t="s">
        <v>41</v>
      </c>
      <c r="Z383" s="107"/>
      <c r="AA383" s="12"/>
      <c r="AB383" s="12"/>
      <c r="AC383" s="12"/>
      <c r="AD383" s="118"/>
      <c r="AE383" s="107"/>
      <c r="AF383" s="12"/>
      <c r="AG383" s="12"/>
      <c r="AH383" s="12"/>
      <c r="AI383" s="12"/>
      <c r="AJ383" s="12"/>
      <c r="AK383" s="118"/>
      <c r="AL383" s="107"/>
      <c r="AM383" s="12"/>
      <c r="AN383" s="12"/>
      <c r="AO383" s="12"/>
      <c r="AP383" s="12"/>
      <c r="AQ383" s="12"/>
      <c r="AR383" s="118"/>
      <c r="AS383" s="103" t="s">
        <v>9</v>
      </c>
      <c r="AT383" s="14">
        <v>-10000</v>
      </c>
      <c r="AU383" s="14" t="s">
        <v>42</v>
      </c>
      <c r="AV383" s="14">
        <v>-10000</v>
      </c>
      <c r="AW383" s="14" t="s">
        <v>42</v>
      </c>
      <c r="AX383" s="14">
        <v>-10000</v>
      </c>
      <c r="AY383" s="14" t="s">
        <v>42</v>
      </c>
      <c r="AZ383" s="14">
        <v>-10000</v>
      </c>
      <c r="BA383" s="14" t="s">
        <v>42</v>
      </c>
      <c r="BB383" s="148"/>
      <c r="BC383" s="118"/>
    </row>
    <row r="384" spans="2:55" ht="73.5" hidden="1">
      <c r="B384" s="107" t="s">
        <v>146</v>
      </c>
      <c r="C384" s="12" t="s">
        <v>147</v>
      </c>
      <c r="D384" s="108" t="s">
        <v>45</v>
      </c>
      <c r="E384" s="107">
        <v>8554</v>
      </c>
      <c r="F384" s="12"/>
      <c r="G384" s="108"/>
      <c r="H384" s="107">
        <v>7802</v>
      </c>
      <c r="I384" s="12"/>
      <c r="J384" s="108"/>
      <c r="K384" s="107">
        <v>-1615</v>
      </c>
      <c r="L384" s="12">
        <v>-1615</v>
      </c>
      <c r="M384" s="108">
        <v>-702</v>
      </c>
      <c r="N384" s="114" t="s">
        <v>50</v>
      </c>
      <c r="O384" s="115" t="s">
        <v>39</v>
      </c>
      <c r="P384" s="107">
        <v>752</v>
      </c>
      <c r="Q384" s="12" t="s">
        <v>228</v>
      </c>
      <c r="R384" s="108">
        <v>0</v>
      </c>
      <c r="S384" s="107"/>
      <c r="T384" s="12"/>
      <c r="U384" s="108"/>
      <c r="V384" s="103" t="s">
        <v>5</v>
      </c>
      <c r="W384" s="12">
        <v>164</v>
      </c>
      <c r="X384" s="12">
        <v>313</v>
      </c>
      <c r="Y384" s="118" t="s">
        <v>41</v>
      </c>
      <c r="Z384" s="107"/>
      <c r="AA384" s="12"/>
      <c r="AB384" s="12"/>
      <c r="AC384" s="12"/>
      <c r="AD384" s="118"/>
      <c r="AE384" s="107"/>
      <c r="AF384" s="12"/>
      <c r="AG384" s="12"/>
      <c r="AH384" s="12"/>
      <c r="AI384" s="12"/>
      <c r="AJ384" s="12"/>
      <c r="AK384" s="118"/>
      <c r="AL384" s="107"/>
      <c r="AM384" s="12"/>
      <c r="AN384" s="12"/>
      <c r="AO384" s="12"/>
      <c r="AP384" s="12"/>
      <c r="AQ384" s="12"/>
      <c r="AR384" s="118"/>
      <c r="AS384" s="103" t="s">
        <v>9</v>
      </c>
      <c r="AT384" s="14"/>
      <c r="AU384" s="14"/>
      <c r="AV384" s="14">
        <v>-10000</v>
      </c>
      <c r="AW384" s="14" t="s">
        <v>42</v>
      </c>
      <c r="AX384" s="14">
        <v>-10000</v>
      </c>
      <c r="AY384" s="14" t="s">
        <v>42</v>
      </c>
      <c r="AZ384" s="14">
        <v>-10000</v>
      </c>
      <c r="BA384" s="14" t="s">
        <v>42</v>
      </c>
      <c r="BB384" s="148"/>
      <c r="BC384" s="118"/>
    </row>
    <row r="385" spans="2:55" ht="73.5" hidden="1">
      <c r="B385" s="107" t="s">
        <v>146</v>
      </c>
      <c r="C385" s="12" t="s">
        <v>147</v>
      </c>
      <c r="D385" s="108" t="s">
        <v>46</v>
      </c>
      <c r="E385" s="107">
        <v>9003</v>
      </c>
      <c r="F385" s="12"/>
      <c r="G385" s="108"/>
      <c r="H385" s="107">
        <v>6680</v>
      </c>
      <c r="I385" s="12"/>
      <c r="J385" s="108"/>
      <c r="K385" s="107">
        <v>-1427</v>
      </c>
      <c r="L385" s="12">
        <v>-1427</v>
      </c>
      <c r="M385" s="108">
        <v>991</v>
      </c>
      <c r="N385" s="114" t="s">
        <v>50</v>
      </c>
      <c r="O385" s="115" t="s">
        <v>39</v>
      </c>
      <c r="P385" s="107">
        <v>2323</v>
      </c>
      <c r="Q385" s="12" t="s">
        <v>228</v>
      </c>
      <c r="R385" s="108">
        <v>991</v>
      </c>
      <c r="S385" s="107"/>
      <c r="T385" s="12"/>
      <c r="U385" s="108"/>
      <c r="V385" s="103" t="s">
        <v>5</v>
      </c>
      <c r="W385" s="12">
        <v>164</v>
      </c>
      <c r="X385" s="12">
        <v>294</v>
      </c>
      <c r="Y385" s="118" t="s">
        <v>41</v>
      </c>
      <c r="Z385" s="107"/>
      <c r="AA385" s="12"/>
      <c r="AB385" s="12"/>
      <c r="AC385" s="12"/>
      <c r="AD385" s="118"/>
      <c r="AE385" s="107"/>
      <c r="AF385" s="12"/>
      <c r="AG385" s="12"/>
      <c r="AH385" s="12"/>
      <c r="AI385" s="12"/>
      <c r="AJ385" s="12"/>
      <c r="AK385" s="118"/>
      <c r="AL385" s="107"/>
      <c r="AM385" s="12"/>
      <c r="AN385" s="12"/>
      <c r="AO385" s="12"/>
      <c r="AP385" s="12"/>
      <c r="AQ385" s="12"/>
      <c r="AR385" s="118"/>
      <c r="AS385" s="103" t="s">
        <v>9</v>
      </c>
      <c r="AT385" s="14">
        <v>-10000</v>
      </c>
      <c r="AU385" s="14" t="s">
        <v>42</v>
      </c>
      <c r="AV385" s="14">
        <v>-10000</v>
      </c>
      <c r="AW385" s="14" t="s">
        <v>42</v>
      </c>
      <c r="AX385" s="14">
        <v>-10000</v>
      </c>
      <c r="AY385" s="14" t="s">
        <v>42</v>
      </c>
      <c r="AZ385" s="14">
        <v>-10000</v>
      </c>
      <c r="BA385" s="14" t="s">
        <v>42</v>
      </c>
      <c r="BB385" s="148"/>
      <c r="BC385" s="118"/>
    </row>
    <row r="386" spans="2:55" ht="31.5" hidden="1">
      <c r="B386" s="107" t="s">
        <v>146</v>
      </c>
      <c r="C386" s="12" t="s">
        <v>147</v>
      </c>
      <c r="D386" s="108" t="s">
        <v>47</v>
      </c>
      <c r="E386" s="107">
        <v>9003</v>
      </c>
      <c r="F386" s="12"/>
      <c r="G386" s="108"/>
      <c r="H386" s="107">
        <v>8178</v>
      </c>
      <c r="I386" s="12"/>
      <c r="J386" s="108"/>
      <c r="K386" s="107">
        <v>-1427</v>
      </c>
      <c r="L386" s="12">
        <v>-1427</v>
      </c>
      <c r="M386" s="108">
        <v>-605</v>
      </c>
      <c r="N386" s="114" t="s">
        <v>50</v>
      </c>
      <c r="O386" s="115" t="s">
        <v>60</v>
      </c>
      <c r="P386" s="107">
        <v>825</v>
      </c>
      <c r="Q386" s="12" t="s">
        <v>228</v>
      </c>
      <c r="R386" s="108">
        <v>0</v>
      </c>
      <c r="S386" s="179" t="s">
        <v>60</v>
      </c>
      <c r="T386" s="12"/>
      <c r="U386" s="12" t="s">
        <v>60</v>
      </c>
      <c r="V386" s="103"/>
      <c r="W386" s="12"/>
      <c r="X386" s="12"/>
      <c r="Y386" s="118"/>
      <c r="Z386" s="107"/>
      <c r="AA386" s="12"/>
      <c r="AB386" s="12"/>
      <c r="AC386" s="12"/>
      <c r="AD386" s="118"/>
      <c r="AE386" s="107" t="s">
        <v>7</v>
      </c>
      <c r="AF386" s="12"/>
      <c r="AG386" s="12"/>
      <c r="AH386" s="12"/>
      <c r="AI386" s="12"/>
      <c r="AJ386" s="12">
        <v>2985</v>
      </c>
      <c r="AK386" s="118" t="s">
        <v>233</v>
      </c>
      <c r="AL386" s="107"/>
      <c r="AM386" s="12"/>
      <c r="AN386" s="12"/>
      <c r="AO386" s="12"/>
      <c r="AP386" s="12"/>
      <c r="AQ386" s="12"/>
      <c r="AR386" s="118"/>
      <c r="AS386" s="103"/>
      <c r="AT386" s="14"/>
      <c r="AU386" s="14"/>
      <c r="AV386" s="14"/>
      <c r="AW386" s="14"/>
      <c r="AX386" s="14"/>
      <c r="AY386" s="14"/>
      <c r="AZ386" s="14"/>
      <c r="BA386" s="14"/>
      <c r="BB386" s="148"/>
      <c r="BC386" s="118"/>
    </row>
    <row r="387" spans="2:55" ht="31.5" hidden="1">
      <c r="B387" s="107" t="s">
        <v>146</v>
      </c>
      <c r="C387" s="12" t="s">
        <v>147</v>
      </c>
      <c r="D387" s="108" t="s">
        <v>48</v>
      </c>
      <c r="E387" s="107">
        <v>9003</v>
      </c>
      <c r="F387" s="12"/>
      <c r="G387" s="108"/>
      <c r="H387" s="107">
        <v>9000</v>
      </c>
      <c r="I387" s="12"/>
      <c r="J387" s="108"/>
      <c r="K387" s="107">
        <v>-1427</v>
      </c>
      <c r="L387" s="12">
        <v>-1427</v>
      </c>
      <c r="M387" s="108">
        <v>-1424</v>
      </c>
      <c r="N387" s="114" t="s">
        <v>50</v>
      </c>
      <c r="O387" s="115" t="s">
        <v>50</v>
      </c>
      <c r="P387" s="107">
        <v>3</v>
      </c>
      <c r="Q387" s="12" t="s">
        <v>228</v>
      </c>
      <c r="R387" s="108">
        <v>0</v>
      </c>
      <c r="S387" s="107"/>
      <c r="T387" s="12"/>
      <c r="U387" s="108"/>
      <c r="V387" s="103"/>
      <c r="W387" s="12"/>
      <c r="X387" s="12"/>
      <c r="Y387" s="118"/>
      <c r="Z387" s="107"/>
      <c r="AA387" s="12"/>
      <c r="AB387" s="12"/>
      <c r="AC387" s="12"/>
      <c r="AD387" s="118"/>
      <c r="AE387" s="107" t="s">
        <v>7</v>
      </c>
      <c r="AF387" s="12"/>
      <c r="AG387" s="12"/>
      <c r="AH387" s="12"/>
      <c r="AI387" s="12"/>
      <c r="AJ387" s="12">
        <v>2985</v>
      </c>
      <c r="AK387" s="118" t="s">
        <v>233</v>
      </c>
      <c r="AL387" s="107"/>
      <c r="AM387" s="12"/>
      <c r="AN387" s="12"/>
      <c r="AO387" s="12"/>
      <c r="AP387" s="12"/>
      <c r="AQ387" s="12"/>
      <c r="AR387" s="118"/>
      <c r="AS387" s="103"/>
      <c r="AT387" s="14"/>
      <c r="AU387" s="14"/>
      <c r="AV387" s="14"/>
      <c r="AW387" s="14"/>
      <c r="AX387" s="14"/>
      <c r="AY387" s="14"/>
      <c r="AZ387" s="14"/>
      <c r="BA387" s="14"/>
      <c r="BB387" s="148"/>
      <c r="BC387" s="118"/>
    </row>
    <row r="388" spans="2:55" ht="31.5" hidden="1">
      <c r="B388" s="107" t="s">
        <v>146</v>
      </c>
      <c r="C388" s="12" t="s">
        <v>147</v>
      </c>
      <c r="D388" s="108" t="s">
        <v>53</v>
      </c>
      <c r="E388" s="107">
        <v>9316</v>
      </c>
      <c r="F388" s="12"/>
      <c r="G388" s="108"/>
      <c r="H388" s="107">
        <v>9313</v>
      </c>
      <c r="I388" s="12"/>
      <c r="J388" s="108"/>
      <c r="K388" s="107">
        <v>-2240</v>
      </c>
      <c r="L388" s="12">
        <v>-2240</v>
      </c>
      <c r="M388" s="108">
        <v>-2238</v>
      </c>
      <c r="N388" s="114" t="s">
        <v>50</v>
      </c>
      <c r="O388" s="115" t="s">
        <v>50</v>
      </c>
      <c r="P388" s="107">
        <v>3</v>
      </c>
      <c r="Q388" s="12" t="s">
        <v>228</v>
      </c>
      <c r="R388" s="108">
        <v>0</v>
      </c>
      <c r="S388" s="107"/>
      <c r="T388" s="12"/>
      <c r="U388" s="108"/>
      <c r="V388" s="103"/>
      <c r="W388" s="12"/>
      <c r="X388" s="12"/>
      <c r="Y388" s="118"/>
      <c r="Z388" s="107"/>
      <c r="AA388" s="12"/>
      <c r="AB388" s="12"/>
      <c r="AC388" s="12"/>
      <c r="AD388" s="118"/>
      <c r="AE388" s="107" t="s">
        <v>7</v>
      </c>
      <c r="AF388" s="12"/>
      <c r="AG388" s="12"/>
      <c r="AH388" s="12"/>
      <c r="AI388" s="12"/>
      <c r="AJ388" s="12">
        <v>2985</v>
      </c>
      <c r="AK388" s="118" t="s">
        <v>233</v>
      </c>
      <c r="AL388" s="107"/>
      <c r="AM388" s="12"/>
      <c r="AN388" s="12"/>
      <c r="AO388" s="12"/>
      <c r="AP388" s="12"/>
      <c r="AQ388" s="12"/>
      <c r="AR388" s="118"/>
      <c r="AS388" s="103"/>
      <c r="AT388" s="14"/>
      <c r="AU388" s="14"/>
      <c r="AV388" s="14"/>
      <c r="AW388" s="14"/>
      <c r="AX388" s="14"/>
      <c r="AY388" s="14"/>
      <c r="AZ388" s="14"/>
      <c r="BA388" s="14"/>
      <c r="BB388" s="148"/>
      <c r="BC388" s="118"/>
    </row>
    <row r="389" spans="2:55" ht="31.5" hidden="1">
      <c r="B389" s="107" t="s">
        <v>146</v>
      </c>
      <c r="C389" s="12" t="s">
        <v>147</v>
      </c>
      <c r="D389" s="108" t="s">
        <v>56</v>
      </c>
      <c r="E389" s="107">
        <v>9316</v>
      </c>
      <c r="F389" s="12"/>
      <c r="G389" s="108"/>
      <c r="H389" s="107">
        <v>9313</v>
      </c>
      <c r="I389" s="12"/>
      <c r="J389" s="108"/>
      <c r="K389" s="107">
        <v>-2240</v>
      </c>
      <c r="L389" s="12">
        <v>-2240</v>
      </c>
      <c r="M389" s="108">
        <v>-2238</v>
      </c>
      <c r="N389" s="114" t="s">
        <v>50</v>
      </c>
      <c r="O389" s="115" t="s">
        <v>50</v>
      </c>
      <c r="P389" s="107">
        <v>3</v>
      </c>
      <c r="Q389" s="12" t="s">
        <v>228</v>
      </c>
      <c r="R389" s="108">
        <v>0</v>
      </c>
      <c r="S389" s="107"/>
      <c r="T389" s="12"/>
      <c r="U389" s="108"/>
      <c r="V389" s="103"/>
      <c r="W389" s="12"/>
      <c r="X389" s="12"/>
      <c r="Y389" s="118"/>
      <c r="Z389" s="107"/>
      <c r="AA389" s="12"/>
      <c r="AB389" s="12"/>
      <c r="AC389" s="12"/>
      <c r="AD389" s="118"/>
      <c r="AE389" s="107" t="s">
        <v>7</v>
      </c>
      <c r="AF389" s="12"/>
      <c r="AG389" s="12"/>
      <c r="AH389" s="12"/>
      <c r="AI389" s="12"/>
      <c r="AJ389" s="12">
        <v>2985</v>
      </c>
      <c r="AK389" s="118" t="s">
        <v>233</v>
      </c>
      <c r="AL389" s="107"/>
      <c r="AM389" s="12"/>
      <c r="AN389" s="12"/>
      <c r="AO389" s="12"/>
      <c r="AP389" s="12"/>
      <c r="AQ389" s="12"/>
      <c r="AR389" s="118"/>
      <c r="AS389" s="103"/>
      <c r="AT389" s="14"/>
      <c r="AU389" s="14"/>
      <c r="AV389" s="14"/>
      <c r="AW389" s="14"/>
      <c r="AX389" s="14"/>
      <c r="AY389" s="14"/>
      <c r="AZ389" s="14"/>
      <c r="BA389" s="14"/>
      <c r="BB389" s="148"/>
      <c r="BC389" s="118"/>
    </row>
    <row r="390" spans="2:55" ht="31.5" hidden="1">
      <c r="B390" s="107" t="s">
        <v>146</v>
      </c>
      <c r="C390" s="12" t="s">
        <v>147</v>
      </c>
      <c r="D390" s="108" t="s">
        <v>57</v>
      </c>
      <c r="E390" s="107">
        <v>9316</v>
      </c>
      <c r="F390" s="12"/>
      <c r="G390" s="108"/>
      <c r="H390" s="107">
        <v>9313</v>
      </c>
      <c r="I390" s="12"/>
      <c r="J390" s="108"/>
      <c r="K390" s="107">
        <v>-2240</v>
      </c>
      <c r="L390" s="12">
        <v>-2240</v>
      </c>
      <c r="M390" s="108">
        <v>-2238</v>
      </c>
      <c r="N390" s="114" t="s">
        <v>50</v>
      </c>
      <c r="O390" s="115" t="s">
        <v>50</v>
      </c>
      <c r="P390" s="107">
        <v>3</v>
      </c>
      <c r="Q390" s="12" t="s">
        <v>228</v>
      </c>
      <c r="R390" s="108">
        <v>0</v>
      </c>
      <c r="S390" s="107"/>
      <c r="T390" s="12"/>
      <c r="U390" s="108"/>
      <c r="V390" s="103"/>
      <c r="W390" s="12"/>
      <c r="X390" s="12"/>
      <c r="Y390" s="118"/>
      <c r="Z390" s="107"/>
      <c r="AA390" s="12"/>
      <c r="AB390" s="12"/>
      <c r="AC390" s="12"/>
      <c r="AD390" s="118"/>
      <c r="AE390" s="107" t="s">
        <v>7</v>
      </c>
      <c r="AF390" s="12"/>
      <c r="AG390" s="12"/>
      <c r="AH390" s="12"/>
      <c r="AI390" s="12"/>
      <c r="AJ390" s="12">
        <v>2985</v>
      </c>
      <c r="AK390" s="118" t="s">
        <v>233</v>
      </c>
      <c r="AL390" s="107"/>
      <c r="AM390" s="12"/>
      <c r="AN390" s="12"/>
      <c r="AO390" s="12"/>
      <c r="AP390" s="12"/>
      <c r="AQ390" s="12"/>
      <c r="AR390" s="118"/>
      <c r="AS390" s="103"/>
      <c r="AT390" s="14"/>
      <c r="AU390" s="14"/>
      <c r="AV390" s="14"/>
      <c r="AW390" s="14"/>
      <c r="AX390" s="14"/>
      <c r="AY390" s="14"/>
      <c r="AZ390" s="14"/>
      <c r="BA390" s="14"/>
      <c r="BB390" s="148"/>
      <c r="BC390" s="118"/>
    </row>
    <row r="391" spans="2:55" ht="63" hidden="1">
      <c r="B391" s="107" t="s">
        <v>148</v>
      </c>
      <c r="C391" s="12" t="s">
        <v>147</v>
      </c>
      <c r="D391" s="108" t="s">
        <v>49</v>
      </c>
      <c r="E391" s="107"/>
      <c r="F391" s="12">
        <v>7046</v>
      </c>
      <c r="G391" s="108">
        <v>981</v>
      </c>
      <c r="H391" s="107"/>
      <c r="I391" s="12">
        <v>6672</v>
      </c>
      <c r="J391" s="108">
        <v>961</v>
      </c>
      <c r="K391" s="107">
        <v>-2182</v>
      </c>
      <c r="L391" s="12">
        <v>-2182</v>
      </c>
      <c r="M391" s="108">
        <v>-2182</v>
      </c>
      <c r="N391" s="114" t="s">
        <v>50</v>
      </c>
      <c r="O391" s="115" t="s">
        <v>44</v>
      </c>
      <c r="P391" s="107" t="s">
        <v>228</v>
      </c>
      <c r="Q391" s="12">
        <v>394</v>
      </c>
      <c r="R391" s="108">
        <v>0</v>
      </c>
      <c r="S391" s="107"/>
      <c r="T391" s="12"/>
      <c r="U391" s="108"/>
      <c r="V391" s="103" t="s">
        <v>5</v>
      </c>
      <c r="W391" s="12">
        <v>120</v>
      </c>
      <c r="X391" s="12">
        <v>308</v>
      </c>
      <c r="Y391" s="118" t="s">
        <v>59</v>
      </c>
      <c r="Z391" s="107"/>
      <c r="AA391" s="12"/>
      <c r="AB391" s="12"/>
      <c r="AC391" s="12"/>
      <c r="AD391" s="118"/>
      <c r="AE391" s="107"/>
      <c r="AF391" s="12"/>
      <c r="AG391" s="12"/>
      <c r="AH391" s="12"/>
      <c r="AI391" s="12"/>
      <c r="AJ391" s="12"/>
      <c r="AK391" s="118"/>
      <c r="AL391" s="107"/>
      <c r="AM391" s="12"/>
      <c r="AN391" s="12"/>
      <c r="AO391" s="12"/>
      <c r="AP391" s="12"/>
      <c r="AQ391" s="12"/>
      <c r="AR391" s="118"/>
      <c r="AS391" s="103"/>
      <c r="AT391" s="14"/>
      <c r="AU391" s="14"/>
      <c r="AV391" s="14"/>
      <c r="AW391" s="14"/>
      <c r="AX391" s="14"/>
      <c r="AY391" s="14"/>
      <c r="AZ391" s="14"/>
      <c r="BA391" s="14"/>
      <c r="BB391" s="148"/>
      <c r="BC391" s="118"/>
    </row>
    <row r="392" spans="2:55" ht="63" hidden="1">
      <c r="B392" s="107" t="s">
        <v>148</v>
      </c>
      <c r="C392" s="12" t="s">
        <v>147</v>
      </c>
      <c r="D392" s="108" t="s">
        <v>51</v>
      </c>
      <c r="E392" s="107"/>
      <c r="F392" s="12">
        <v>7168</v>
      </c>
      <c r="G392" s="108">
        <v>966</v>
      </c>
      <c r="H392" s="107"/>
      <c r="I392" s="12">
        <v>7167</v>
      </c>
      <c r="J392" s="108">
        <v>948</v>
      </c>
      <c r="K392" s="107">
        <v>-2208</v>
      </c>
      <c r="L392" s="12">
        <v>-2208</v>
      </c>
      <c r="M392" s="108">
        <v>-2208</v>
      </c>
      <c r="N392" s="114" t="s">
        <v>50</v>
      </c>
      <c r="O392" s="115" t="s">
        <v>78</v>
      </c>
      <c r="P392" s="107" t="s">
        <v>228</v>
      </c>
      <c r="Q392" s="12">
        <v>19</v>
      </c>
      <c r="R392" s="108">
        <v>0</v>
      </c>
      <c r="S392" s="107"/>
      <c r="T392" s="12"/>
      <c r="U392" s="108"/>
      <c r="V392" s="103" t="s">
        <v>5</v>
      </c>
      <c r="W392" s="12">
        <v>120</v>
      </c>
      <c r="X392" s="12">
        <v>152</v>
      </c>
      <c r="Y392" s="118" t="s">
        <v>59</v>
      </c>
      <c r="Z392" s="107"/>
      <c r="AA392" s="12"/>
      <c r="AB392" s="12"/>
      <c r="AC392" s="12"/>
      <c r="AD392" s="118"/>
      <c r="AE392" s="107"/>
      <c r="AF392" s="12"/>
      <c r="AG392" s="12"/>
      <c r="AH392" s="12"/>
      <c r="AI392" s="12"/>
      <c r="AJ392" s="12"/>
      <c r="AK392" s="118"/>
      <c r="AL392" s="107"/>
      <c r="AM392" s="12"/>
      <c r="AN392" s="12"/>
      <c r="AO392" s="12"/>
      <c r="AP392" s="12"/>
      <c r="AQ392" s="12"/>
      <c r="AR392" s="118"/>
      <c r="AS392" s="103"/>
      <c r="AT392" s="14"/>
      <c r="AU392" s="14"/>
      <c r="AV392" s="14"/>
      <c r="AW392" s="14"/>
      <c r="AX392" s="14"/>
      <c r="AY392" s="14"/>
      <c r="AZ392" s="14"/>
      <c r="BA392" s="14"/>
      <c r="BB392" s="148"/>
      <c r="BC392" s="118"/>
    </row>
    <row r="393" spans="2:55" ht="63" hidden="1">
      <c r="B393" s="107" t="s">
        <v>148</v>
      </c>
      <c r="C393" s="12" t="s">
        <v>147</v>
      </c>
      <c r="D393" s="108" t="s">
        <v>52</v>
      </c>
      <c r="E393" s="107"/>
      <c r="F393" s="12">
        <v>7151</v>
      </c>
      <c r="G393" s="108">
        <v>981</v>
      </c>
      <c r="H393" s="107"/>
      <c r="I393" s="12">
        <v>7139</v>
      </c>
      <c r="J393" s="108">
        <v>961</v>
      </c>
      <c r="K393" s="107">
        <v>-2214</v>
      </c>
      <c r="L393" s="12">
        <v>-2214</v>
      </c>
      <c r="M393" s="108">
        <v>-2214</v>
      </c>
      <c r="N393" s="114" t="s">
        <v>50</v>
      </c>
      <c r="O393" s="115" t="s">
        <v>44</v>
      </c>
      <c r="P393" s="107" t="s">
        <v>228</v>
      </c>
      <c r="Q393" s="12">
        <v>32</v>
      </c>
      <c r="R393" s="108">
        <v>0</v>
      </c>
      <c r="S393" s="107"/>
      <c r="T393" s="12"/>
      <c r="U393" s="108"/>
      <c r="V393" s="103" t="s">
        <v>5</v>
      </c>
      <c r="W393" s="12">
        <v>120</v>
      </c>
      <c r="X393" s="12">
        <v>318</v>
      </c>
      <c r="Y393" s="118" t="s">
        <v>59</v>
      </c>
      <c r="Z393" s="107"/>
      <c r="AA393" s="12"/>
      <c r="AB393" s="12"/>
      <c r="AC393" s="12"/>
      <c r="AD393" s="118"/>
      <c r="AE393" s="107"/>
      <c r="AF393" s="12"/>
      <c r="AG393" s="12"/>
      <c r="AH393" s="12"/>
      <c r="AI393" s="12"/>
      <c r="AJ393" s="12"/>
      <c r="AK393" s="118"/>
      <c r="AL393" s="107"/>
      <c r="AM393" s="12"/>
      <c r="AN393" s="12"/>
      <c r="AO393" s="12"/>
      <c r="AP393" s="12"/>
      <c r="AQ393" s="12"/>
      <c r="AR393" s="118"/>
      <c r="AS393" s="103"/>
      <c r="AT393" s="14"/>
      <c r="AU393" s="14"/>
      <c r="AV393" s="14"/>
      <c r="AW393" s="14"/>
      <c r="AX393" s="14"/>
      <c r="AY393" s="14"/>
      <c r="AZ393" s="14"/>
      <c r="BA393" s="14"/>
      <c r="BB393" s="148"/>
      <c r="BC393" s="118"/>
    </row>
    <row r="394" spans="2:55" ht="31.5" hidden="1">
      <c r="B394" s="107" t="s">
        <v>149</v>
      </c>
      <c r="C394" s="12" t="s">
        <v>147</v>
      </c>
      <c r="D394" s="108" t="s">
        <v>49</v>
      </c>
      <c r="E394" s="107"/>
      <c r="F394" s="12">
        <v>5848</v>
      </c>
      <c r="G394" s="108">
        <v>709</v>
      </c>
      <c r="H394" s="107"/>
      <c r="I394" s="12">
        <v>5824</v>
      </c>
      <c r="J394" s="108">
        <v>709</v>
      </c>
      <c r="K394" s="107">
        <v>0</v>
      </c>
      <c r="L394" s="12">
        <v>0</v>
      </c>
      <c r="M394" s="108">
        <v>248</v>
      </c>
      <c r="N394" s="114" t="s">
        <v>44</v>
      </c>
      <c r="O394" s="115" t="s">
        <v>44</v>
      </c>
      <c r="P394" s="107" t="s">
        <v>228</v>
      </c>
      <c r="Q394" s="12">
        <v>24</v>
      </c>
      <c r="R394" s="108">
        <v>248</v>
      </c>
      <c r="S394" s="107"/>
      <c r="T394" s="12"/>
      <c r="U394" s="108"/>
      <c r="V394" s="103"/>
      <c r="W394" s="12"/>
      <c r="X394" s="12"/>
      <c r="Y394" s="118"/>
      <c r="Z394" s="107"/>
      <c r="AA394" s="12"/>
      <c r="AB394" s="12"/>
      <c r="AC394" s="12"/>
      <c r="AD394" s="118"/>
      <c r="AE394" s="107"/>
      <c r="AF394" s="12"/>
      <c r="AG394" s="12"/>
      <c r="AH394" s="12"/>
      <c r="AI394" s="12"/>
      <c r="AJ394" s="12"/>
      <c r="AK394" s="118"/>
      <c r="AL394" s="107"/>
      <c r="AM394" s="12"/>
      <c r="AN394" s="12"/>
      <c r="AO394" s="12"/>
      <c r="AP394" s="12"/>
      <c r="AQ394" s="12"/>
      <c r="AR394" s="118"/>
      <c r="AS394" s="103"/>
      <c r="AT394" s="14"/>
      <c r="AU394" s="14"/>
      <c r="AV394" s="14"/>
      <c r="AW394" s="14"/>
      <c r="AX394" s="14"/>
      <c r="AY394" s="14"/>
      <c r="AZ394" s="14"/>
      <c r="BA394" s="14"/>
      <c r="BB394" s="148"/>
      <c r="BC394" s="118"/>
    </row>
    <row r="395" spans="2:55" ht="15" hidden="1">
      <c r="B395" s="183">
        <v>46084</v>
      </c>
      <c r="C395" s="12" t="s">
        <v>147</v>
      </c>
      <c r="D395" s="184">
        <v>0.8125</v>
      </c>
      <c r="E395" s="107"/>
      <c r="F395" s="12">
        <v>5954</v>
      </c>
      <c r="G395" s="108">
        <v>709</v>
      </c>
      <c r="H395" s="107"/>
      <c r="I395" s="12">
        <v>5952</v>
      </c>
      <c r="J395" s="108">
        <v>709</v>
      </c>
      <c r="K395" s="107">
        <v>0</v>
      </c>
      <c r="L395" s="12">
        <v>0</v>
      </c>
      <c r="M395" s="108">
        <v>248</v>
      </c>
      <c r="N395" s="114" t="s">
        <v>44</v>
      </c>
      <c r="O395" s="115" t="s">
        <v>44</v>
      </c>
      <c r="P395" s="107" t="s">
        <v>228</v>
      </c>
      <c r="Q395" s="12">
        <v>2</v>
      </c>
      <c r="R395" s="108">
        <v>248</v>
      </c>
      <c r="S395" s="107"/>
      <c r="T395" s="12"/>
      <c r="U395" s="108"/>
      <c r="V395" s="103"/>
      <c r="W395" s="12"/>
      <c r="X395" s="12"/>
      <c r="Y395" s="118"/>
      <c r="Z395" s="107"/>
      <c r="AA395" s="12"/>
      <c r="AB395" s="12"/>
      <c r="AC395" s="12"/>
      <c r="AD395" s="118"/>
      <c r="AE395" s="107" t="s">
        <v>7</v>
      </c>
      <c r="AF395" s="12"/>
      <c r="AG395" s="12"/>
      <c r="AH395" s="12"/>
      <c r="AI395" s="12" t="s">
        <v>234</v>
      </c>
      <c r="AJ395" s="12">
        <v>2985</v>
      </c>
      <c r="AK395" s="118"/>
      <c r="AL395" s="107"/>
      <c r="AM395" s="12"/>
      <c r="AN395" s="12"/>
      <c r="AO395" s="12"/>
      <c r="AP395" s="12"/>
      <c r="AQ395" s="12"/>
      <c r="AR395" s="118"/>
      <c r="AS395" s="103"/>
      <c r="AT395" s="14"/>
      <c r="AU395" s="14"/>
      <c r="AV395" s="14"/>
      <c r="AW395" s="14"/>
      <c r="AX395" s="14"/>
      <c r="AY395" s="14"/>
      <c r="AZ395" s="14"/>
      <c r="BA395" s="14"/>
      <c r="BB395" s="148"/>
      <c r="BC395" s="118"/>
    </row>
    <row r="396" spans="2:55" ht="46.5" hidden="1">
      <c r="B396" s="107" t="s">
        <v>152</v>
      </c>
      <c r="C396" s="12" t="s">
        <v>147</v>
      </c>
      <c r="D396" s="108" t="s">
        <v>49</v>
      </c>
      <c r="E396" s="107"/>
      <c r="F396" s="12">
        <v>7202</v>
      </c>
      <c r="G396" s="108">
        <v>641</v>
      </c>
      <c r="H396" s="107"/>
      <c r="I396" s="12">
        <v>7200</v>
      </c>
      <c r="J396" s="108">
        <v>641</v>
      </c>
      <c r="K396" s="107">
        <v>0</v>
      </c>
      <c r="L396" s="12">
        <v>0</v>
      </c>
      <c r="M396" s="108">
        <v>0</v>
      </c>
      <c r="N396" s="114" t="s">
        <v>44</v>
      </c>
      <c r="O396" s="115" t="s">
        <v>44</v>
      </c>
      <c r="P396" s="107" t="s">
        <v>228</v>
      </c>
      <c r="Q396" s="12">
        <v>2</v>
      </c>
      <c r="R396" s="108">
        <v>0</v>
      </c>
      <c r="S396" s="107"/>
      <c r="T396" s="12"/>
      <c r="U396" s="108"/>
      <c r="V396" s="103"/>
      <c r="W396" s="12"/>
      <c r="X396" s="12"/>
      <c r="Y396" s="118"/>
      <c r="Z396" s="107"/>
      <c r="AA396" s="12"/>
      <c r="AB396" s="12"/>
      <c r="AC396" s="12"/>
      <c r="AD396" s="118"/>
      <c r="AE396" s="107" t="s">
        <v>7</v>
      </c>
      <c r="AF396" s="12"/>
      <c r="AG396" s="12"/>
      <c r="AH396" s="12"/>
      <c r="AI396" s="12"/>
      <c r="AJ396" s="12">
        <v>2985</v>
      </c>
      <c r="AK396" s="118" t="s">
        <v>233</v>
      </c>
      <c r="AL396" s="107"/>
      <c r="AM396" s="12"/>
      <c r="AN396" s="12"/>
      <c r="AO396" s="12"/>
      <c r="AP396" s="12"/>
      <c r="AQ396" s="12"/>
      <c r="AR396" s="118"/>
      <c r="AS396" s="103"/>
      <c r="AT396" s="14"/>
      <c r="AU396" s="14"/>
      <c r="AV396" s="14"/>
      <c r="AW396" s="14"/>
      <c r="AX396" s="14"/>
      <c r="AY396" s="14"/>
      <c r="AZ396" s="14"/>
      <c r="BA396" s="14"/>
      <c r="BB396" s="148"/>
      <c r="BC396" s="118"/>
    </row>
    <row r="397" spans="2:55" ht="46.5" hidden="1">
      <c r="B397" s="107" t="s">
        <v>152</v>
      </c>
      <c r="C397" s="12" t="s">
        <v>147</v>
      </c>
      <c r="D397" s="108" t="s">
        <v>51</v>
      </c>
      <c r="E397" s="107"/>
      <c r="F397" s="12">
        <v>7131</v>
      </c>
      <c r="G397" s="108">
        <v>641</v>
      </c>
      <c r="H397" s="107"/>
      <c r="I397" s="12">
        <v>7129</v>
      </c>
      <c r="J397" s="108">
        <v>641</v>
      </c>
      <c r="K397" s="107">
        <v>0</v>
      </c>
      <c r="L397" s="12">
        <v>0</v>
      </c>
      <c r="M397" s="108">
        <v>0</v>
      </c>
      <c r="N397" s="114" t="s">
        <v>44</v>
      </c>
      <c r="O397" s="115" t="s">
        <v>44</v>
      </c>
      <c r="P397" s="107" t="s">
        <v>228</v>
      </c>
      <c r="Q397" s="12">
        <v>2</v>
      </c>
      <c r="R397" s="108">
        <v>0</v>
      </c>
      <c r="S397" s="107"/>
      <c r="T397" s="12"/>
      <c r="U397" s="108"/>
      <c r="V397" s="103"/>
      <c r="W397" s="12"/>
      <c r="X397" s="12"/>
      <c r="Y397" s="118"/>
      <c r="Z397" s="107"/>
      <c r="AA397" s="12"/>
      <c r="AB397" s="12"/>
      <c r="AC397" s="12"/>
      <c r="AD397" s="118"/>
      <c r="AE397" s="107" t="s">
        <v>7</v>
      </c>
      <c r="AF397" s="12"/>
      <c r="AG397" s="12"/>
      <c r="AH397" s="12"/>
      <c r="AI397" s="12"/>
      <c r="AJ397" s="12">
        <v>2985</v>
      </c>
      <c r="AK397" s="118" t="s">
        <v>233</v>
      </c>
      <c r="AL397" s="107"/>
      <c r="AM397" s="12"/>
      <c r="AN397" s="12"/>
      <c r="AO397" s="12"/>
      <c r="AP397" s="12"/>
      <c r="AQ397" s="12"/>
      <c r="AR397" s="118"/>
      <c r="AS397" s="103"/>
      <c r="AT397" s="14"/>
      <c r="AU397" s="14"/>
      <c r="AV397" s="14"/>
      <c r="AW397" s="14"/>
      <c r="AX397" s="14"/>
      <c r="AY397" s="14"/>
      <c r="AZ397" s="14"/>
      <c r="BA397" s="14"/>
      <c r="BB397" s="148"/>
      <c r="BC397" s="118"/>
    </row>
    <row r="398" spans="2:55" ht="46.5" hidden="1">
      <c r="B398" s="107" t="s">
        <v>153</v>
      </c>
      <c r="C398" s="12" t="s">
        <v>147</v>
      </c>
      <c r="D398" s="108" t="s">
        <v>46</v>
      </c>
      <c r="E398" s="107"/>
      <c r="F398" s="12">
        <v>8488</v>
      </c>
      <c r="G398" s="108">
        <v>127</v>
      </c>
      <c r="H398" s="107"/>
      <c r="I398" s="12">
        <v>8487</v>
      </c>
      <c r="J398" s="108">
        <v>127</v>
      </c>
      <c r="K398" s="107">
        <v>-3570</v>
      </c>
      <c r="L398" s="12">
        <v>-3570</v>
      </c>
      <c r="M398" s="108">
        <v>-3570</v>
      </c>
      <c r="N398" s="114" t="s">
        <v>50</v>
      </c>
      <c r="O398" s="115" t="s">
        <v>50</v>
      </c>
      <c r="P398" s="107" t="s">
        <v>228</v>
      </c>
      <c r="Q398" s="12">
        <v>1</v>
      </c>
      <c r="R398" s="108">
        <v>0</v>
      </c>
      <c r="S398" s="107"/>
      <c r="T398" s="12"/>
      <c r="U398" s="108"/>
      <c r="V398" s="107"/>
      <c r="W398" s="12"/>
      <c r="X398" s="12"/>
      <c r="Y398" s="118"/>
      <c r="Z398" s="107"/>
      <c r="AA398" s="12"/>
      <c r="AB398" s="12"/>
      <c r="AC398" s="12"/>
      <c r="AD398" s="118"/>
      <c r="AE398" s="107" t="s">
        <v>7</v>
      </c>
      <c r="AF398" s="12"/>
      <c r="AG398" s="12"/>
      <c r="AH398" s="12"/>
      <c r="AI398" s="12"/>
      <c r="AJ398" s="12">
        <v>2985</v>
      </c>
      <c r="AK398" s="118" t="s">
        <v>233</v>
      </c>
      <c r="AL398" s="107"/>
      <c r="AM398" s="12"/>
      <c r="AN398" s="12"/>
      <c r="AO398" s="12"/>
      <c r="AP398" s="12"/>
      <c r="AQ398" s="12"/>
      <c r="AR398" s="118"/>
      <c r="AS398" s="107"/>
      <c r="AT398" s="12"/>
      <c r="AU398" s="12"/>
      <c r="AV398" s="12"/>
      <c r="AW398" s="12"/>
      <c r="AX398" s="12"/>
      <c r="AY398" s="12"/>
      <c r="AZ398" s="12"/>
      <c r="BA398" s="12"/>
      <c r="BB398" s="148"/>
      <c r="BC398" s="118"/>
    </row>
    <row r="399" spans="2:55" ht="46.5" hidden="1">
      <c r="B399" s="107" t="s">
        <v>153</v>
      </c>
      <c r="C399" s="12" t="s">
        <v>147</v>
      </c>
      <c r="D399" s="108" t="s">
        <v>47</v>
      </c>
      <c r="E399" s="107"/>
      <c r="F399" s="12">
        <v>8488</v>
      </c>
      <c r="G399" s="108">
        <v>137</v>
      </c>
      <c r="H399" s="107"/>
      <c r="I399" s="12">
        <v>8487</v>
      </c>
      <c r="J399" s="108">
        <v>137</v>
      </c>
      <c r="K399" s="107">
        <v>-3570</v>
      </c>
      <c r="L399" s="12">
        <v>-3570</v>
      </c>
      <c r="M399" s="108">
        <v>-3570</v>
      </c>
      <c r="N399" s="114" t="s">
        <v>44</v>
      </c>
      <c r="O399" s="115" t="s">
        <v>44</v>
      </c>
      <c r="P399" s="107" t="s">
        <v>228</v>
      </c>
      <c r="Q399" s="12">
        <v>1</v>
      </c>
      <c r="R399" s="108">
        <v>0</v>
      </c>
      <c r="S399" s="107"/>
      <c r="T399" s="12"/>
      <c r="U399" s="108"/>
      <c r="V399" s="107"/>
      <c r="W399" s="12"/>
      <c r="X399" s="12"/>
      <c r="Y399" s="118"/>
      <c r="Z399" s="107"/>
      <c r="AA399" s="12"/>
      <c r="AB399" s="12"/>
      <c r="AC399" s="12"/>
      <c r="AD399" s="118"/>
      <c r="AE399" s="107" t="s">
        <v>7</v>
      </c>
      <c r="AF399" s="12"/>
      <c r="AG399" s="12"/>
      <c r="AH399" s="12"/>
      <c r="AI399" s="12"/>
      <c r="AJ399" s="12">
        <v>2985</v>
      </c>
      <c r="AK399" s="118" t="s">
        <v>233</v>
      </c>
      <c r="AL399" s="107"/>
      <c r="AM399" s="12"/>
      <c r="AN399" s="12"/>
      <c r="AO399" s="12"/>
      <c r="AP399" s="12"/>
      <c r="AQ399" s="12"/>
      <c r="AR399" s="118"/>
      <c r="AS399" s="107"/>
      <c r="AT399" s="12"/>
      <c r="AU399" s="12"/>
      <c r="AV399" s="12"/>
      <c r="AW399" s="12"/>
      <c r="AX399" s="12"/>
      <c r="AY399" s="12"/>
      <c r="AZ399" s="12"/>
      <c r="BA399" s="12"/>
      <c r="BB399" s="148"/>
      <c r="BC399" s="118"/>
    </row>
    <row r="400" spans="2:55" ht="46.5" hidden="1">
      <c r="B400" s="107" t="s">
        <v>153</v>
      </c>
      <c r="C400" s="12" t="s">
        <v>147</v>
      </c>
      <c r="D400" s="108" t="s">
        <v>49</v>
      </c>
      <c r="E400" s="107"/>
      <c r="F400" s="12">
        <v>8615</v>
      </c>
      <c r="G400" s="108">
        <v>719</v>
      </c>
      <c r="H400" s="107"/>
      <c r="I400" s="12">
        <v>8613</v>
      </c>
      <c r="J400" s="108">
        <v>719</v>
      </c>
      <c r="K400" s="107">
        <v>-4040</v>
      </c>
      <c r="L400" s="12">
        <v>-4040</v>
      </c>
      <c r="M400" s="108">
        <v>-4040</v>
      </c>
      <c r="N400" s="114" t="s">
        <v>44</v>
      </c>
      <c r="O400" s="115" t="s">
        <v>44</v>
      </c>
      <c r="P400" s="107" t="s">
        <v>228</v>
      </c>
      <c r="Q400" s="12">
        <v>2</v>
      </c>
      <c r="R400" s="108">
        <v>0</v>
      </c>
      <c r="S400" s="107"/>
      <c r="T400" s="12"/>
      <c r="U400" s="108"/>
      <c r="V400" s="107"/>
      <c r="W400" s="12"/>
      <c r="X400" s="12"/>
      <c r="Y400" s="118"/>
      <c r="Z400" s="107"/>
      <c r="AA400" s="12"/>
      <c r="AB400" s="12"/>
      <c r="AC400" s="12"/>
      <c r="AD400" s="118"/>
      <c r="AE400" s="107" t="s">
        <v>7</v>
      </c>
      <c r="AF400" s="12"/>
      <c r="AG400" s="12"/>
      <c r="AH400" s="12"/>
      <c r="AI400" s="12"/>
      <c r="AJ400" s="12">
        <v>2985</v>
      </c>
      <c r="AK400" s="118" t="s">
        <v>233</v>
      </c>
      <c r="AL400" s="107"/>
      <c r="AM400" s="12"/>
      <c r="AN400" s="12"/>
      <c r="AO400" s="12"/>
      <c r="AP400" s="12"/>
      <c r="AQ400" s="12"/>
      <c r="AR400" s="118"/>
      <c r="AS400" s="107"/>
      <c r="AT400" s="12"/>
      <c r="AU400" s="12"/>
      <c r="AV400" s="12"/>
      <c r="AW400" s="12"/>
      <c r="AX400" s="12"/>
      <c r="AY400" s="12"/>
      <c r="AZ400" s="12"/>
      <c r="BA400" s="12"/>
      <c r="BB400" s="148"/>
      <c r="BC400" s="118"/>
    </row>
    <row r="401" spans="2:55" ht="46.5" hidden="1">
      <c r="B401" s="107" t="s">
        <v>153</v>
      </c>
      <c r="C401" s="12" t="s">
        <v>147</v>
      </c>
      <c r="D401" s="108" t="s">
        <v>51</v>
      </c>
      <c r="E401" s="107"/>
      <c r="F401" s="12">
        <v>8615</v>
      </c>
      <c r="G401" s="108">
        <v>719</v>
      </c>
      <c r="H401" s="107"/>
      <c r="I401" s="12">
        <v>8613</v>
      </c>
      <c r="J401" s="108">
        <v>719</v>
      </c>
      <c r="K401" s="107">
        <v>-4040</v>
      </c>
      <c r="L401" s="12">
        <v>-4040</v>
      </c>
      <c r="M401" s="108">
        <v>-4040</v>
      </c>
      <c r="N401" s="114" t="s">
        <v>44</v>
      </c>
      <c r="O401" s="115" t="s">
        <v>44</v>
      </c>
      <c r="P401" s="107" t="s">
        <v>228</v>
      </c>
      <c r="Q401" s="12">
        <v>2</v>
      </c>
      <c r="R401" s="108">
        <v>0</v>
      </c>
      <c r="S401" s="107"/>
      <c r="T401" s="12"/>
      <c r="U401" s="108"/>
      <c r="V401" s="107"/>
      <c r="W401" s="12"/>
      <c r="X401" s="12"/>
      <c r="Y401" s="118"/>
      <c r="Z401" s="107"/>
      <c r="AA401" s="12"/>
      <c r="AB401" s="12"/>
      <c r="AC401" s="12"/>
      <c r="AD401" s="118"/>
      <c r="AE401" s="107" t="s">
        <v>7</v>
      </c>
      <c r="AF401" s="12"/>
      <c r="AG401" s="12"/>
      <c r="AH401" s="12"/>
      <c r="AI401" s="12"/>
      <c r="AJ401" s="12">
        <v>2985</v>
      </c>
      <c r="AK401" s="118" t="s">
        <v>233</v>
      </c>
      <c r="AL401" s="107"/>
      <c r="AM401" s="12"/>
      <c r="AN401" s="12"/>
      <c r="AO401" s="12"/>
      <c r="AP401" s="12"/>
      <c r="AQ401" s="12"/>
      <c r="AR401" s="118"/>
      <c r="AS401" s="107"/>
      <c r="AT401" s="12"/>
      <c r="AU401" s="12"/>
      <c r="AV401" s="12"/>
      <c r="AW401" s="12"/>
      <c r="AX401" s="12"/>
      <c r="AY401" s="12"/>
      <c r="AZ401" s="12"/>
      <c r="BA401" s="12"/>
      <c r="BB401" s="148"/>
      <c r="BC401" s="118"/>
    </row>
    <row r="402" spans="2:55" ht="31.5" hidden="1">
      <c r="B402" s="107" t="s">
        <v>153</v>
      </c>
      <c r="C402" s="12" t="s">
        <v>147</v>
      </c>
      <c r="D402" s="108" t="s">
        <v>52</v>
      </c>
      <c r="E402" s="107"/>
      <c r="F402" s="12">
        <v>8615</v>
      </c>
      <c r="G402" s="108">
        <v>665</v>
      </c>
      <c r="H402" s="107"/>
      <c r="I402" s="12">
        <v>8613</v>
      </c>
      <c r="J402" s="108">
        <v>664</v>
      </c>
      <c r="K402" s="107">
        <v>-4040</v>
      </c>
      <c r="L402" s="12">
        <v>-4040</v>
      </c>
      <c r="M402" s="108">
        <v>-4040</v>
      </c>
      <c r="N402" s="114" t="s">
        <v>50</v>
      </c>
      <c r="O402" s="115" t="s">
        <v>78</v>
      </c>
      <c r="P402" s="107" t="s">
        <v>228</v>
      </c>
      <c r="Q402" s="12">
        <v>3</v>
      </c>
      <c r="R402" s="108">
        <v>0</v>
      </c>
      <c r="S402" s="107"/>
      <c r="T402" s="12"/>
      <c r="U402" s="108"/>
      <c r="V402" s="107"/>
      <c r="W402" s="12"/>
      <c r="X402" s="12"/>
      <c r="Y402" s="118"/>
      <c r="Z402" s="107"/>
      <c r="AA402" s="12"/>
      <c r="AB402" s="12"/>
      <c r="AC402" s="12"/>
      <c r="AD402" s="118"/>
      <c r="AE402" s="107" t="s">
        <v>7</v>
      </c>
      <c r="AF402" s="12"/>
      <c r="AG402" s="12"/>
      <c r="AH402" s="12"/>
      <c r="AI402" s="12"/>
      <c r="AJ402" s="12">
        <v>2985</v>
      </c>
      <c r="AK402" s="118" t="s">
        <v>235</v>
      </c>
      <c r="AL402" s="107"/>
      <c r="AM402" s="12"/>
      <c r="AN402" s="12"/>
      <c r="AO402" s="12"/>
      <c r="AP402" s="12"/>
      <c r="AQ402" s="12"/>
      <c r="AR402" s="118"/>
      <c r="AS402" s="107"/>
      <c r="AT402" s="12"/>
      <c r="AU402" s="12"/>
      <c r="AV402" s="12"/>
      <c r="AW402" s="12"/>
      <c r="AX402" s="12"/>
      <c r="AY402" s="12"/>
      <c r="AZ402" s="12"/>
      <c r="BA402" s="12"/>
      <c r="BB402" s="148"/>
      <c r="BC402" s="118"/>
    </row>
    <row r="403" spans="2:55" ht="73.5" hidden="1">
      <c r="B403" s="107" t="s">
        <v>157</v>
      </c>
      <c r="C403" s="12" t="s">
        <v>147</v>
      </c>
      <c r="D403" s="108" t="s">
        <v>37</v>
      </c>
      <c r="E403" s="107">
        <v>6069</v>
      </c>
      <c r="F403" s="12"/>
      <c r="G403" s="108"/>
      <c r="H403" s="107">
        <v>5953</v>
      </c>
      <c r="I403" s="12"/>
      <c r="J403" s="108"/>
      <c r="K403" s="107">
        <v>-7100</v>
      </c>
      <c r="L403" s="12">
        <v>-7100</v>
      </c>
      <c r="M403" s="108">
        <v>-6881</v>
      </c>
      <c r="N403" s="114" t="s">
        <v>50</v>
      </c>
      <c r="O403" s="115" t="s">
        <v>39</v>
      </c>
      <c r="P403" s="107">
        <v>116</v>
      </c>
      <c r="Q403" s="12" t="s">
        <v>228</v>
      </c>
      <c r="R403" s="108">
        <v>0</v>
      </c>
      <c r="S403" s="107"/>
      <c r="T403" s="12"/>
      <c r="U403" s="108"/>
      <c r="V403" s="103" t="s">
        <v>5</v>
      </c>
      <c r="W403" s="12">
        <v>119</v>
      </c>
      <c r="X403" s="12">
        <v>60</v>
      </c>
      <c r="Y403" s="118" t="s">
        <v>41</v>
      </c>
      <c r="Z403" s="107"/>
      <c r="AA403" s="12"/>
      <c r="AB403" s="12"/>
      <c r="AC403" s="12"/>
      <c r="AD403" s="118"/>
      <c r="AE403" s="107"/>
      <c r="AF403" s="12"/>
      <c r="AG403" s="12"/>
      <c r="AH403" s="12"/>
      <c r="AI403" s="12"/>
      <c r="AJ403" s="12"/>
      <c r="AK403" s="118"/>
      <c r="AL403" s="107"/>
      <c r="AM403" s="12"/>
      <c r="AN403" s="12"/>
      <c r="AO403" s="12"/>
      <c r="AP403" s="12"/>
      <c r="AQ403" s="12"/>
      <c r="AR403" s="118"/>
      <c r="AS403" s="103" t="s">
        <v>9</v>
      </c>
      <c r="AT403" s="12">
        <v>-10000</v>
      </c>
      <c r="AU403" s="12" t="s">
        <v>42</v>
      </c>
      <c r="AV403" s="12"/>
      <c r="AW403" s="12"/>
      <c r="AX403" s="12"/>
      <c r="AY403" s="12"/>
      <c r="AZ403" s="12"/>
      <c r="BA403" s="12"/>
      <c r="BB403" s="148"/>
      <c r="BC403" s="118"/>
    </row>
    <row r="404" spans="2:55" ht="73.5" hidden="1">
      <c r="B404" s="107" t="s">
        <v>157</v>
      </c>
      <c r="C404" s="12" t="s">
        <v>147</v>
      </c>
      <c r="D404" s="108" t="s">
        <v>43</v>
      </c>
      <c r="E404" s="107">
        <v>6069</v>
      </c>
      <c r="F404" s="12"/>
      <c r="G404" s="108"/>
      <c r="H404" s="107">
        <v>5953</v>
      </c>
      <c r="I404" s="12"/>
      <c r="J404" s="108"/>
      <c r="K404" s="107">
        <v>-7100</v>
      </c>
      <c r="L404" s="12">
        <v>-7100</v>
      </c>
      <c r="M404" s="108">
        <v>-6881</v>
      </c>
      <c r="N404" s="114" t="s">
        <v>50</v>
      </c>
      <c r="O404" s="115" t="s">
        <v>39</v>
      </c>
      <c r="P404" s="107">
        <v>116</v>
      </c>
      <c r="Q404" s="12" t="s">
        <v>228</v>
      </c>
      <c r="R404" s="108">
        <v>0</v>
      </c>
      <c r="S404" s="107"/>
      <c r="T404" s="12"/>
      <c r="U404" s="108"/>
      <c r="V404" s="103" t="s">
        <v>5</v>
      </c>
      <c r="W404" s="12">
        <v>119</v>
      </c>
      <c r="X404" s="12">
        <v>60</v>
      </c>
      <c r="Y404" s="118" t="s">
        <v>41</v>
      </c>
      <c r="Z404" s="107"/>
      <c r="AA404" s="12"/>
      <c r="AB404" s="12"/>
      <c r="AC404" s="12"/>
      <c r="AD404" s="118"/>
      <c r="AE404" s="107"/>
      <c r="AF404" s="12"/>
      <c r="AG404" s="12"/>
      <c r="AH404" s="12"/>
      <c r="AI404" s="12"/>
      <c r="AJ404" s="12"/>
      <c r="AK404" s="118"/>
      <c r="AL404" s="107"/>
      <c r="AM404" s="12"/>
      <c r="AN404" s="12"/>
      <c r="AO404" s="12"/>
      <c r="AP404" s="12"/>
      <c r="AQ404" s="12"/>
      <c r="AR404" s="118"/>
      <c r="AS404" s="103" t="s">
        <v>9</v>
      </c>
      <c r="AT404" s="12">
        <v>-10000</v>
      </c>
      <c r="AU404" s="12" t="s">
        <v>42</v>
      </c>
      <c r="AV404" s="12"/>
      <c r="AW404" s="12"/>
      <c r="AX404" s="12"/>
      <c r="AY404" s="12"/>
      <c r="AZ404" s="12"/>
      <c r="BA404" s="12"/>
      <c r="BB404" s="148"/>
      <c r="BC404" s="118"/>
    </row>
    <row r="405" spans="2:55" ht="73.5" hidden="1">
      <c r="B405" s="107" t="s">
        <v>157</v>
      </c>
      <c r="C405" s="12" t="s">
        <v>147</v>
      </c>
      <c r="D405" s="108" t="s">
        <v>45</v>
      </c>
      <c r="E405" s="107">
        <v>6069</v>
      </c>
      <c r="F405" s="12"/>
      <c r="G405" s="108"/>
      <c r="H405" s="107">
        <v>5953</v>
      </c>
      <c r="I405" s="12"/>
      <c r="J405" s="108"/>
      <c r="K405" s="107">
        <v>-7100</v>
      </c>
      <c r="L405" s="12">
        <v>-7100</v>
      </c>
      <c r="M405" s="108">
        <v>-6881</v>
      </c>
      <c r="N405" s="114" t="s">
        <v>50</v>
      </c>
      <c r="O405" s="115" t="s">
        <v>39</v>
      </c>
      <c r="P405" s="107">
        <v>116</v>
      </c>
      <c r="Q405" s="12" t="s">
        <v>228</v>
      </c>
      <c r="R405" s="108">
        <v>0</v>
      </c>
      <c r="S405" s="107"/>
      <c r="T405" s="12"/>
      <c r="U405" s="108"/>
      <c r="V405" s="103" t="s">
        <v>5</v>
      </c>
      <c r="W405" s="12">
        <v>119</v>
      </c>
      <c r="X405" s="12">
        <v>60</v>
      </c>
      <c r="Y405" s="118" t="s">
        <v>41</v>
      </c>
      <c r="Z405" s="107"/>
      <c r="AA405" s="12"/>
      <c r="AB405" s="12"/>
      <c r="AC405" s="12"/>
      <c r="AD405" s="118"/>
      <c r="AE405" s="107"/>
      <c r="AF405" s="12"/>
      <c r="AG405" s="12"/>
      <c r="AH405" s="12"/>
      <c r="AI405" s="12"/>
      <c r="AJ405" s="12"/>
      <c r="AK405" s="118"/>
      <c r="AL405" s="107"/>
      <c r="AM405" s="12"/>
      <c r="AN405" s="12"/>
      <c r="AO405" s="12"/>
      <c r="AP405" s="12"/>
      <c r="AQ405" s="12"/>
      <c r="AR405" s="118"/>
      <c r="AS405" s="103" t="s">
        <v>9</v>
      </c>
      <c r="AT405" s="12">
        <v>-10000</v>
      </c>
      <c r="AU405" s="12" t="s">
        <v>42</v>
      </c>
      <c r="AV405" s="12"/>
      <c r="AW405" s="12"/>
      <c r="AX405" s="12"/>
      <c r="AY405" s="12"/>
      <c r="AZ405" s="12"/>
      <c r="BA405" s="12"/>
      <c r="BB405" s="148"/>
      <c r="BC405" s="118"/>
    </row>
    <row r="406" spans="2:55" ht="31.5" hidden="1">
      <c r="B406" s="107" t="s">
        <v>157</v>
      </c>
      <c r="C406" s="12" t="s">
        <v>147</v>
      </c>
      <c r="D406" s="108" t="s">
        <v>49</v>
      </c>
      <c r="E406" s="107">
        <v>9331</v>
      </c>
      <c r="F406" s="12"/>
      <c r="G406" s="108"/>
      <c r="H406" s="107">
        <v>8933</v>
      </c>
      <c r="I406" s="12"/>
      <c r="J406" s="108"/>
      <c r="K406" s="107">
        <v>-4386</v>
      </c>
      <c r="L406" s="12">
        <v>-4386</v>
      </c>
      <c r="M406" s="108">
        <v>-4058</v>
      </c>
      <c r="N406" s="114" t="s">
        <v>50</v>
      </c>
      <c r="O406" s="115" t="s">
        <v>44</v>
      </c>
      <c r="P406" s="107">
        <v>398</v>
      </c>
      <c r="Q406" s="12" t="s">
        <v>228</v>
      </c>
      <c r="R406" s="108">
        <v>0</v>
      </c>
      <c r="S406" s="107"/>
      <c r="T406" s="12"/>
      <c r="U406" s="108"/>
      <c r="V406" s="103"/>
      <c r="W406" s="12"/>
      <c r="X406" s="12"/>
      <c r="Y406" s="118"/>
      <c r="Z406" s="107"/>
      <c r="AA406" s="12"/>
      <c r="AB406" s="12"/>
      <c r="AC406" s="12"/>
      <c r="AD406" s="118"/>
      <c r="AE406" s="107" t="s">
        <v>7</v>
      </c>
      <c r="AF406" s="12"/>
      <c r="AG406" s="12"/>
      <c r="AH406" s="12"/>
      <c r="AI406" s="12"/>
      <c r="AJ406" s="12">
        <v>2985</v>
      </c>
      <c r="AK406" s="118" t="s">
        <v>235</v>
      </c>
      <c r="AL406" s="107"/>
      <c r="AM406" s="12"/>
      <c r="AN406" s="12"/>
      <c r="AO406" s="12"/>
      <c r="AP406" s="12"/>
      <c r="AQ406" s="12"/>
      <c r="AR406" s="118"/>
      <c r="AS406" s="107"/>
      <c r="AT406" s="12"/>
      <c r="AU406" s="12"/>
      <c r="AV406" s="12"/>
      <c r="AW406" s="12"/>
      <c r="AX406" s="12"/>
      <c r="AY406" s="12"/>
      <c r="AZ406" s="12"/>
      <c r="BA406" s="12"/>
      <c r="BB406" s="148"/>
      <c r="BC406" s="118"/>
    </row>
    <row r="407" spans="2:55" ht="31.5" hidden="1">
      <c r="B407" s="107" t="s">
        <v>157</v>
      </c>
      <c r="C407" s="12" t="s">
        <v>147</v>
      </c>
      <c r="D407" s="108" t="s">
        <v>51</v>
      </c>
      <c r="E407" s="107">
        <v>9331</v>
      </c>
      <c r="F407" s="12"/>
      <c r="G407" s="108"/>
      <c r="H407" s="107">
        <v>9329</v>
      </c>
      <c r="I407" s="12"/>
      <c r="J407" s="108"/>
      <c r="K407" s="107">
        <v>-4386</v>
      </c>
      <c r="L407" s="12">
        <v>-4386</v>
      </c>
      <c r="M407" s="108">
        <v>-4384</v>
      </c>
      <c r="N407" s="114" t="s">
        <v>50</v>
      </c>
      <c r="O407" s="115" t="s">
        <v>50</v>
      </c>
      <c r="P407" s="107">
        <v>2</v>
      </c>
      <c r="Q407" s="12" t="s">
        <v>228</v>
      </c>
      <c r="R407" s="108">
        <v>0</v>
      </c>
      <c r="S407" s="107"/>
      <c r="T407" s="12"/>
      <c r="U407" s="108"/>
      <c r="V407" s="103"/>
      <c r="W407" s="12"/>
      <c r="X407" s="12"/>
      <c r="Y407" s="118"/>
      <c r="Z407" s="107"/>
      <c r="AA407" s="12"/>
      <c r="AB407" s="12"/>
      <c r="AC407" s="12"/>
      <c r="AD407" s="118"/>
      <c r="AE407" s="107" t="s">
        <v>7</v>
      </c>
      <c r="AF407" s="12"/>
      <c r="AG407" s="12"/>
      <c r="AH407" s="12"/>
      <c r="AI407" s="12"/>
      <c r="AJ407" s="12">
        <v>2985</v>
      </c>
      <c r="AK407" s="118" t="s">
        <v>235</v>
      </c>
      <c r="AL407" s="107"/>
      <c r="AM407" s="12"/>
      <c r="AN407" s="12"/>
      <c r="AO407" s="12"/>
      <c r="AP407" s="12"/>
      <c r="AQ407" s="12"/>
      <c r="AR407" s="118"/>
      <c r="AS407" s="107"/>
      <c r="AT407" s="12"/>
      <c r="AU407" s="12"/>
      <c r="AV407" s="12"/>
      <c r="AW407" s="12"/>
      <c r="AX407" s="12"/>
      <c r="AY407" s="12"/>
      <c r="AZ407" s="12"/>
      <c r="BA407" s="12"/>
      <c r="BB407" s="148"/>
      <c r="BC407" s="118"/>
    </row>
    <row r="408" spans="2:55" ht="31.5" hidden="1">
      <c r="B408" s="107" t="s">
        <v>157</v>
      </c>
      <c r="C408" s="12" t="s">
        <v>147</v>
      </c>
      <c r="D408" s="108" t="s">
        <v>52</v>
      </c>
      <c r="E408" s="107">
        <v>9331</v>
      </c>
      <c r="F408" s="12"/>
      <c r="G408" s="108"/>
      <c r="H408" s="107">
        <v>9329</v>
      </c>
      <c r="I408" s="12"/>
      <c r="J408" s="108"/>
      <c r="K408" s="107">
        <v>-4386</v>
      </c>
      <c r="L408" s="12">
        <v>-4386</v>
      </c>
      <c r="M408" s="108">
        <v>-4384</v>
      </c>
      <c r="N408" s="114" t="s">
        <v>50</v>
      </c>
      <c r="O408" s="115" t="s">
        <v>50</v>
      </c>
      <c r="P408" s="107">
        <v>2</v>
      </c>
      <c r="Q408" s="12" t="s">
        <v>228</v>
      </c>
      <c r="R408" s="108">
        <v>0</v>
      </c>
      <c r="S408" s="107"/>
      <c r="T408" s="12"/>
      <c r="U408" s="108"/>
      <c r="V408" s="103"/>
      <c r="W408" s="12"/>
      <c r="X408" s="12"/>
      <c r="Y408" s="118"/>
      <c r="Z408" s="107"/>
      <c r="AA408" s="12"/>
      <c r="AB408" s="12"/>
      <c r="AC408" s="12"/>
      <c r="AD408" s="118"/>
      <c r="AE408" s="107" t="s">
        <v>7</v>
      </c>
      <c r="AF408" s="12"/>
      <c r="AG408" s="12"/>
      <c r="AH408" s="12"/>
      <c r="AI408" s="12"/>
      <c r="AJ408" s="12">
        <v>2985</v>
      </c>
      <c r="AK408" s="118" t="s">
        <v>235</v>
      </c>
      <c r="AL408" s="107"/>
      <c r="AM408" s="12"/>
      <c r="AN408" s="12"/>
      <c r="AO408" s="12"/>
      <c r="AP408" s="12"/>
      <c r="AQ408" s="12"/>
      <c r="AR408" s="118"/>
      <c r="AS408" s="107"/>
      <c r="AT408" s="12"/>
      <c r="AU408" s="12"/>
      <c r="AV408" s="12"/>
      <c r="AW408" s="12"/>
      <c r="AX408" s="12"/>
      <c r="AY408" s="12"/>
      <c r="AZ408" s="12"/>
      <c r="BA408" s="12"/>
      <c r="BB408" s="148"/>
      <c r="BC408" s="118"/>
    </row>
    <row r="409" spans="2:55" ht="52.5" hidden="1">
      <c r="B409" s="107" t="s">
        <v>158</v>
      </c>
      <c r="C409" s="12" t="s">
        <v>147</v>
      </c>
      <c r="D409" s="108" t="s">
        <v>46</v>
      </c>
      <c r="E409" s="107"/>
      <c r="F409" s="12">
        <v>7385</v>
      </c>
      <c r="G409" s="108">
        <v>345</v>
      </c>
      <c r="H409" s="107"/>
      <c r="I409" s="12">
        <v>6497</v>
      </c>
      <c r="J409" s="108">
        <v>344</v>
      </c>
      <c r="K409" s="107">
        <v>0</v>
      </c>
      <c r="L409" s="12">
        <v>0</v>
      </c>
      <c r="M409" s="108">
        <v>248</v>
      </c>
      <c r="N409" s="114" t="s">
        <v>38</v>
      </c>
      <c r="O409" s="115" t="s">
        <v>39</v>
      </c>
      <c r="P409" s="107" t="s">
        <v>228</v>
      </c>
      <c r="Q409" s="12">
        <v>889</v>
      </c>
      <c r="R409" s="108">
        <v>248</v>
      </c>
      <c r="S409" s="107"/>
      <c r="T409" s="12"/>
      <c r="U409" s="108"/>
      <c r="V409" s="107"/>
      <c r="W409" s="12"/>
      <c r="X409" s="12"/>
      <c r="Y409" s="118"/>
      <c r="Z409" s="107"/>
      <c r="AA409" s="12"/>
      <c r="AB409" s="12"/>
      <c r="AC409" s="12"/>
      <c r="AD409" s="118"/>
      <c r="AE409" s="107" t="s">
        <v>7</v>
      </c>
      <c r="AF409" s="12"/>
      <c r="AG409" s="12"/>
      <c r="AH409" s="12"/>
      <c r="AI409" s="12"/>
      <c r="AJ409" s="12">
        <v>2985</v>
      </c>
      <c r="AK409" s="118" t="s">
        <v>235</v>
      </c>
      <c r="AL409" s="107"/>
      <c r="AM409" s="12"/>
      <c r="AN409" s="12"/>
      <c r="AO409" s="12"/>
      <c r="AP409" s="12"/>
      <c r="AQ409" s="12"/>
      <c r="AR409" s="118"/>
      <c r="AS409" s="103" t="s">
        <v>9</v>
      </c>
      <c r="AT409" s="12">
        <v>-10000</v>
      </c>
      <c r="AU409" s="12" t="s">
        <v>42</v>
      </c>
      <c r="AV409" s="12">
        <v>-10000</v>
      </c>
      <c r="AW409" s="12" t="s">
        <v>42</v>
      </c>
      <c r="AX409" s="12"/>
      <c r="AY409" s="12"/>
      <c r="AZ409" s="12">
        <v>-10000</v>
      </c>
      <c r="BA409" s="12" t="s">
        <v>42</v>
      </c>
      <c r="BB409" s="148"/>
      <c r="BC409" s="118"/>
    </row>
    <row r="410" spans="2:55" ht="31.5" hidden="1">
      <c r="B410" s="107" t="s">
        <v>158</v>
      </c>
      <c r="C410" s="12" t="s">
        <v>147</v>
      </c>
      <c r="D410" s="108" t="s">
        <v>48</v>
      </c>
      <c r="E410" s="107"/>
      <c r="F410" s="12">
        <v>8675</v>
      </c>
      <c r="G410" s="108">
        <v>345</v>
      </c>
      <c r="H410" s="107"/>
      <c r="I410" s="12">
        <v>8675</v>
      </c>
      <c r="J410" s="108">
        <v>344</v>
      </c>
      <c r="K410" s="107">
        <v>0</v>
      </c>
      <c r="L410" s="12">
        <v>0</v>
      </c>
      <c r="M410" s="108">
        <v>248</v>
      </c>
      <c r="N410" s="114" t="s">
        <v>44</v>
      </c>
      <c r="O410" s="115" t="s">
        <v>44</v>
      </c>
      <c r="P410" s="107" t="s">
        <v>228</v>
      </c>
      <c r="Q410" s="12">
        <v>1</v>
      </c>
      <c r="R410" s="108">
        <v>248</v>
      </c>
      <c r="S410" s="107"/>
      <c r="T410" s="12"/>
      <c r="U410" s="108"/>
      <c r="V410" s="107"/>
      <c r="W410" s="12"/>
      <c r="X410" s="12"/>
      <c r="Y410" s="118"/>
      <c r="Z410" s="107"/>
      <c r="AA410" s="12"/>
      <c r="AB410" s="12"/>
      <c r="AC410" s="12"/>
      <c r="AD410" s="118"/>
      <c r="AE410" s="107" t="s">
        <v>7</v>
      </c>
      <c r="AF410" s="12"/>
      <c r="AG410" s="12"/>
      <c r="AH410" s="12"/>
      <c r="AI410" s="12"/>
      <c r="AJ410" s="12">
        <v>2985</v>
      </c>
      <c r="AK410" s="118" t="s">
        <v>235</v>
      </c>
      <c r="AL410" s="107"/>
      <c r="AM410" s="12"/>
      <c r="AN410" s="12"/>
      <c r="AO410" s="12"/>
      <c r="AP410" s="12"/>
      <c r="AQ410" s="12"/>
      <c r="AR410" s="118"/>
      <c r="AS410" s="107"/>
      <c r="AT410" s="12"/>
      <c r="AU410" s="12"/>
      <c r="AV410" s="12"/>
      <c r="AW410" s="12"/>
      <c r="AX410" s="12"/>
      <c r="AY410" s="12"/>
      <c r="AZ410" s="12"/>
      <c r="BA410" s="12"/>
      <c r="BB410" s="148"/>
      <c r="BC410" s="118"/>
    </row>
    <row r="411" spans="2:55" ht="31.5" hidden="1">
      <c r="B411" s="107" t="s">
        <v>158</v>
      </c>
      <c r="C411" s="12" t="s">
        <v>147</v>
      </c>
      <c r="D411" s="108" t="s">
        <v>53</v>
      </c>
      <c r="E411" s="107">
        <v>9083</v>
      </c>
      <c r="F411" s="12"/>
      <c r="G411" s="108"/>
      <c r="H411" s="107">
        <v>9081</v>
      </c>
      <c r="I411" s="12"/>
      <c r="J411" s="108"/>
      <c r="K411" s="107">
        <v>-3517</v>
      </c>
      <c r="L411" s="12">
        <v>-3517</v>
      </c>
      <c r="M411" s="108">
        <v>248</v>
      </c>
      <c r="N411" s="114" t="s">
        <v>50</v>
      </c>
      <c r="O411" s="115" t="s">
        <v>50</v>
      </c>
      <c r="P411" s="107">
        <v>2</v>
      </c>
      <c r="Q411" s="12" t="s">
        <v>228</v>
      </c>
      <c r="R411" s="108">
        <v>248</v>
      </c>
      <c r="S411" s="107"/>
      <c r="T411" s="12"/>
      <c r="U411" s="108"/>
      <c r="V411" s="107"/>
      <c r="W411" s="12"/>
      <c r="X411" s="12"/>
      <c r="Y411" s="118"/>
      <c r="Z411" s="107"/>
      <c r="AA411" s="12"/>
      <c r="AB411" s="12"/>
      <c r="AC411" s="12"/>
      <c r="AD411" s="118"/>
      <c r="AE411" s="107" t="s">
        <v>7</v>
      </c>
      <c r="AF411" s="12"/>
      <c r="AG411" s="12"/>
      <c r="AH411" s="12"/>
      <c r="AI411" s="12"/>
      <c r="AJ411" s="12">
        <v>2985</v>
      </c>
      <c r="AK411" s="118" t="s">
        <v>235</v>
      </c>
      <c r="AL411" s="107"/>
      <c r="AM411" s="12"/>
      <c r="AN411" s="12"/>
      <c r="AO411" s="12"/>
      <c r="AP411" s="12"/>
      <c r="AQ411" s="12"/>
      <c r="AR411" s="118"/>
      <c r="AS411" s="107"/>
      <c r="AT411" s="12"/>
      <c r="AU411" s="12"/>
      <c r="AV411" s="12"/>
      <c r="AW411" s="12"/>
      <c r="AX411" s="12"/>
      <c r="AY411" s="12"/>
      <c r="AZ411" s="12"/>
      <c r="BA411" s="12"/>
      <c r="BB411" s="148"/>
      <c r="BC411" s="118"/>
    </row>
    <row r="412" spans="2:55" ht="31.5" hidden="1">
      <c r="B412" s="107" t="s">
        <v>158</v>
      </c>
      <c r="C412" s="12" t="s">
        <v>147</v>
      </c>
      <c r="D412" s="108" t="s">
        <v>56</v>
      </c>
      <c r="E412" s="107">
        <v>9083</v>
      </c>
      <c r="F412" s="12"/>
      <c r="G412" s="108"/>
      <c r="H412" s="107">
        <v>9081</v>
      </c>
      <c r="I412" s="12"/>
      <c r="J412" s="108"/>
      <c r="K412" s="107">
        <v>-3517</v>
      </c>
      <c r="L412" s="12">
        <v>-3517</v>
      </c>
      <c r="M412" s="108">
        <v>248</v>
      </c>
      <c r="N412" s="114" t="s">
        <v>50</v>
      </c>
      <c r="O412" s="115" t="s">
        <v>50</v>
      </c>
      <c r="P412" s="107">
        <v>2</v>
      </c>
      <c r="Q412" s="12" t="s">
        <v>228</v>
      </c>
      <c r="R412" s="108">
        <v>248</v>
      </c>
      <c r="S412" s="107"/>
      <c r="T412" s="12"/>
      <c r="U412" s="108"/>
      <c r="V412" s="107"/>
      <c r="W412" s="12"/>
      <c r="X412" s="12"/>
      <c r="Y412" s="118"/>
      <c r="Z412" s="107"/>
      <c r="AA412" s="12"/>
      <c r="AB412" s="12"/>
      <c r="AC412" s="12"/>
      <c r="AD412" s="118"/>
      <c r="AE412" s="107" t="s">
        <v>7</v>
      </c>
      <c r="AF412" s="12"/>
      <c r="AG412" s="12"/>
      <c r="AH412" s="12"/>
      <c r="AI412" s="12"/>
      <c r="AJ412" s="12">
        <v>2985</v>
      </c>
      <c r="AK412" s="118" t="s">
        <v>235</v>
      </c>
      <c r="AL412" s="107"/>
      <c r="AM412" s="12"/>
      <c r="AN412" s="12"/>
      <c r="AO412" s="12"/>
      <c r="AP412" s="12"/>
      <c r="AQ412" s="12"/>
      <c r="AR412" s="118"/>
      <c r="AS412" s="107"/>
      <c r="AT412" s="12"/>
      <c r="AU412" s="12"/>
      <c r="AV412" s="12"/>
      <c r="AW412" s="12"/>
      <c r="AX412" s="12"/>
      <c r="AY412" s="12"/>
      <c r="AZ412" s="12"/>
      <c r="BA412" s="12"/>
      <c r="BB412" s="148"/>
      <c r="BC412" s="118"/>
    </row>
    <row r="413" spans="2:55" ht="31.5" hidden="1">
      <c r="B413" s="107" t="s">
        <v>158</v>
      </c>
      <c r="C413" s="12" t="s">
        <v>147</v>
      </c>
      <c r="D413" s="108" t="s">
        <v>57</v>
      </c>
      <c r="E413" s="107">
        <v>8268</v>
      </c>
      <c r="F413" s="12"/>
      <c r="G413" s="108"/>
      <c r="H413" s="107">
        <v>8266</v>
      </c>
      <c r="I413" s="12"/>
      <c r="J413" s="108"/>
      <c r="K413" s="107">
        <v>-2770</v>
      </c>
      <c r="L413" s="12">
        <v>-2770</v>
      </c>
      <c r="M413" s="108">
        <v>248</v>
      </c>
      <c r="N413" s="114" t="s">
        <v>50</v>
      </c>
      <c r="O413" s="115" t="s">
        <v>50</v>
      </c>
      <c r="P413" s="107">
        <v>2</v>
      </c>
      <c r="Q413" s="12" t="s">
        <v>228</v>
      </c>
      <c r="R413" s="108">
        <v>248</v>
      </c>
      <c r="S413" s="107"/>
      <c r="T413" s="12"/>
      <c r="U413" s="108"/>
      <c r="V413" s="107"/>
      <c r="W413" s="12"/>
      <c r="X413" s="12"/>
      <c r="Y413" s="118"/>
      <c r="Z413" s="107"/>
      <c r="AA413" s="12"/>
      <c r="AB413" s="12"/>
      <c r="AC413" s="12"/>
      <c r="AD413" s="118"/>
      <c r="AE413" s="107" t="s">
        <v>7</v>
      </c>
      <c r="AF413" s="12"/>
      <c r="AG413" s="12"/>
      <c r="AH413" s="12"/>
      <c r="AI413" s="12"/>
      <c r="AJ413" s="12">
        <v>2985</v>
      </c>
      <c r="AK413" s="118" t="s">
        <v>235</v>
      </c>
      <c r="AL413" s="107"/>
      <c r="AM413" s="12"/>
      <c r="AN413" s="12"/>
      <c r="AO413" s="12"/>
      <c r="AP413" s="12"/>
      <c r="AQ413" s="12"/>
      <c r="AR413" s="118"/>
      <c r="AS413" s="107"/>
      <c r="AT413" s="12"/>
      <c r="AU413" s="12"/>
      <c r="AV413" s="12"/>
      <c r="AW413" s="12"/>
      <c r="AX413" s="12"/>
      <c r="AY413" s="12"/>
      <c r="AZ413" s="12"/>
      <c r="BA413" s="12"/>
      <c r="BB413" s="148"/>
      <c r="BC413" s="118"/>
    </row>
    <row r="414" spans="2:55" ht="73.5">
      <c r="B414" s="107" t="s">
        <v>159</v>
      </c>
      <c r="C414" s="12" t="s">
        <v>147</v>
      </c>
      <c r="D414" s="108" t="s">
        <v>37</v>
      </c>
      <c r="E414" s="107">
        <v>5891</v>
      </c>
      <c r="F414" s="12"/>
      <c r="G414" s="108"/>
      <c r="H414" s="107">
        <v>5185</v>
      </c>
      <c r="I414" s="12"/>
      <c r="J414" s="108"/>
      <c r="K414" s="107">
        <v>-5661</v>
      </c>
      <c r="L414" s="12">
        <v>-5661</v>
      </c>
      <c r="M414" s="108">
        <v>-5133</v>
      </c>
      <c r="N414" s="114" t="s">
        <v>50</v>
      </c>
      <c r="O414" s="115" t="s">
        <v>39</v>
      </c>
      <c r="P414" s="107">
        <v>706</v>
      </c>
      <c r="Q414" s="12" t="s">
        <v>228</v>
      </c>
      <c r="R414" s="108">
        <v>0</v>
      </c>
      <c r="S414" s="107"/>
      <c r="T414" s="12"/>
      <c r="U414" s="108"/>
      <c r="V414" s="103" t="s">
        <v>5</v>
      </c>
      <c r="W414" s="12">
        <v>164</v>
      </c>
      <c r="X414" s="12"/>
      <c r="Y414" s="118" t="s">
        <v>41</v>
      </c>
      <c r="Z414" s="107" t="s">
        <v>6</v>
      </c>
      <c r="AA414" s="12">
        <v>5519</v>
      </c>
      <c r="AB414" s="12" t="s">
        <v>160</v>
      </c>
      <c r="AC414" s="12"/>
      <c r="AD414" s="118"/>
      <c r="AE414" s="107"/>
      <c r="AF414" s="12"/>
      <c r="AG414" s="12"/>
      <c r="AH414" s="12"/>
      <c r="AI414" s="12"/>
      <c r="AJ414" s="12"/>
      <c r="AK414" s="118"/>
      <c r="AL414" s="107"/>
      <c r="AM414" s="12"/>
      <c r="AN414" s="12"/>
      <c r="AO414" s="12"/>
      <c r="AP414" s="12"/>
      <c r="AQ414" s="12"/>
      <c r="AR414" s="118"/>
      <c r="AS414" s="103" t="s">
        <v>9</v>
      </c>
      <c r="AT414" s="14">
        <v>-10000</v>
      </c>
      <c r="AU414" s="14" t="s">
        <v>42</v>
      </c>
      <c r="AV414" s="14">
        <v>-10000</v>
      </c>
      <c r="AW414" s="14" t="s">
        <v>42</v>
      </c>
      <c r="AX414" s="14">
        <v>-10000</v>
      </c>
      <c r="AY414" s="14" t="s">
        <v>42</v>
      </c>
      <c r="AZ414" s="14">
        <v>-10000</v>
      </c>
      <c r="BA414" s="14" t="s">
        <v>42</v>
      </c>
      <c r="BB414" s="148"/>
      <c r="BC414" s="118"/>
    </row>
    <row r="415" spans="2:55" ht="73.5" hidden="1">
      <c r="B415" s="107" t="s">
        <v>159</v>
      </c>
      <c r="C415" s="12" t="s">
        <v>147</v>
      </c>
      <c r="D415" s="108" t="s">
        <v>43</v>
      </c>
      <c r="E415" s="107">
        <v>5891</v>
      </c>
      <c r="F415" s="12"/>
      <c r="G415" s="108"/>
      <c r="H415" s="107">
        <v>5623</v>
      </c>
      <c r="I415" s="12"/>
      <c r="J415" s="108"/>
      <c r="K415" s="107">
        <v>-5661</v>
      </c>
      <c r="L415" s="12">
        <v>-5661</v>
      </c>
      <c r="M415" s="108">
        <v>-5453</v>
      </c>
      <c r="N415" s="114" t="s">
        <v>50</v>
      </c>
      <c r="O415" s="115" t="s">
        <v>39</v>
      </c>
      <c r="P415" s="107">
        <v>268</v>
      </c>
      <c r="Q415" s="12" t="s">
        <v>228</v>
      </c>
      <c r="R415" s="108">
        <v>0</v>
      </c>
      <c r="S415" s="107"/>
      <c r="T415" s="12"/>
      <c r="U415" s="108"/>
      <c r="V415" s="103" t="s">
        <v>5</v>
      </c>
      <c r="W415" s="12">
        <v>164</v>
      </c>
      <c r="X415" s="12">
        <v>250</v>
      </c>
      <c r="Y415" s="118" t="s">
        <v>41</v>
      </c>
      <c r="Z415" s="107"/>
      <c r="AA415" s="12"/>
      <c r="AB415" s="12"/>
      <c r="AC415" s="12"/>
      <c r="AD415" s="118"/>
      <c r="AE415" s="107"/>
      <c r="AF415" s="12"/>
      <c r="AG415" s="12"/>
      <c r="AH415" s="12"/>
      <c r="AI415" s="12"/>
      <c r="AJ415" s="12"/>
      <c r="AK415" s="118"/>
      <c r="AL415" s="107"/>
      <c r="AM415" s="12"/>
      <c r="AN415" s="12"/>
      <c r="AO415" s="12"/>
      <c r="AP415" s="12"/>
      <c r="AQ415" s="12"/>
      <c r="AR415" s="118"/>
      <c r="AS415" s="103" t="s">
        <v>9</v>
      </c>
      <c r="AT415" s="14">
        <v>-10000</v>
      </c>
      <c r="AU415" s="14" t="s">
        <v>42</v>
      </c>
      <c r="AV415" s="14">
        <v>-10000</v>
      </c>
      <c r="AW415" s="14" t="s">
        <v>42</v>
      </c>
      <c r="AX415" s="14">
        <v>-10000</v>
      </c>
      <c r="AY415" s="14" t="s">
        <v>42</v>
      </c>
      <c r="AZ415" s="14">
        <v>-10000</v>
      </c>
      <c r="BA415" s="14" t="s">
        <v>42</v>
      </c>
      <c r="BB415" s="148"/>
      <c r="BC415" s="118"/>
    </row>
    <row r="416" spans="2:55" ht="73.5" hidden="1">
      <c r="B416" s="107" t="s">
        <v>159</v>
      </c>
      <c r="C416" s="12" t="s">
        <v>147</v>
      </c>
      <c r="D416" s="108" t="s">
        <v>45</v>
      </c>
      <c r="E416" s="107">
        <v>5891</v>
      </c>
      <c r="F416" s="12"/>
      <c r="G416" s="108"/>
      <c r="H416" s="107">
        <v>5185</v>
      </c>
      <c r="I416" s="12"/>
      <c r="J416" s="108"/>
      <c r="K416" s="107">
        <v>-5661</v>
      </c>
      <c r="L416" s="12">
        <v>-5661</v>
      </c>
      <c r="M416" s="108">
        <v>-5133</v>
      </c>
      <c r="N416" s="114" t="s">
        <v>50</v>
      </c>
      <c r="O416" s="115" t="s">
        <v>39</v>
      </c>
      <c r="P416" s="107">
        <v>706</v>
      </c>
      <c r="Q416" s="12" t="s">
        <v>228</v>
      </c>
      <c r="R416" s="108">
        <v>0</v>
      </c>
      <c r="S416" s="107"/>
      <c r="T416" s="12"/>
      <c r="U416" s="108"/>
      <c r="V416" s="103" t="s">
        <v>5</v>
      </c>
      <c r="W416" s="12">
        <v>164</v>
      </c>
      <c r="X416" s="12">
        <v>250</v>
      </c>
      <c r="Y416" s="118" t="s">
        <v>41</v>
      </c>
      <c r="Z416" s="107"/>
      <c r="AA416" s="12"/>
      <c r="AB416" s="12"/>
      <c r="AC416" s="12"/>
      <c r="AD416" s="118"/>
      <c r="AE416" s="107"/>
      <c r="AF416" s="12"/>
      <c r="AG416" s="12"/>
      <c r="AH416" s="12"/>
      <c r="AI416" s="12"/>
      <c r="AJ416" s="12"/>
      <c r="AK416" s="118"/>
      <c r="AL416" s="107"/>
      <c r="AM416" s="12"/>
      <c r="AN416" s="12"/>
      <c r="AO416" s="12"/>
      <c r="AP416" s="12"/>
      <c r="AQ416" s="12"/>
      <c r="AR416" s="118"/>
      <c r="AS416" s="103" t="s">
        <v>9</v>
      </c>
      <c r="AT416" s="14">
        <v>-10000</v>
      </c>
      <c r="AU416" s="14" t="s">
        <v>42</v>
      </c>
      <c r="AV416" s="14">
        <v>-10000</v>
      </c>
      <c r="AW416" s="14" t="s">
        <v>42</v>
      </c>
      <c r="AX416" s="14">
        <v>-10000</v>
      </c>
      <c r="AY416" s="14" t="s">
        <v>42</v>
      </c>
      <c r="AZ416" s="14">
        <v>-10000</v>
      </c>
      <c r="BA416" s="14" t="s">
        <v>42</v>
      </c>
      <c r="BB416" s="148"/>
      <c r="BC416" s="118"/>
    </row>
    <row r="417" spans="2:55" ht="73.5" hidden="1">
      <c r="B417" s="107" t="s">
        <v>159</v>
      </c>
      <c r="C417" s="12" t="s">
        <v>147</v>
      </c>
      <c r="D417" s="108" t="s">
        <v>46</v>
      </c>
      <c r="E417" s="107">
        <v>8591</v>
      </c>
      <c r="F417" s="12"/>
      <c r="G417" s="108"/>
      <c r="H417" s="107">
        <v>6779</v>
      </c>
      <c r="I417" s="12"/>
      <c r="J417" s="108"/>
      <c r="K417" s="107">
        <v>-2343</v>
      </c>
      <c r="L417" s="12">
        <v>-2343</v>
      </c>
      <c r="M417" s="108">
        <v>-418</v>
      </c>
      <c r="N417" s="114" t="s">
        <v>50</v>
      </c>
      <c r="O417" s="115" t="s">
        <v>39</v>
      </c>
      <c r="P417" s="107">
        <v>1812</v>
      </c>
      <c r="Q417" s="12" t="s">
        <v>228</v>
      </c>
      <c r="R417" s="108">
        <v>0</v>
      </c>
      <c r="S417" s="107"/>
      <c r="T417" s="12"/>
      <c r="U417" s="108"/>
      <c r="V417" s="103" t="s">
        <v>5</v>
      </c>
      <c r="W417" s="12">
        <v>164</v>
      </c>
      <c r="X417" s="12">
        <v>284</v>
      </c>
      <c r="Y417" s="118" t="s">
        <v>41</v>
      </c>
      <c r="Z417" s="107"/>
      <c r="AA417" s="12"/>
      <c r="AB417" s="12"/>
      <c r="AC417" s="12"/>
      <c r="AD417" s="118"/>
      <c r="AE417" s="107"/>
      <c r="AF417" s="12"/>
      <c r="AG417" s="12"/>
      <c r="AH417" s="12"/>
      <c r="AI417" s="12"/>
      <c r="AJ417" s="12"/>
      <c r="AK417" s="118"/>
      <c r="AL417" s="107"/>
      <c r="AM417" s="12"/>
      <c r="AN417" s="12"/>
      <c r="AO417" s="12"/>
      <c r="AP417" s="12"/>
      <c r="AQ417" s="12"/>
      <c r="AR417" s="118"/>
      <c r="AS417" s="103" t="s">
        <v>9</v>
      </c>
      <c r="AT417" s="14"/>
      <c r="AU417" s="14"/>
      <c r="AV417" s="14">
        <v>-10000</v>
      </c>
      <c r="AW417" s="14" t="s">
        <v>42</v>
      </c>
      <c r="AX417" s="14">
        <v>-10000</v>
      </c>
      <c r="AY417" s="14" t="s">
        <v>42</v>
      </c>
      <c r="AZ417" s="14">
        <v>-10000</v>
      </c>
      <c r="BA417" s="14" t="s">
        <v>42</v>
      </c>
      <c r="BB417" s="148"/>
      <c r="BC417" s="118"/>
    </row>
    <row r="418" spans="2:55" ht="73.5" hidden="1">
      <c r="B418" s="107" t="s">
        <v>159</v>
      </c>
      <c r="C418" s="12" t="s">
        <v>147</v>
      </c>
      <c r="D418" s="108" t="s">
        <v>47</v>
      </c>
      <c r="E418" s="107">
        <v>8591</v>
      </c>
      <c r="F418" s="12"/>
      <c r="G418" s="108"/>
      <c r="H418" s="107">
        <v>8498</v>
      </c>
      <c r="I418" s="12"/>
      <c r="J418" s="108"/>
      <c r="K418" s="107">
        <v>-2289</v>
      </c>
      <c r="L418" s="12">
        <v>-2289</v>
      </c>
      <c r="M418" s="108">
        <v>-2177</v>
      </c>
      <c r="N418" s="114" t="s">
        <v>50</v>
      </c>
      <c r="O418" s="115" t="s">
        <v>39</v>
      </c>
      <c r="P418" s="107">
        <v>93</v>
      </c>
      <c r="Q418" s="12" t="s">
        <v>228</v>
      </c>
      <c r="R418" s="108">
        <v>0</v>
      </c>
      <c r="S418" s="107"/>
      <c r="T418" s="12"/>
      <c r="U418" s="108"/>
      <c r="V418" s="103" t="s">
        <v>5</v>
      </c>
      <c r="W418" s="12">
        <v>164</v>
      </c>
      <c r="X418" s="12">
        <v>347</v>
      </c>
      <c r="Y418" s="118" t="s">
        <v>41</v>
      </c>
      <c r="Z418" s="107"/>
      <c r="AA418" s="12"/>
      <c r="AB418" s="12"/>
      <c r="AC418" s="12"/>
      <c r="AD418" s="118"/>
      <c r="AE418" s="107"/>
      <c r="AF418" s="12"/>
      <c r="AG418" s="12"/>
      <c r="AH418" s="12"/>
      <c r="AI418" s="12"/>
      <c r="AJ418" s="12"/>
      <c r="AK418" s="118"/>
      <c r="AL418" s="107"/>
      <c r="AM418" s="12"/>
      <c r="AN418" s="12"/>
      <c r="AO418" s="12"/>
      <c r="AP418" s="12"/>
      <c r="AQ418" s="12"/>
      <c r="AR418" s="118"/>
      <c r="AS418" s="103" t="s">
        <v>9</v>
      </c>
      <c r="AT418" s="14">
        <v>-10000</v>
      </c>
      <c r="AU418" s="14" t="s">
        <v>42</v>
      </c>
      <c r="AV418" s="14">
        <v>-10000</v>
      </c>
      <c r="AW418" s="14" t="s">
        <v>42</v>
      </c>
      <c r="AX418" s="14">
        <v>-10000</v>
      </c>
      <c r="AY418" s="14" t="s">
        <v>42</v>
      </c>
      <c r="AZ418" s="14">
        <v>-10000</v>
      </c>
      <c r="BA418" s="14" t="s">
        <v>42</v>
      </c>
      <c r="BB418" s="148"/>
      <c r="BC418" s="118"/>
    </row>
    <row r="419" spans="2:55" ht="63" hidden="1">
      <c r="B419" s="107" t="s">
        <v>159</v>
      </c>
      <c r="C419" s="12" t="s">
        <v>147</v>
      </c>
      <c r="D419" s="108" t="s">
        <v>49</v>
      </c>
      <c r="E419" s="107">
        <v>9893</v>
      </c>
      <c r="F419" s="12"/>
      <c r="G419" s="108"/>
      <c r="H419" s="107">
        <v>9875</v>
      </c>
      <c r="I419" s="12"/>
      <c r="J419" s="108"/>
      <c r="K419" s="107">
        <v>-3805</v>
      </c>
      <c r="L419" s="12">
        <v>-3805</v>
      </c>
      <c r="M419" s="108">
        <v>-3794</v>
      </c>
      <c r="N419" s="114" t="s">
        <v>50</v>
      </c>
      <c r="O419" s="115" t="s">
        <v>50</v>
      </c>
      <c r="P419" s="107">
        <v>18</v>
      </c>
      <c r="Q419" s="12" t="s">
        <v>228</v>
      </c>
      <c r="R419" s="108">
        <v>0</v>
      </c>
      <c r="S419" s="107"/>
      <c r="T419" s="12"/>
      <c r="U419" s="108"/>
      <c r="V419" s="103" t="s">
        <v>5</v>
      </c>
      <c r="W419" s="12">
        <v>164</v>
      </c>
      <c r="X419" s="12">
        <v>365</v>
      </c>
      <c r="Y419" s="118" t="s">
        <v>59</v>
      </c>
      <c r="Z419" s="107"/>
      <c r="AA419" s="12"/>
      <c r="AB419" s="12"/>
      <c r="AC419" s="12"/>
      <c r="AD419" s="118"/>
      <c r="AE419" s="107"/>
      <c r="AF419" s="12"/>
      <c r="AG419" s="12"/>
      <c r="AH419" s="12"/>
      <c r="AI419" s="12"/>
      <c r="AJ419" s="12"/>
      <c r="AK419" s="118"/>
      <c r="AL419" s="107"/>
      <c r="AM419" s="12"/>
      <c r="AN419" s="12"/>
      <c r="AO419" s="12"/>
      <c r="AP419" s="12"/>
      <c r="AQ419" s="12"/>
      <c r="AR419" s="118"/>
      <c r="AS419" s="103"/>
      <c r="AT419" s="14"/>
      <c r="AU419" s="14"/>
      <c r="AV419" s="14"/>
      <c r="AW419" s="14"/>
      <c r="AX419" s="14"/>
      <c r="AY419" s="14"/>
      <c r="AZ419" s="14"/>
      <c r="BA419" s="14"/>
      <c r="BB419" s="148"/>
      <c r="BC419" s="118"/>
    </row>
    <row r="420" spans="2:55" ht="63" hidden="1">
      <c r="B420" s="107" t="s">
        <v>159</v>
      </c>
      <c r="C420" s="12" t="s">
        <v>147</v>
      </c>
      <c r="D420" s="108" t="s">
        <v>51</v>
      </c>
      <c r="E420" s="107">
        <v>9893</v>
      </c>
      <c r="F420" s="12"/>
      <c r="G420" s="108"/>
      <c r="H420" s="107">
        <v>9875</v>
      </c>
      <c r="I420" s="12"/>
      <c r="J420" s="108"/>
      <c r="K420" s="107">
        <v>-3805</v>
      </c>
      <c r="L420" s="12">
        <v>-3805</v>
      </c>
      <c r="M420" s="108">
        <v>-3794</v>
      </c>
      <c r="N420" s="114" t="s">
        <v>50</v>
      </c>
      <c r="O420" s="115" t="s">
        <v>50</v>
      </c>
      <c r="P420" s="107">
        <v>18</v>
      </c>
      <c r="Q420" s="12" t="s">
        <v>228</v>
      </c>
      <c r="R420" s="108">
        <v>0</v>
      </c>
      <c r="S420" s="107"/>
      <c r="T420" s="12"/>
      <c r="U420" s="108"/>
      <c r="V420" s="103" t="s">
        <v>5</v>
      </c>
      <c r="W420" s="12">
        <v>164</v>
      </c>
      <c r="X420" s="12">
        <v>365</v>
      </c>
      <c r="Y420" s="118" t="s">
        <v>59</v>
      </c>
      <c r="Z420" s="107"/>
      <c r="AA420" s="12"/>
      <c r="AB420" s="12"/>
      <c r="AC420" s="12"/>
      <c r="AD420" s="118"/>
      <c r="AE420" s="107"/>
      <c r="AF420" s="12"/>
      <c r="AG420" s="12"/>
      <c r="AH420" s="12"/>
      <c r="AI420" s="12"/>
      <c r="AJ420" s="12"/>
      <c r="AK420" s="118"/>
      <c r="AL420" s="107"/>
      <c r="AM420" s="12"/>
      <c r="AN420" s="12"/>
      <c r="AO420" s="12"/>
      <c r="AP420" s="12"/>
      <c r="AQ420" s="12"/>
      <c r="AR420" s="118"/>
      <c r="AS420" s="107"/>
      <c r="AT420" s="12"/>
      <c r="AU420" s="12"/>
      <c r="AV420" s="12"/>
      <c r="AW420" s="12"/>
      <c r="AX420" s="12"/>
      <c r="AY420" s="12"/>
      <c r="AZ420" s="12"/>
      <c r="BA420" s="12"/>
      <c r="BB420" s="148"/>
      <c r="BC420" s="118"/>
    </row>
    <row r="421" spans="2:55" ht="63" hidden="1">
      <c r="B421" s="107" t="s">
        <v>159</v>
      </c>
      <c r="C421" s="12" t="s">
        <v>147</v>
      </c>
      <c r="D421" s="108" t="s">
        <v>52</v>
      </c>
      <c r="E421" s="107">
        <v>9893</v>
      </c>
      <c r="F421" s="12"/>
      <c r="G421" s="108"/>
      <c r="H421" s="107">
        <v>9875</v>
      </c>
      <c r="I421" s="12"/>
      <c r="J421" s="108"/>
      <c r="K421" s="107">
        <v>-3805</v>
      </c>
      <c r="L421" s="12">
        <v>-3805</v>
      </c>
      <c r="M421" s="108">
        <v>-3794</v>
      </c>
      <c r="N421" s="114" t="s">
        <v>50</v>
      </c>
      <c r="O421" s="115" t="s">
        <v>50</v>
      </c>
      <c r="P421" s="107">
        <v>18</v>
      </c>
      <c r="Q421" s="12" t="s">
        <v>228</v>
      </c>
      <c r="R421" s="108">
        <v>0</v>
      </c>
      <c r="S421" s="107"/>
      <c r="T421" s="12"/>
      <c r="U421" s="108"/>
      <c r="V421" s="103" t="s">
        <v>5</v>
      </c>
      <c r="W421" s="12">
        <v>164</v>
      </c>
      <c r="X421" s="12">
        <v>365</v>
      </c>
      <c r="Y421" s="118" t="s">
        <v>59</v>
      </c>
      <c r="Z421" s="107"/>
      <c r="AA421" s="12"/>
      <c r="AB421" s="12"/>
      <c r="AC421" s="12"/>
      <c r="AD421" s="118"/>
      <c r="AE421" s="107"/>
      <c r="AF421" s="12"/>
      <c r="AG421" s="12"/>
      <c r="AH421" s="12"/>
      <c r="AI421" s="12"/>
      <c r="AJ421" s="12"/>
      <c r="AK421" s="118"/>
      <c r="AL421" s="107"/>
      <c r="AM421" s="12"/>
      <c r="AN421" s="12"/>
      <c r="AO421" s="12"/>
      <c r="AP421" s="12"/>
      <c r="AQ421" s="12"/>
      <c r="AR421" s="118"/>
      <c r="AS421" s="107"/>
      <c r="AT421" s="12"/>
      <c r="AU421" s="12"/>
      <c r="AV421" s="12"/>
      <c r="AW421" s="12"/>
      <c r="AX421" s="12"/>
      <c r="AY421" s="12"/>
      <c r="AZ421" s="12"/>
      <c r="BA421" s="12"/>
      <c r="BB421" s="148"/>
      <c r="BC421" s="118"/>
    </row>
    <row r="422" spans="2:55" ht="63" hidden="1">
      <c r="B422" s="107" t="s">
        <v>164</v>
      </c>
      <c r="C422" s="12" t="s">
        <v>147</v>
      </c>
      <c r="D422" s="108" t="s">
        <v>46</v>
      </c>
      <c r="E422" s="107"/>
      <c r="F422" s="12">
        <v>6778</v>
      </c>
      <c r="G422" s="108">
        <v>780</v>
      </c>
      <c r="H422" s="107"/>
      <c r="I422" s="12">
        <v>6778</v>
      </c>
      <c r="J422" s="108">
        <v>622</v>
      </c>
      <c r="K422" s="107">
        <v>0</v>
      </c>
      <c r="L422" s="12">
        <v>0</v>
      </c>
      <c r="M422" s="108">
        <v>0</v>
      </c>
      <c r="N422" s="114" t="s">
        <v>44</v>
      </c>
      <c r="O422" s="115" t="s">
        <v>44</v>
      </c>
      <c r="P422" s="107" t="s">
        <v>228</v>
      </c>
      <c r="Q422" s="12">
        <v>158</v>
      </c>
      <c r="R422" s="108">
        <v>0</v>
      </c>
      <c r="S422" s="107"/>
      <c r="T422" s="12"/>
      <c r="U422" s="108"/>
      <c r="V422" s="103" t="s">
        <v>5</v>
      </c>
      <c r="W422" s="12">
        <v>111</v>
      </c>
      <c r="X422" s="12">
        <v>385</v>
      </c>
      <c r="Y422" s="118" t="s">
        <v>59</v>
      </c>
      <c r="Z422" s="107"/>
      <c r="AA422" s="12"/>
      <c r="AB422" s="12"/>
      <c r="AC422" s="12"/>
      <c r="AD422" s="118"/>
      <c r="AE422" s="107"/>
      <c r="AF422" s="12"/>
      <c r="AG422" s="12"/>
      <c r="AH422" s="12"/>
      <c r="AI422" s="12"/>
      <c r="AJ422" s="12"/>
      <c r="AK422" s="118"/>
      <c r="AL422" s="107"/>
      <c r="AM422" s="12"/>
      <c r="AN422" s="12"/>
      <c r="AO422" s="12"/>
      <c r="AP422" s="12"/>
      <c r="AQ422" s="12"/>
      <c r="AR422" s="118"/>
      <c r="AS422" s="107"/>
      <c r="AT422" s="12"/>
      <c r="AU422" s="12"/>
      <c r="AV422" s="12"/>
      <c r="AW422" s="12"/>
      <c r="AX422" s="12"/>
      <c r="AY422" s="12"/>
      <c r="AZ422" s="12"/>
      <c r="BA422" s="12"/>
      <c r="BB422" s="148"/>
      <c r="BC422" s="118"/>
    </row>
    <row r="423" spans="2:55" ht="73.5" hidden="1">
      <c r="B423" s="107" t="s">
        <v>164</v>
      </c>
      <c r="C423" s="12" t="s">
        <v>147</v>
      </c>
      <c r="D423" s="108" t="s">
        <v>51</v>
      </c>
      <c r="E423" s="107"/>
      <c r="F423" s="12">
        <v>6514</v>
      </c>
      <c r="G423" s="108">
        <v>843</v>
      </c>
      <c r="H423" s="107"/>
      <c r="I423" s="12">
        <v>6513</v>
      </c>
      <c r="J423" s="108">
        <v>843</v>
      </c>
      <c r="K423" s="107">
        <v>-5168</v>
      </c>
      <c r="L423" s="12">
        <v>-5168</v>
      </c>
      <c r="M423" s="108">
        <v>-5168</v>
      </c>
      <c r="N423" s="114" t="s">
        <v>44</v>
      </c>
      <c r="O423" s="115" t="s">
        <v>39</v>
      </c>
      <c r="P423" s="107" t="s">
        <v>228</v>
      </c>
      <c r="Q423" s="12">
        <v>1</v>
      </c>
      <c r="R423" s="108">
        <v>0</v>
      </c>
      <c r="S423" s="107"/>
      <c r="T423" s="12"/>
      <c r="U423" s="108"/>
      <c r="V423" s="103" t="s">
        <v>5</v>
      </c>
      <c r="W423" s="12">
        <v>22</v>
      </c>
      <c r="X423" s="12">
        <v>158</v>
      </c>
      <c r="Y423" s="118" t="s">
        <v>41</v>
      </c>
      <c r="Z423" s="107"/>
      <c r="AA423" s="12"/>
      <c r="AB423" s="12"/>
      <c r="AC423" s="12"/>
      <c r="AD423" s="118"/>
      <c r="AE423" s="107"/>
      <c r="AF423" s="12"/>
      <c r="AG423" s="12"/>
      <c r="AH423" s="12"/>
      <c r="AI423" s="12"/>
      <c r="AJ423" s="12"/>
      <c r="AK423" s="118"/>
      <c r="AL423" s="107"/>
      <c r="AM423" s="12"/>
      <c r="AN423" s="12"/>
      <c r="AO423" s="12"/>
      <c r="AP423" s="12"/>
      <c r="AQ423" s="12"/>
      <c r="AR423" s="118"/>
      <c r="AS423" s="103" t="s">
        <v>9</v>
      </c>
      <c r="AT423" s="12">
        <v>-10000</v>
      </c>
      <c r="AU423" s="12" t="s">
        <v>42</v>
      </c>
      <c r="AV423" s="12">
        <v>-10000</v>
      </c>
      <c r="AW423" s="12" t="s">
        <v>42</v>
      </c>
      <c r="AX423" s="12">
        <v>-10000</v>
      </c>
      <c r="AY423" s="12" t="s">
        <v>42</v>
      </c>
      <c r="AZ423" s="12">
        <v>-10000</v>
      </c>
      <c r="BA423" s="12" t="s">
        <v>42</v>
      </c>
      <c r="BB423" s="148"/>
      <c r="BC423" s="118"/>
    </row>
    <row r="424" spans="2:55" ht="31.5" hidden="1">
      <c r="B424" s="107" t="s">
        <v>164</v>
      </c>
      <c r="C424" s="12" t="s">
        <v>147</v>
      </c>
      <c r="D424" s="108" t="s">
        <v>52</v>
      </c>
      <c r="E424" s="107"/>
      <c r="F424" s="12">
        <v>5899</v>
      </c>
      <c r="G424" s="108">
        <v>843</v>
      </c>
      <c r="H424" s="107"/>
      <c r="I424" s="12">
        <v>5815</v>
      </c>
      <c r="J424" s="108">
        <v>843</v>
      </c>
      <c r="K424" s="107">
        <v>-4816</v>
      </c>
      <c r="L424" s="12">
        <v>-4816</v>
      </c>
      <c r="M424" s="108">
        <v>-4816</v>
      </c>
      <c r="N424" s="114" t="s">
        <v>44</v>
      </c>
      <c r="O424" s="115" t="s">
        <v>44</v>
      </c>
      <c r="P424" s="107" t="s">
        <v>228</v>
      </c>
      <c r="Q424" s="12">
        <v>84</v>
      </c>
      <c r="R424" s="108">
        <v>0</v>
      </c>
      <c r="S424" s="107"/>
      <c r="T424" s="12"/>
      <c r="U424" s="108"/>
      <c r="V424" s="103"/>
      <c r="W424" s="12"/>
      <c r="X424" s="12"/>
      <c r="Y424" s="118"/>
      <c r="Z424" s="107"/>
      <c r="AA424" s="12"/>
      <c r="AB424" s="12"/>
      <c r="AC424" s="12"/>
      <c r="AD424" s="118"/>
      <c r="AE424" s="107"/>
      <c r="AF424" s="12"/>
      <c r="AG424" s="12"/>
      <c r="AH424" s="12"/>
      <c r="AI424" s="12"/>
      <c r="AJ424" s="12"/>
      <c r="AK424" s="118"/>
      <c r="AL424" s="107"/>
      <c r="AM424" s="12"/>
      <c r="AN424" s="12"/>
      <c r="AO424" s="12"/>
      <c r="AP424" s="12"/>
      <c r="AQ424" s="12"/>
      <c r="AR424" s="118"/>
      <c r="AS424" s="103"/>
      <c r="AT424" s="14"/>
      <c r="AU424" s="14"/>
      <c r="AV424" s="14"/>
      <c r="AW424" s="14"/>
      <c r="AX424" s="14"/>
      <c r="AY424" s="14"/>
      <c r="AZ424" s="14"/>
      <c r="BA424" s="14"/>
      <c r="BB424" s="148"/>
      <c r="BC424" s="118"/>
    </row>
    <row r="425" spans="2:55" ht="21" hidden="1">
      <c r="B425" s="107" t="s">
        <v>164</v>
      </c>
      <c r="C425" s="12" t="s">
        <v>147</v>
      </c>
      <c r="D425" s="108" t="s">
        <v>53</v>
      </c>
      <c r="E425" s="107">
        <v>8842</v>
      </c>
      <c r="F425" s="12"/>
      <c r="G425" s="108"/>
      <c r="H425" s="107">
        <v>8427</v>
      </c>
      <c r="I425" s="12"/>
      <c r="J425" s="108"/>
      <c r="K425" s="107">
        <v>-4999</v>
      </c>
      <c r="L425" s="12">
        <v>-4999</v>
      </c>
      <c r="M425" s="108">
        <v>-4583</v>
      </c>
      <c r="N425" s="114" t="s">
        <v>50</v>
      </c>
      <c r="O425" s="115" t="s">
        <v>44</v>
      </c>
      <c r="P425" s="107">
        <v>415</v>
      </c>
      <c r="Q425" s="12" t="s">
        <v>228</v>
      </c>
      <c r="R425" s="108">
        <v>0</v>
      </c>
      <c r="S425" s="107"/>
      <c r="T425" s="12"/>
      <c r="U425" s="108"/>
      <c r="V425" s="103"/>
      <c r="W425" s="12"/>
      <c r="X425" s="12"/>
      <c r="Y425" s="118"/>
      <c r="Z425" s="107"/>
      <c r="AA425" s="12"/>
      <c r="AB425" s="12"/>
      <c r="AC425" s="12"/>
      <c r="AD425" s="118"/>
      <c r="AE425" s="107"/>
      <c r="AF425" s="12"/>
      <c r="AG425" s="12"/>
      <c r="AH425" s="12"/>
      <c r="AI425" s="12"/>
      <c r="AJ425" s="12"/>
      <c r="AK425" s="118"/>
      <c r="AL425" s="107"/>
      <c r="AM425" s="12"/>
      <c r="AN425" s="12"/>
      <c r="AO425" s="12"/>
      <c r="AP425" s="12"/>
      <c r="AQ425" s="12"/>
      <c r="AR425" s="118"/>
      <c r="AS425" s="103"/>
      <c r="AT425" s="14"/>
      <c r="AU425" s="14"/>
      <c r="AV425" s="14"/>
      <c r="AW425" s="14"/>
      <c r="AX425" s="14"/>
      <c r="AY425" s="14"/>
      <c r="AZ425" s="14"/>
      <c r="BA425" s="14"/>
      <c r="BB425" s="148"/>
      <c r="BC425" s="118"/>
    </row>
    <row r="426" spans="2:55" ht="21" hidden="1">
      <c r="B426" s="107" t="s">
        <v>164</v>
      </c>
      <c r="C426" s="12" t="s">
        <v>147</v>
      </c>
      <c r="D426" s="108" t="s">
        <v>56</v>
      </c>
      <c r="E426" s="107">
        <v>8842</v>
      </c>
      <c r="F426" s="12"/>
      <c r="G426" s="108"/>
      <c r="H426" s="107">
        <v>8840</v>
      </c>
      <c r="I426" s="12"/>
      <c r="J426" s="108"/>
      <c r="K426" s="107">
        <v>-4999</v>
      </c>
      <c r="L426" s="12">
        <v>-4999</v>
      </c>
      <c r="M426" s="108">
        <v>-4997</v>
      </c>
      <c r="N426" s="114" t="s">
        <v>50</v>
      </c>
      <c r="O426" s="115" t="s">
        <v>44</v>
      </c>
      <c r="P426" s="107">
        <v>2</v>
      </c>
      <c r="Q426" s="12" t="s">
        <v>228</v>
      </c>
      <c r="R426" s="108">
        <v>0</v>
      </c>
      <c r="S426" s="107"/>
      <c r="T426" s="12"/>
      <c r="U426" s="108"/>
      <c r="V426" s="103"/>
      <c r="W426" s="12"/>
      <c r="X426" s="12"/>
      <c r="Y426" s="118"/>
      <c r="Z426" s="107"/>
      <c r="AA426" s="12"/>
      <c r="AB426" s="12"/>
      <c r="AC426" s="12"/>
      <c r="AD426" s="118"/>
      <c r="AE426" s="107"/>
      <c r="AF426" s="12"/>
      <c r="AG426" s="12"/>
      <c r="AH426" s="12"/>
      <c r="AI426" s="12"/>
      <c r="AJ426" s="12"/>
      <c r="AK426" s="118"/>
      <c r="AL426" s="107"/>
      <c r="AM426" s="12"/>
      <c r="AN426" s="12"/>
      <c r="AO426" s="12"/>
      <c r="AP426" s="12"/>
      <c r="AQ426" s="12"/>
      <c r="AR426" s="118"/>
      <c r="AS426" s="103"/>
      <c r="AT426" s="14"/>
      <c r="AU426" s="14"/>
      <c r="AV426" s="14"/>
      <c r="AW426" s="14"/>
      <c r="AX426" s="14"/>
      <c r="AY426" s="14"/>
      <c r="AZ426" s="14"/>
      <c r="BA426" s="14"/>
      <c r="BB426" s="148"/>
      <c r="BC426" s="118"/>
    </row>
    <row r="427" spans="2:55" ht="21" hidden="1">
      <c r="B427" s="107" t="s">
        <v>164</v>
      </c>
      <c r="C427" s="12" t="s">
        <v>147</v>
      </c>
      <c r="D427" s="108" t="s">
        <v>57</v>
      </c>
      <c r="E427" s="107">
        <v>8027</v>
      </c>
      <c r="F427" s="12"/>
      <c r="G427" s="108"/>
      <c r="H427" s="107">
        <v>8024</v>
      </c>
      <c r="I427" s="12"/>
      <c r="J427" s="108"/>
      <c r="K427" s="107">
        <v>-4184</v>
      </c>
      <c r="L427" s="12">
        <v>-4184</v>
      </c>
      <c r="M427" s="108">
        <v>-4182</v>
      </c>
      <c r="N427" s="114" t="s">
        <v>50</v>
      </c>
      <c r="O427" s="115" t="s">
        <v>50</v>
      </c>
      <c r="P427" s="107">
        <v>3</v>
      </c>
      <c r="Q427" s="12" t="s">
        <v>228</v>
      </c>
      <c r="R427" s="108">
        <v>0</v>
      </c>
      <c r="S427" s="107"/>
      <c r="T427" s="12"/>
      <c r="U427" s="108"/>
      <c r="V427" s="103"/>
      <c r="W427" s="12"/>
      <c r="X427" s="12"/>
      <c r="Y427" s="118"/>
      <c r="Z427" s="107"/>
      <c r="AA427" s="12"/>
      <c r="AB427" s="12"/>
      <c r="AC427" s="12"/>
      <c r="AD427" s="118"/>
      <c r="AE427" s="107"/>
      <c r="AF427" s="12"/>
      <c r="AG427" s="12"/>
      <c r="AH427" s="12"/>
      <c r="AI427" s="12"/>
      <c r="AJ427" s="12"/>
      <c r="AK427" s="118"/>
      <c r="AL427" s="107"/>
      <c r="AM427" s="12"/>
      <c r="AN427" s="12"/>
      <c r="AO427" s="12"/>
      <c r="AP427" s="12"/>
      <c r="AQ427" s="12"/>
      <c r="AR427" s="118"/>
      <c r="AS427" s="103"/>
      <c r="AT427" s="14"/>
      <c r="AU427" s="14"/>
      <c r="AV427" s="14"/>
      <c r="AW427" s="14"/>
      <c r="AX427" s="14"/>
      <c r="AY427" s="14"/>
      <c r="AZ427" s="14"/>
      <c r="BA427" s="14"/>
      <c r="BB427" s="148"/>
      <c r="BC427" s="118"/>
    </row>
    <row r="428" spans="2:55" ht="21" hidden="1">
      <c r="B428" s="107" t="s">
        <v>166</v>
      </c>
      <c r="C428" s="12" t="s">
        <v>147</v>
      </c>
      <c r="D428" s="108" t="s">
        <v>49</v>
      </c>
      <c r="E428" s="107"/>
      <c r="F428" s="12">
        <v>6719</v>
      </c>
      <c r="G428" s="108">
        <v>679</v>
      </c>
      <c r="H428" s="107"/>
      <c r="I428" s="12">
        <v>6719</v>
      </c>
      <c r="J428" s="108">
        <v>678</v>
      </c>
      <c r="K428" s="107">
        <v>-4131</v>
      </c>
      <c r="L428" s="12">
        <v>-4131</v>
      </c>
      <c r="M428" s="108">
        <v>-4131</v>
      </c>
      <c r="N428" s="114" t="s">
        <v>50</v>
      </c>
      <c r="O428" s="115" t="s">
        <v>44</v>
      </c>
      <c r="P428" s="107" t="s">
        <v>228</v>
      </c>
      <c r="Q428" s="12">
        <v>1</v>
      </c>
      <c r="R428" s="108">
        <v>0</v>
      </c>
      <c r="S428" s="107"/>
      <c r="T428" s="12"/>
      <c r="U428" s="108"/>
      <c r="V428" s="103"/>
      <c r="W428" s="12"/>
      <c r="X428" s="12"/>
      <c r="Y428" s="118"/>
      <c r="Z428" s="107"/>
      <c r="AA428" s="12"/>
      <c r="AB428" s="12"/>
      <c r="AC428" s="12"/>
      <c r="AD428" s="118"/>
      <c r="AE428" s="107"/>
      <c r="AF428" s="12"/>
      <c r="AG428" s="12"/>
      <c r="AH428" s="12"/>
      <c r="AI428" s="12"/>
      <c r="AJ428" s="12"/>
      <c r="AK428" s="118"/>
      <c r="AL428" s="107"/>
      <c r="AM428" s="12"/>
      <c r="AN428" s="12"/>
      <c r="AO428" s="12"/>
      <c r="AP428" s="12"/>
      <c r="AQ428" s="12"/>
      <c r="AR428" s="118"/>
      <c r="AS428" s="107"/>
      <c r="AT428" s="12"/>
      <c r="AU428" s="12"/>
      <c r="AV428" s="12"/>
      <c r="AW428" s="12"/>
      <c r="AX428" s="12"/>
      <c r="AY428" s="12"/>
      <c r="AZ428" s="12"/>
      <c r="BA428" s="12"/>
      <c r="BB428" s="148"/>
      <c r="BC428" s="118"/>
    </row>
    <row r="429" spans="2:55" ht="31.5" hidden="1">
      <c r="B429" s="107" t="s">
        <v>166</v>
      </c>
      <c r="C429" s="12" t="s">
        <v>147</v>
      </c>
      <c r="D429" s="108" t="s">
        <v>52</v>
      </c>
      <c r="E429" s="107"/>
      <c r="F429" s="12">
        <v>7326</v>
      </c>
      <c r="G429" s="108">
        <v>679</v>
      </c>
      <c r="H429" s="107"/>
      <c r="I429" s="12">
        <v>7326</v>
      </c>
      <c r="J429" s="108">
        <v>678</v>
      </c>
      <c r="K429" s="107">
        <v>-4792</v>
      </c>
      <c r="L429" s="12">
        <v>-4792</v>
      </c>
      <c r="M429" s="108">
        <v>-4792</v>
      </c>
      <c r="N429" s="114" t="s">
        <v>44</v>
      </c>
      <c r="O429" s="115" t="s">
        <v>44</v>
      </c>
      <c r="P429" s="107" t="s">
        <v>228</v>
      </c>
      <c r="Q429" s="12">
        <v>1</v>
      </c>
      <c r="R429" s="108">
        <v>0</v>
      </c>
      <c r="S429" s="107"/>
      <c r="T429" s="12"/>
      <c r="U429" s="108"/>
      <c r="V429" s="103"/>
      <c r="W429" s="12"/>
      <c r="X429" s="12"/>
      <c r="Y429" s="118"/>
      <c r="Z429" s="107"/>
      <c r="AA429" s="12"/>
      <c r="AB429" s="12"/>
      <c r="AC429" s="12"/>
      <c r="AD429" s="118"/>
      <c r="AE429" s="107"/>
      <c r="AF429" s="12"/>
      <c r="AG429" s="12"/>
      <c r="AH429" s="12"/>
      <c r="AI429" s="12"/>
      <c r="AJ429" s="12"/>
      <c r="AK429" s="118"/>
      <c r="AL429" s="107"/>
      <c r="AM429" s="12"/>
      <c r="AN429" s="12"/>
      <c r="AO429" s="12"/>
      <c r="AP429" s="12"/>
      <c r="AQ429" s="12"/>
      <c r="AR429" s="118"/>
      <c r="AS429" s="107"/>
      <c r="AT429" s="12"/>
      <c r="AU429" s="12"/>
      <c r="AV429" s="12"/>
      <c r="AW429" s="12"/>
      <c r="AX429" s="12"/>
      <c r="AY429" s="12"/>
      <c r="AZ429" s="12"/>
      <c r="BA429" s="12"/>
      <c r="BB429" s="148"/>
      <c r="BC429" s="118"/>
    </row>
    <row r="430" spans="2:55" ht="73.5" hidden="1">
      <c r="B430" s="107" t="s">
        <v>167</v>
      </c>
      <c r="C430" s="12" t="s">
        <v>147</v>
      </c>
      <c r="D430" s="108" t="s">
        <v>37</v>
      </c>
      <c r="E430" s="107">
        <v>9068</v>
      </c>
      <c r="F430" s="12"/>
      <c r="G430" s="108"/>
      <c r="H430" s="107">
        <v>9005</v>
      </c>
      <c r="I430" s="12"/>
      <c r="J430" s="108"/>
      <c r="K430" s="107">
        <v>-5150</v>
      </c>
      <c r="L430" s="12">
        <v>-5150</v>
      </c>
      <c r="M430" s="108">
        <v>-5089</v>
      </c>
      <c r="N430" s="114" t="s">
        <v>50</v>
      </c>
      <c r="O430" s="115" t="s">
        <v>39</v>
      </c>
      <c r="P430" s="107">
        <v>63</v>
      </c>
      <c r="Q430" s="12" t="s">
        <v>228</v>
      </c>
      <c r="R430" s="108">
        <v>0</v>
      </c>
      <c r="S430" s="107"/>
      <c r="T430" s="12"/>
      <c r="U430" s="108"/>
      <c r="V430" s="103" t="s">
        <v>5</v>
      </c>
      <c r="W430" s="12">
        <v>120</v>
      </c>
      <c r="X430" s="12">
        <v>377</v>
      </c>
      <c r="Y430" s="118" t="s">
        <v>41</v>
      </c>
      <c r="Z430" s="107"/>
      <c r="AA430" s="12"/>
      <c r="AB430" s="12"/>
      <c r="AC430" s="12"/>
      <c r="AD430" s="118"/>
      <c r="AE430" s="107" t="s">
        <v>7</v>
      </c>
      <c r="AF430" s="12">
        <v>3000</v>
      </c>
      <c r="AG430" s="12"/>
      <c r="AH430" s="12"/>
      <c r="AI430" s="12" t="s">
        <v>168</v>
      </c>
      <c r="AJ430" s="12"/>
      <c r="AK430" s="118"/>
      <c r="AL430" s="107"/>
      <c r="AM430" s="12"/>
      <c r="AN430" s="12"/>
      <c r="AO430" s="12"/>
      <c r="AP430" s="12"/>
      <c r="AQ430" s="12"/>
      <c r="AR430" s="118"/>
      <c r="AS430" s="107"/>
      <c r="AT430" s="12"/>
      <c r="AU430" s="12"/>
      <c r="AV430" s="12"/>
      <c r="AW430" s="12"/>
      <c r="AX430" s="12"/>
      <c r="AY430" s="12"/>
      <c r="AZ430" s="12"/>
      <c r="BA430" s="12"/>
      <c r="BB430" s="148"/>
      <c r="BC430" s="118"/>
    </row>
    <row r="431" spans="2:55" ht="73.5" hidden="1">
      <c r="B431" s="107" t="s">
        <v>167</v>
      </c>
      <c r="C431" s="12" t="s">
        <v>147</v>
      </c>
      <c r="D431" s="108" t="s">
        <v>43</v>
      </c>
      <c r="E431" s="107">
        <v>9068</v>
      </c>
      <c r="F431" s="12"/>
      <c r="G431" s="108"/>
      <c r="H431" s="107">
        <v>8823</v>
      </c>
      <c r="I431" s="12"/>
      <c r="J431" s="108"/>
      <c r="K431" s="107">
        <v>-5150</v>
      </c>
      <c r="L431" s="12">
        <v>-5150</v>
      </c>
      <c r="M431" s="108">
        <v>-4905</v>
      </c>
      <c r="N431" s="114" t="s">
        <v>50</v>
      </c>
      <c r="O431" s="115" t="s">
        <v>39</v>
      </c>
      <c r="P431" s="107">
        <v>245</v>
      </c>
      <c r="Q431" s="12" t="s">
        <v>228</v>
      </c>
      <c r="R431" s="108">
        <v>0</v>
      </c>
      <c r="S431" s="107"/>
      <c r="T431" s="12"/>
      <c r="U431" s="108"/>
      <c r="V431" s="103" t="s">
        <v>5</v>
      </c>
      <c r="W431" s="12">
        <v>120</v>
      </c>
      <c r="X431" s="12"/>
      <c r="Y431" s="118" t="s">
        <v>41</v>
      </c>
      <c r="Z431" s="107" t="s">
        <v>6</v>
      </c>
      <c r="AA431" s="12">
        <v>8724</v>
      </c>
      <c r="AB431" s="12" t="s">
        <v>84</v>
      </c>
      <c r="AC431" s="12"/>
      <c r="AD431" s="118"/>
      <c r="AE431" s="107" t="s">
        <v>7</v>
      </c>
      <c r="AF431" s="12">
        <v>3000</v>
      </c>
      <c r="AG431" s="12"/>
      <c r="AH431" s="12"/>
      <c r="AI431" s="12" t="s">
        <v>168</v>
      </c>
      <c r="AJ431" s="12"/>
      <c r="AK431" s="118"/>
      <c r="AL431" s="107"/>
      <c r="AM431" s="12"/>
      <c r="AN431" s="12"/>
      <c r="AO431" s="12"/>
      <c r="AP431" s="12"/>
      <c r="AQ431" s="12"/>
      <c r="AR431" s="118"/>
      <c r="AS431" s="103"/>
      <c r="AT431" s="14"/>
      <c r="AU431" s="14"/>
      <c r="AV431" s="14"/>
      <c r="AW431" s="14"/>
      <c r="AX431" s="14"/>
      <c r="AY431" s="14"/>
      <c r="AZ431" s="14"/>
      <c r="BA431" s="14"/>
      <c r="BB431" s="148"/>
      <c r="BC431" s="118"/>
    </row>
    <row r="432" spans="2:55" ht="63" hidden="1">
      <c r="B432" s="107" t="s">
        <v>167</v>
      </c>
      <c r="C432" s="12" t="s">
        <v>147</v>
      </c>
      <c r="D432" s="108" t="s">
        <v>45</v>
      </c>
      <c r="E432" s="107">
        <v>9068</v>
      </c>
      <c r="F432" s="12"/>
      <c r="G432" s="108"/>
      <c r="H432" s="107">
        <v>7316</v>
      </c>
      <c r="I432" s="12"/>
      <c r="J432" s="108"/>
      <c r="K432" s="107">
        <v>-5150</v>
      </c>
      <c r="L432" s="12">
        <v>-5150</v>
      </c>
      <c r="M432" s="108">
        <v>-3309</v>
      </c>
      <c r="N432" s="114" t="s">
        <v>50</v>
      </c>
      <c r="O432" s="115" t="s">
        <v>44</v>
      </c>
      <c r="P432" s="107">
        <v>1752</v>
      </c>
      <c r="Q432" s="12" t="s">
        <v>228</v>
      </c>
      <c r="R432" s="108">
        <v>0</v>
      </c>
      <c r="S432" s="107"/>
      <c r="T432" s="12"/>
      <c r="U432" s="108"/>
      <c r="V432" s="103" t="s">
        <v>5</v>
      </c>
      <c r="W432" s="12">
        <v>120</v>
      </c>
      <c r="X432" s="12"/>
      <c r="Y432" s="118" t="s">
        <v>59</v>
      </c>
      <c r="Z432" s="107" t="s">
        <v>6</v>
      </c>
      <c r="AA432" s="12">
        <v>6981</v>
      </c>
      <c r="AB432" s="12" t="s">
        <v>84</v>
      </c>
      <c r="AC432" s="12"/>
      <c r="AD432" s="118"/>
      <c r="AE432" s="107" t="s">
        <v>7</v>
      </c>
      <c r="AF432" s="12">
        <v>3000</v>
      </c>
      <c r="AG432" s="12"/>
      <c r="AH432" s="12"/>
      <c r="AI432" s="12" t="s">
        <v>168</v>
      </c>
      <c r="AJ432" s="12"/>
      <c r="AK432" s="118"/>
      <c r="AL432" s="107"/>
      <c r="AM432" s="12"/>
      <c r="AN432" s="12"/>
      <c r="AO432" s="12"/>
      <c r="AP432" s="12"/>
      <c r="AQ432" s="12"/>
      <c r="AR432" s="118"/>
      <c r="AS432" s="103"/>
      <c r="AT432" s="14"/>
      <c r="AU432" s="14"/>
      <c r="AV432" s="14"/>
      <c r="AW432" s="14"/>
      <c r="AX432" s="14"/>
      <c r="AY432" s="14"/>
      <c r="AZ432" s="14"/>
      <c r="BA432" s="14"/>
      <c r="BB432" s="148"/>
      <c r="BC432" s="118"/>
    </row>
    <row r="433" spans="2:55" ht="31.5" hidden="1">
      <c r="B433" s="107" t="s">
        <v>167</v>
      </c>
      <c r="C433" s="12" t="s">
        <v>147</v>
      </c>
      <c r="D433" s="108" t="s">
        <v>46</v>
      </c>
      <c r="E433" s="107">
        <v>8023</v>
      </c>
      <c r="F433" s="12"/>
      <c r="G433" s="108"/>
      <c r="H433" s="107">
        <v>7329</v>
      </c>
      <c r="I433" s="12"/>
      <c r="J433" s="108"/>
      <c r="K433" s="107">
        <v>-3789</v>
      </c>
      <c r="L433" s="12">
        <v>-3789</v>
      </c>
      <c r="M433" s="108">
        <v>-3006</v>
      </c>
      <c r="N433" s="114" t="s">
        <v>50</v>
      </c>
      <c r="O433" s="115" t="s">
        <v>44</v>
      </c>
      <c r="P433" s="107">
        <v>694</v>
      </c>
      <c r="Q433" s="12" t="s">
        <v>228</v>
      </c>
      <c r="R433" s="108">
        <v>0</v>
      </c>
      <c r="S433" s="107"/>
      <c r="T433" s="12"/>
      <c r="U433" s="108"/>
      <c r="V433" s="103"/>
      <c r="W433" s="12"/>
      <c r="X433" s="12"/>
      <c r="Y433" s="118"/>
      <c r="Z433" s="107" t="s">
        <v>6</v>
      </c>
      <c r="AA433" s="12">
        <v>6475</v>
      </c>
      <c r="AB433" s="12" t="s">
        <v>169</v>
      </c>
      <c r="AC433" s="12"/>
      <c r="AD433" s="118"/>
      <c r="AE433" s="107" t="s">
        <v>7</v>
      </c>
      <c r="AF433" s="12"/>
      <c r="AG433" s="12"/>
      <c r="AH433" s="12"/>
      <c r="AI433" s="12"/>
      <c r="AJ433" s="12">
        <v>3600</v>
      </c>
      <c r="AK433" s="118" t="s">
        <v>151</v>
      </c>
      <c r="AL433" s="107"/>
      <c r="AM433" s="12"/>
      <c r="AN433" s="12"/>
      <c r="AO433" s="12"/>
      <c r="AP433" s="12"/>
      <c r="AQ433" s="12"/>
      <c r="AR433" s="118"/>
      <c r="AS433" s="103"/>
      <c r="AT433" s="14"/>
      <c r="AU433" s="14"/>
      <c r="AV433" s="14"/>
      <c r="AW433" s="14"/>
      <c r="AX433" s="14"/>
      <c r="AY433" s="14"/>
      <c r="AZ433" s="14"/>
      <c r="BA433" s="14"/>
      <c r="BB433" s="148"/>
      <c r="BC433" s="118"/>
    </row>
    <row r="434" spans="2:55" ht="21" hidden="1">
      <c r="B434" s="107" t="s">
        <v>167</v>
      </c>
      <c r="C434" s="12" t="s">
        <v>147</v>
      </c>
      <c r="D434" s="108" t="s">
        <v>47</v>
      </c>
      <c r="E434" s="107">
        <v>8023</v>
      </c>
      <c r="F434" s="12"/>
      <c r="G434" s="108"/>
      <c r="H434" s="107">
        <v>8004</v>
      </c>
      <c r="I434" s="12"/>
      <c r="J434" s="108"/>
      <c r="K434" s="107">
        <v>-3789</v>
      </c>
      <c r="L434" s="12">
        <v>-3789</v>
      </c>
      <c r="M434" s="108">
        <v>-3768</v>
      </c>
      <c r="N434" s="114" t="s">
        <v>50</v>
      </c>
      <c r="O434" s="115" t="s">
        <v>44</v>
      </c>
      <c r="P434" s="107">
        <v>19</v>
      </c>
      <c r="Q434" s="12" t="s">
        <v>228</v>
      </c>
      <c r="R434" s="108">
        <v>0</v>
      </c>
      <c r="S434" s="107"/>
      <c r="T434" s="12"/>
      <c r="U434" s="108"/>
      <c r="V434" s="103"/>
      <c r="W434" s="12"/>
      <c r="X434" s="12"/>
      <c r="Y434" s="118"/>
      <c r="Z434" s="107" t="s">
        <v>6</v>
      </c>
      <c r="AA434" s="12">
        <v>7669</v>
      </c>
      <c r="AB434" s="12" t="s">
        <v>84</v>
      </c>
      <c r="AC434" s="12"/>
      <c r="AD434" s="118"/>
      <c r="AE434" s="107" t="s">
        <v>7</v>
      </c>
      <c r="AF434" s="12"/>
      <c r="AG434" s="12"/>
      <c r="AH434" s="12"/>
      <c r="AI434" s="12" t="s">
        <v>236</v>
      </c>
      <c r="AJ434" s="12">
        <v>3600</v>
      </c>
      <c r="AK434" s="118"/>
      <c r="AL434" s="107"/>
      <c r="AM434" s="12"/>
      <c r="AN434" s="12"/>
      <c r="AO434" s="12"/>
      <c r="AP434" s="12"/>
      <c r="AQ434" s="12"/>
      <c r="AR434" s="118"/>
      <c r="AS434" s="107"/>
      <c r="AT434" s="12"/>
      <c r="AU434" s="12"/>
      <c r="AV434" s="12"/>
      <c r="AW434" s="12"/>
      <c r="AX434" s="12"/>
      <c r="AY434" s="12"/>
      <c r="AZ434" s="12"/>
      <c r="BA434" s="12"/>
      <c r="BB434" s="148"/>
      <c r="BC434" s="118"/>
    </row>
    <row r="435" spans="2:55" ht="73.5" hidden="1">
      <c r="B435" s="107" t="s">
        <v>167</v>
      </c>
      <c r="C435" s="12" t="s">
        <v>147</v>
      </c>
      <c r="D435" s="108" t="s">
        <v>49</v>
      </c>
      <c r="E435" s="107"/>
      <c r="F435" s="12">
        <v>8043</v>
      </c>
      <c r="G435" s="108">
        <v>786</v>
      </c>
      <c r="H435" s="107"/>
      <c r="I435" s="12">
        <v>8043</v>
      </c>
      <c r="J435" s="108">
        <v>785</v>
      </c>
      <c r="K435" s="107">
        <v>-4710</v>
      </c>
      <c r="L435" s="12">
        <v>-4710</v>
      </c>
      <c r="M435" s="108">
        <v>-4710</v>
      </c>
      <c r="N435" s="114" t="s">
        <v>50</v>
      </c>
      <c r="O435" s="115" t="s">
        <v>44</v>
      </c>
      <c r="P435" s="107" t="s">
        <v>228</v>
      </c>
      <c r="Q435" s="12">
        <v>1</v>
      </c>
      <c r="R435" s="108">
        <v>0</v>
      </c>
      <c r="S435" s="107"/>
      <c r="T435" s="12"/>
      <c r="U435" s="108"/>
      <c r="V435" s="103"/>
      <c r="W435" s="12"/>
      <c r="X435" s="12"/>
      <c r="Y435" s="118"/>
      <c r="Z435" s="107"/>
      <c r="AA435" s="12"/>
      <c r="AB435" s="12"/>
      <c r="AC435" s="12"/>
      <c r="AD435" s="118"/>
      <c r="AE435" s="107" t="s">
        <v>7</v>
      </c>
      <c r="AF435" s="12"/>
      <c r="AG435" s="12"/>
      <c r="AH435" s="12"/>
      <c r="AI435" s="12"/>
      <c r="AJ435" s="12">
        <v>3600</v>
      </c>
      <c r="AK435" s="118" t="s">
        <v>150</v>
      </c>
      <c r="AL435" s="107"/>
      <c r="AM435" s="12"/>
      <c r="AN435" s="12"/>
      <c r="AO435" s="12"/>
      <c r="AP435" s="12"/>
      <c r="AQ435" s="12"/>
      <c r="AR435" s="118"/>
      <c r="AS435" s="107"/>
      <c r="AT435" s="12"/>
      <c r="AU435" s="12"/>
      <c r="AV435" s="12"/>
      <c r="AW435" s="12"/>
      <c r="AX435" s="12"/>
      <c r="AY435" s="12"/>
      <c r="AZ435" s="12"/>
      <c r="BA435" s="12"/>
      <c r="BB435" s="148"/>
      <c r="BC435" s="118"/>
    </row>
    <row r="436" spans="2:55" ht="73.5" hidden="1">
      <c r="B436" s="107" t="s">
        <v>167</v>
      </c>
      <c r="C436" s="12" t="s">
        <v>147</v>
      </c>
      <c r="D436" s="108" t="s">
        <v>51</v>
      </c>
      <c r="E436" s="107"/>
      <c r="F436" s="12">
        <v>8043</v>
      </c>
      <c r="G436" s="108">
        <v>786</v>
      </c>
      <c r="H436" s="107"/>
      <c r="I436" s="12">
        <v>8043</v>
      </c>
      <c r="J436" s="108">
        <v>785</v>
      </c>
      <c r="K436" s="107">
        <v>-4739</v>
      </c>
      <c r="L436" s="12">
        <v>-4739</v>
      </c>
      <c r="M436" s="108">
        <v>-4739</v>
      </c>
      <c r="N436" s="114" t="s">
        <v>50</v>
      </c>
      <c r="O436" s="115" t="s">
        <v>44</v>
      </c>
      <c r="P436" s="107" t="s">
        <v>228</v>
      </c>
      <c r="Q436" s="12">
        <v>1</v>
      </c>
      <c r="R436" s="108">
        <v>0</v>
      </c>
      <c r="S436" s="107"/>
      <c r="T436" s="12"/>
      <c r="U436" s="108"/>
      <c r="V436" s="103"/>
      <c r="W436" s="12"/>
      <c r="X436" s="12"/>
      <c r="Y436" s="118"/>
      <c r="Z436" s="107"/>
      <c r="AA436" s="12"/>
      <c r="AB436" s="12"/>
      <c r="AC436" s="12"/>
      <c r="AD436" s="118"/>
      <c r="AE436" s="107" t="s">
        <v>7</v>
      </c>
      <c r="AF436" s="12"/>
      <c r="AG436" s="12"/>
      <c r="AH436" s="12"/>
      <c r="AI436" s="12"/>
      <c r="AJ436" s="12">
        <v>3600</v>
      </c>
      <c r="AK436" s="118" t="s">
        <v>150</v>
      </c>
      <c r="AL436" s="107"/>
      <c r="AM436" s="12"/>
      <c r="AN436" s="12"/>
      <c r="AO436" s="12"/>
      <c r="AP436" s="12"/>
      <c r="AQ436" s="12"/>
      <c r="AR436" s="118"/>
      <c r="AS436" s="107"/>
      <c r="AT436" s="12"/>
      <c r="AU436" s="12"/>
      <c r="AV436" s="12"/>
      <c r="AW436" s="12"/>
      <c r="AX436" s="12"/>
      <c r="AY436" s="12"/>
      <c r="AZ436" s="12"/>
      <c r="BA436" s="12"/>
      <c r="BB436" s="148"/>
      <c r="BC436" s="118"/>
    </row>
    <row r="437" spans="2:55" ht="73.5" hidden="1">
      <c r="B437" s="107" t="s">
        <v>167</v>
      </c>
      <c r="C437" s="12" t="s">
        <v>147</v>
      </c>
      <c r="D437" s="108" t="s">
        <v>52</v>
      </c>
      <c r="E437" s="107"/>
      <c r="F437" s="12">
        <v>8043</v>
      </c>
      <c r="G437" s="108">
        <v>786</v>
      </c>
      <c r="H437" s="107"/>
      <c r="I437" s="12">
        <v>8043</v>
      </c>
      <c r="J437" s="108">
        <v>785</v>
      </c>
      <c r="K437" s="107">
        <v>-4924</v>
      </c>
      <c r="L437" s="12">
        <v>-4924</v>
      </c>
      <c r="M437" s="108">
        <v>-4924</v>
      </c>
      <c r="N437" s="114" t="s">
        <v>50</v>
      </c>
      <c r="O437" s="115" t="s">
        <v>44</v>
      </c>
      <c r="P437" s="107" t="s">
        <v>228</v>
      </c>
      <c r="Q437" s="12">
        <v>1</v>
      </c>
      <c r="R437" s="108">
        <v>0</v>
      </c>
      <c r="S437" s="107"/>
      <c r="T437" s="12"/>
      <c r="U437" s="108"/>
      <c r="V437" s="103"/>
      <c r="W437" s="12"/>
      <c r="X437" s="12"/>
      <c r="Y437" s="118"/>
      <c r="Z437" s="107"/>
      <c r="AA437" s="12"/>
      <c r="AB437" s="12"/>
      <c r="AC437" s="12"/>
      <c r="AD437" s="118"/>
      <c r="AE437" s="107" t="s">
        <v>7</v>
      </c>
      <c r="AF437" s="12"/>
      <c r="AG437" s="12"/>
      <c r="AH437" s="12"/>
      <c r="AI437" s="12"/>
      <c r="AJ437" s="12">
        <v>3600</v>
      </c>
      <c r="AK437" s="118" t="s">
        <v>150</v>
      </c>
      <c r="AL437" s="107"/>
      <c r="AM437" s="12"/>
      <c r="AN437" s="12"/>
      <c r="AO437" s="12"/>
      <c r="AP437" s="12"/>
      <c r="AQ437" s="12"/>
      <c r="AR437" s="118"/>
      <c r="AS437" s="107"/>
      <c r="AT437" s="12"/>
      <c r="AU437" s="12"/>
      <c r="AV437" s="12"/>
      <c r="AW437" s="12"/>
      <c r="AX437" s="12"/>
      <c r="AY437" s="12"/>
      <c r="AZ437" s="12"/>
      <c r="BA437" s="12"/>
      <c r="BB437" s="148"/>
      <c r="BC437" s="118"/>
    </row>
    <row r="438" spans="2:55" ht="63" hidden="1">
      <c r="B438" s="107" t="s">
        <v>167</v>
      </c>
      <c r="C438" s="12" t="s">
        <v>147</v>
      </c>
      <c r="D438" s="108" t="s">
        <v>53</v>
      </c>
      <c r="E438" s="107">
        <v>9221</v>
      </c>
      <c r="F438" s="12"/>
      <c r="G438" s="108"/>
      <c r="H438" s="107">
        <v>9106</v>
      </c>
      <c r="I438" s="12"/>
      <c r="J438" s="108"/>
      <c r="K438" s="107">
        <v>-5393</v>
      </c>
      <c r="L438" s="12">
        <v>-5393</v>
      </c>
      <c r="M438" s="108">
        <v>-5278</v>
      </c>
      <c r="N438" s="114" t="s">
        <v>50</v>
      </c>
      <c r="O438" s="115" t="s">
        <v>50</v>
      </c>
      <c r="P438" s="107">
        <v>115</v>
      </c>
      <c r="Q438" s="12" t="s">
        <v>228</v>
      </c>
      <c r="R438" s="108">
        <v>0</v>
      </c>
      <c r="S438" s="107"/>
      <c r="T438" s="12"/>
      <c r="U438" s="108"/>
      <c r="V438" s="103" t="s">
        <v>5</v>
      </c>
      <c r="W438" s="12">
        <v>120</v>
      </c>
      <c r="X438" s="12">
        <v>385</v>
      </c>
      <c r="Y438" s="118" t="s">
        <v>59</v>
      </c>
      <c r="Z438" s="107"/>
      <c r="AA438" s="12"/>
      <c r="AB438" s="12"/>
      <c r="AC438" s="12"/>
      <c r="AD438" s="118"/>
      <c r="AE438" s="107" t="s">
        <v>7</v>
      </c>
      <c r="AF438" s="12">
        <v>3000</v>
      </c>
      <c r="AG438" s="12"/>
      <c r="AH438" s="12"/>
      <c r="AI438" s="12" t="s">
        <v>168</v>
      </c>
      <c r="AJ438" s="12"/>
      <c r="AK438" s="118"/>
      <c r="AL438" s="107"/>
      <c r="AM438" s="12"/>
      <c r="AN438" s="12"/>
      <c r="AO438" s="12"/>
      <c r="AP438" s="12"/>
      <c r="AQ438" s="12"/>
      <c r="AR438" s="118"/>
      <c r="AS438" s="107"/>
      <c r="AT438" s="12"/>
      <c r="AU438" s="12"/>
      <c r="AV438" s="12"/>
      <c r="AW438" s="12"/>
      <c r="AX438" s="12"/>
      <c r="AY438" s="12"/>
      <c r="AZ438" s="12"/>
      <c r="BA438" s="12"/>
      <c r="BB438" s="148"/>
      <c r="BC438" s="118"/>
    </row>
    <row r="439" spans="2:55" ht="63" hidden="1">
      <c r="B439" s="107" t="s">
        <v>167</v>
      </c>
      <c r="C439" s="12" t="s">
        <v>147</v>
      </c>
      <c r="D439" s="108" t="s">
        <v>56</v>
      </c>
      <c r="E439" s="107">
        <v>9221</v>
      </c>
      <c r="F439" s="12"/>
      <c r="G439" s="108"/>
      <c r="H439" s="107">
        <v>9027</v>
      </c>
      <c r="I439" s="12"/>
      <c r="J439" s="108"/>
      <c r="K439" s="107">
        <v>-5393</v>
      </c>
      <c r="L439" s="12">
        <v>-5393</v>
      </c>
      <c r="M439" s="108">
        <v>-5200</v>
      </c>
      <c r="N439" s="114" t="s">
        <v>50</v>
      </c>
      <c r="O439" s="115" t="s">
        <v>63</v>
      </c>
      <c r="P439" s="107">
        <v>194</v>
      </c>
      <c r="Q439" s="12" t="s">
        <v>228</v>
      </c>
      <c r="R439" s="108">
        <v>0</v>
      </c>
      <c r="S439" s="107"/>
      <c r="T439" s="12"/>
      <c r="U439" s="108"/>
      <c r="V439" s="103" t="s">
        <v>5</v>
      </c>
      <c r="W439" s="12">
        <v>120</v>
      </c>
      <c r="X439" s="12"/>
      <c r="Y439" s="118" t="s">
        <v>59</v>
      </c>
      <c r="Z439" s="107" t="s">
        <v>6</v>
      </c>
      <c r="AA439" s="12">
        <v>8755</v>
      </c>
      <c r="AB439" s="12" t="s">
        <v>84</v>
      </c>
      <c r="AC439" s="12"/>
      <c r="AD439" s="118"/>
      <c r="AE439" s="107" t="s">
        <v>7</v>
      </c>
      <c r="AF439" s="12">
        <v>3000</v>
      </c>
      <c r="AG439" s="12"/>
      <c r="AH439" s="12"/>
      <c r="AI439" s="12" t="s">
        <v>168</v>
      </c>
      <c r="AJ439" s="12"/>
      <c r="AK439" s="118"/>
      <c r="AL439" s="107"/>
      <c r="AM439" s="12"/>
      <c r="AN439" s="12"/>
      <c r="AO439" s="12"/>
      <c r="AP439" s="12"/>
      <c r="AQ439" s="12"/>
      <c r="AR439" s="118"/>
      <c r="AS439" s="107"/>
      <c r="AT439" s="12"/>
      <c r="AU439" s="12"/>
      <c r="AV439" s="12"/>
      <c r="AW439" s="12"/>
      <c r="AX439" s="12"/>
      <c r="AY439" s="12"/>
      <c r="AZ439" s="12"/>
      <c r="BA439" s="12"/>
      <c r="BB439" s="148"/>
      <c r="BC439" s="118"/>
    </row>
    <row r="440" spans="2:55" ht="63" hidden="1">
      <c r="B440" s="107" t="s">
        <v>167</v>
      </c>
      <c r="C440" s="12" t="s">
        <v>147</v>
      </c>
      <c r="D440" s="108" t="s">
        <v>57</v>
      </c>
      <c r="E440" s="107">
        <v>8406</v>
      </c>
      <c r="F440" s="12"/>
      <c r="G440" s="108"/>
      <c r="H440" s="107">
        <v>8392</v>
      </c>
      <c r="I440" s="12"/>
      <c r="J440" s="108"/>
      <c r="K440" s="107">
        <v>-4585</v>
      </c>
      <c r="L440" s="12">
        <v>-4585</v>
      </c>
      <c r="M440" s="108">
        <v>-4575</v>
      </c>
      <c r="N440" s="114" t="s">
        <v>50</v>
      </c>
      <c r="O440" s="115" t="s">
        <v>50</v>
      </c>
      <c r="P440" s="107">
        <v>14</v>
      </c>
      <c r="Q440" s="12" t="s">
        <v>228</v>
      </c>
      <c r="R440" s="108">
        <v>0</v>
      </c>
      <c r="S440" s="107"/>
      <c r="T440" s="12"/>
      <c r="U440" s="108"/>
      <c r="V440" s="103" t="s">
        <v>5</v>
      </c>
      <c r="W440" s="12">
        <v>164</v>
      </c>
      <c r="X440" s="12">
        <v>365</v>
      </c>
      <c r="Y440" s="118" t="s">
        <v>59</v>
      </c>
      <c r="Z440" s="107"/>
      <c r="AA440" s="12"/>
      <c r="AB440" s="12"/>
      <c r="AC440" s="12"/>
      <c r="AD440" s="118"/>
      <c r="AE440" s="107"/>
      <c r="AF440" s="12"/>
      <c r="AG440" s="12"/>
      <c r="AH440" s="12"/>
      <c r="AI440" s="12"/>
      <c r="AJ440" s="12"/>
      <c r="AK440" s="118"/>
      <c r="AL440" s="107"/>
      <c r="AM440" s="12"/>
      <c r="AN440" s="12"/>
      <c r="AO440" s="12"/>
      <c r="AP440" s="12"/>
      <c r="AQ440" s="12"/>
      <c r="AR440" s="118"/>
      <c r="AS440" s="107"/>
      <c r="AT440" s="12"/>
      <c r="AU440" s="12"/>
      <c r="AV440" s="12"/>
      <c r="AW440" s="12"/>
      <c r="AX440" s="12"/>
      <c r="AY440" s="12"/>
      <c r="AZ440" s="12"/>
      <c r="BA440" s="12"/>
      <c r="BB440" s="148"/>
      <c r="BC440" s="118"/>
    </row>
    <row r="441" spans="2:55" ht="63">
      <c r="B441" s="107" t="s">
        <v>171</v>
      </c>
      <c r="C441" s="12" t="s">
        <v>147</v>
      </c>
      <c r="D441" s="108" t="s">
        <v>37</v>
      </c>
      <c r="E441" s="107">
        <v>8975</v>
      </c>
      <c r="F441" s="12"/>
      <c r="G441" s="108"/>
      <c r="H441" s="107">
        <v>8591</v>
      </c>
      <c r="I441" s="12"/>
      <c r="J441" s="108"/>
      <c r="K441" s="107">
        <v>-6374</v>
      </c>
      <c r="L441" s="12">
        <v>-6374</v>
      </c>
      <c r="M441" s="108">
        <v>-5991</v>
      </c>
      <c r="N441" s="114" t="s">
        <v>50</v>
      </c>
      <c r="O441" s="115" t="s">
        <v>63</v>
      </c>
      <c r="P441" s="107">
        <v>384</v>
      </c>
      <c r="Q441" s="12" t="s">
        <v>228</v>
      </c>
      <c r="R441" s="108">
        <v>0</v>
      </c>
      <c r="S441" s="107"/>
      <c r="T441" s="12"/>
      <c r="U441" s="108"/>
      <c r="V441" s="103" t="s">
        <v>5</v>
      </c>
      <c r="W441" s="12">
        <v>120</v>
      </c>
      <c r="X441" s="12">
        <v>385</v>
      </c>
      <c r="Y441" s="118" t="s">
        <v>59</v>
      </c>
      <c r="Z441" s="107" t="s">
        <v>6</v>
      </c>
      <c r="AA441" s="12">
        <v>8257</v>
      </c>
      <c r="AB441" s="12" t="s">
        <v>84</v>
      </c>
      <c r="AC441" s="12"/>
      <c r="AD441" s="118"/>
      <c r="AE441" s="107"/>
      <c r="AF441" s="12"/>
      <c r="AG441" s="12"/>
      <c r="AH441" s="12"/>
      <c r="AI441" s="12"/>
      <c r="AJ441" s="12"/>
      <c r="AK441" s="118"/>
      <c r="AL441" s="107"/>
      <c r="AM441" s="12"/>
      <c r="AN441" s="12"/>
      <c r="AO441" s="12"/>
      <c r="AP441" s="12"/>
      <c r="AQ441" s="12"/>
      <c r="AR441" s="118"/>
      <c r="AS441" s="107"/>
      <c r="AT441" s="12"/>
      <c r="AU441" s="12"/>
      <c r="AV441" s="12"/>
      <c r="AW441" s="12"/>
      <c r="AX441" s="12"/>
      <c r="AY441" s="12"/>
      <c r="AZ441" s="12"/>
      <c r="BA441" s="12"/>
      <c r="BB441" s="148"/>
      <c r="BC441" s="118"/>
    </row>
    <row r="442" spans="2:55" ht="63">
      <c r="B442" s="107" t="s">
        <v>171</v>
      </c>
      <c r="C442" s="12" t="s">
        <v>147</v>
      </c>
      <c r="D442" s="108" t="s">
        <v>43</v>
      </c>
      <c r="E442" s="107">
        <v>8975</v>
      </c>
      <c r="F442" s="12"/>
      <c r="G442" s="108"/>
      <c r="H442" s="107">
        <v>8708</v>
      </c>
      <c r="I442" s="12"/>
      <c r="J442" s="108"/>
      <c r="K442" s="107">
        <v>-6374</v>
      </c>
      <c r="L442" s="12">
        <v>-6374</v>
      </c>
      <c r="M442" s="108">
        <v>-6108</v>
      </c>
      <c r="N442" s="114" t="s">
        <v>50</v>
      </c>
      <c r="O442" s="115" t="s">
        <v>63</v>
      </c>
      <c r="P442" s="107">
        <v>267</v>
      </c>
      <c r="Q442" s="12" t="s">
        <v>228</v>
      </c>
      <c r="R442" s="108">
        <v>0</v>
      </c>
      <c r="S442" s="107"/>
      <c r="T442" s="12"/>
      <c r="U442" s="108"/>
      <c r="V442" s="103" t="s">
        <v>5</v>
      </c>
      <c r="W442" s="12">
        <v>120</v>
      </c>
      <c r="X442" s="12">
        <v>385</v>
      </c>
      <c r="Y442" s="118" t="s">
        <v>59</v>
      </c>
      <c r="Z442" s="107" t="s">
        <v>6</v>
      </c>
      <c r="AA442" s="12">
        <v>8375</v>
      </c>
      <c r="AB442" s="12" t="s">
        <v>84</v>
      </c>
      <c r="AC442" s="12"/>
      <c r="AD442" s="118"/>
      <c r="AE442" s="107"/>
      <c r="AF442" s="12"/>
      <c r="AG442" s="12"/>
      <c r="AH442" s="12"/>
      <c r="AI442" s="12"/>
      <c r="AJ442" s="12"/>
      <c r="AK442" s="118"/>
      <c r="AL442" s="107"/>
      <c r="AM442" s="12"/>
      <c r="AN442" s="12"/>
      <c r="AO442" s="12"/>
      <c r="AP442" s="12"/>
      <c r="AQ442" s="12"/>
      <c r="AR442" s="118"/>
      <c r="AS442" s="107"/>
      <c r="AT442" s="12"/>
      <c r="AU442" s="12"/>
      <c r="AV442" s="12"/>
      <c r="AW442" s="12"/>
      <c r="AX442" s="12"/>
      <c r="AY442" s="12"/>
      <c r="AZ442" s="12"/>
      <c r="BA442" s="12"/>
      <c r="BB442" s="148"/>
      <c r="BC442" s="118"/>
    </row>
    <row r="443" spans="2:55" ht="63">
      <c r="B443" s="107" t="s">
        <v>171</v>
      </c>
      <c r="C443" s="12" t="s">
        <v>147</v>
      </c>
      <c r="D443" s="108" t="s">
        <v>45</v>
      </c>
      <c r="E443" s="107">
        <v>8975</v>
      </c>
      <c r="F443" s="12"/>
      <c r="G443" s="108"/>
      <c r="H443" s="107">
        <v>8697</v>
      </c>
      <c r="I443" s="12"/>
      <c r="J443" s="108"/>
      <c r="K443" s="107">
        <v>-6374</v>
      </c>
      <c r="L443" s="12">
        <v>-6374</v>
      </c>
      <c r="M443" s="108">
        <v>-6097</v>
      </c>
      <c r="N443" s="114" t="s">
        <v>50</v>
      </c>
      <c r="O443" s="115" t="s">
        <v>63</v>
      </c>
      <c r="P443" s="107">
        <v>278</v>
      </c>
      <c r="Q443" s="12" t="s">
        <v>228</v>
      </c>
      <c r="R443" s="108">
        <v>0</v>
      </c>
      <c r="S443" s="107"/>
      <c r="T443" s="12"/>
      <c r="U443" s="108"/>
      <c r="V443" s="103" t="s">
        <v>5</v>
      </c>
      <c r="W443" s="12">
        <v>120</v>
      </c>
      <c r="X443" s="12">
        <v>385</v>
      </c>
      <c r="Y443" s="118" t="s">
        <v>59</v>
      </c>
      <c r="Z443" s="107" t="s">
        <v>6</v>
      </c>
      <c r="AA443" s="12">
        <v>8365</v>
      </c>
      <c r="AB443" s="12" t="s">
        <v>84</v>
      </c>
      <c r="AC443" s="12"/>
      <c r="AD443" s="118"/>
      <c r="AE443" s="107"/>
      <c r="AF443" s="12"/>
      <c r="AG443" s="12"/>
      <c r="AH443" s="12"/>
      <c r="AI443" s="12"/>
      <c r="AJ443" s="12"/>
      <c r="AK443" s="118"/>
      <c r="AL443" s="107"/>
      <c r="AM443" s="12"/>
      <c r="AN443" s="12"/>
      <c r="AO443" s="12"/>
      <c r="AP443" s="12"/>
      <c r="AQ443" s="12"/>
      <c r="AR443" s="118"/>
      <c r="AS443" s="107"/>
      <c r="AT443" s="12"/>
      <c r="AU443" s="12"/>
      <c r="AV443" s="12"/>
      <c r="AW443" s="12"/>
      <c r="AX443" s="12"/>
      <c r="AY443" s="12"/>
      <c r="AZ443" s="12"/>
      <c r="BA443" s="12"/>
      <c r="BB443" s="148"/>
      <c r="BC443" s="118"/>
    </row>
    <row r="444" spans="2:55" ht="31.5" hidden="1">
      <c r="B444" s="107" t="s">
        <v>171</v>
      </c>
      <c r="C444" s="12" t="s">
        <v>147</v>
      </c>
      <c r="D444" s="108" t="s">
        <v>46</v>
      </c>
      <c r="E444" s="107"/>
      <c r="F444" s="12">
        <v>7832</v>
      </c>
      <c r="G444" s="108">
        <v>120</v>
      </c>
      <c r="H444" s="107"/>
      <c r="I444" s="12">
        <v>7832</v>
      </c>
      <c r="J444" s="108">
        <v>119</v>
      </c>
      <c r="K444" s="107">
        <v>-4084</v>
      </c>
      <c r="L444" s="12">
        <v>-4084</v>
      </c>
      <c r="M444" s="108">
        <v>-4084</v>
      </c>
      <c r="N444" s="114" t="s">
        <v>44</v>
      </c>
      <c r="O444" s="115" t="s">
        <v>44</v>
      </c>
      <c r="P444" s="107" t="s">
        <v>228</v>
      </c>
      <c r="Q444" s="12">
        <v>1</v>
      </c>
      <c r="R444" s="108">
        <v>0</v>
      </c>
      <c r="S444" s="107"/>
      <c r="T444" s="12"/>
      <c r="U444" s="108"/>
      <c r="V444" s="103"/>
      <c r="W444" s="12"/>
      <c r="X444" s="12"/>
      <c r="Y444" s="118"/>
      <c r="Z444" s="107"/>
      <c r="AA444" s="12"/>
      <c r="AB444" s="12"/>
      <c r="AC444" s="12"/>
      <c r="AD444" s="118"/>
      <c r="AE444" s="107"/>
      <c r="AF444" s="12"/>
      <c r="AG444" s="12"/>
      <c r="AH444" s="12"/>
      <c r="AI444" s="12"/>
      <c r="AJ444" s="12"/>
      <c r="AK444" s="118"/>
      <c r="AL444" s="107"/>
      <c r="AM444" s="12"/>
      <c r="AN444" s="12"/>
      <c r="AO444" s="12"/>
      <c r="AP444" s="12"/>
      <c r="AQ444" s="12"/>
      <c r="AR444" s="118"/>
      <c r="AS444" s="107"/>
      <c r="AT444" s="12"/>
      <c r="AU444" s="12"/>
      <c r="AV444" s="12"/>
      <c r="AW444" s="12"/>
      <c r="AX444" s="12"/>
      <c r="AY444" s="12"/>
      <c r="AZ444" s="12"/>
      <c r="BA444" s="12"/>
      <c r="BB444" s="148"/>
      <c r="BC444" s="118"/>
    </row>
    <row r="445" spans="2:55" ht="31.5" hidden="1">
      <c r="B445" s="107" t="s">
        <v>171</v>
      </c>
      <c r="C445" s="12" t="s">
        <v>147</v>
      </c>
      <c r="D445" s="108" t="s">
        <v>47</v>
      </c>
      <c r="E445" s="107"/>
      <c r="F445" s="12">
        <v>7847</v>
      </c>
      <c r="G445" s="108">
        <v>105</v>
      </c>
      <c r="H445" s="107"/>
      <c r="I445" s="12">
        <v>7847</v>
      </c>
      <c r="J445" s="108">
        <v>104</v>
      </c>
      <c r="K445" s="107">
        <v>-4101</v>
      </c>
      <c r="L445" s="12">
        <v>-4101</v>
      </c>
      <c r="M445" s="108">
        <v>-4101</v>
      </c>
      <c r="N445" s="114" t="s">
        <v>44</v>
      </c>
      <c r="O445" s="115" t="s">
        <v>44</v>
      </c>
      <c r="P445" s="107" t="s">
        <v>228</v>
      </c>
      <c r="Q445" s="12">
        <v>1</v>
      </c>
      <c r="R445" s="108">
        <v>0</v>
      </c>
      <c r="S445" s="107"/>
      <c r="T445" s="12"/>
      <c r="U445" s="108"/>
      <c r="V445" s="103"/>
      <c r="W445" s="12"/>
      <c r="X445" s="12"/>
      <c r="Y445" s="118"/>
      <c r="Z445" s="107"/>
      <c r="AA445" s="12"/>
      <c r="AB445" s="12"/>
      <c r="AC445" s="12"/>
      <c r="AD445" s="118"/>
      <c r="AE445" s="107"/>
      <c r="AF445" s="12"/>
      <c r="AG445" s="12"/>
      <c r="AH445" s="12"/>
      <c r="AI445" s="12"/>
      <c r="AJ445" s="12"/>
      <c r="AK445" s="118"/>
      <c r="AL445" s="107"/>
      <c r="AM445" s="12"/>
      <c r="AN445" s="12"/>
      <c r="AO445" s="12"/>
      <c r="AP445" s="12"/>
      <c r="AQ445" s="12"/>
      <c r="AR445" s="118"/>
      <c r="AS445" s="107"/>
      <c r="AT445" s="12"/>
      <c r="AU445" s="12"/>
      <c r="AV445" s="12"/>
      <c r="AW445" s="12"/>
      <c r="AX445" s="12"/>
      <c r="AY445" s="12"/>
      <c r="AZ445" s="12"/>
      <c r="BA445" s="12"/>
      <c r="BB445" s="148"/>
      <c r="BC445" s="118"/>
    </row>
    <row r="446" spans="2:55" ht="31.5" hidden="1">
      <c r="B446" s="107" t="s">
        <v>171</v>
      </c>
      <c r="C446" s="12" t="s">
        <v>147</v>
      </c>
      <c r="D446" s="108" t="s">
        <v>49</v>
      </c>
      <c r="E446" s="107"/>
      <c r="F446" s="12">
        <v>8751</v>
      </c>
      <c r="G446" s="108">
        <v>853</v>
      </c>
      <c r="H446" s="107"/>
      <c r="I446" s="12">
        <v>8067</v>
      </c>
      <c r="J446" s="108">
        <v>852</v>
      </c>
      <c r="K446" s="107">
        <v>0</v>
      </c>
      <c r="L446" s="12">
        <v>0</v>
      </c>
      <c r="M446" s="108">
        <v>0</v>
      </c>
      <c r="N446" s="114" t="s">
        <v>38</v>
      </c>
      <c r="O446" s="115" t="s">
        <v>44</v>
      </c>
      <c r="P446" s="107" t="s">
        <v>228</v>
      </c>
      <c r="Q446" s="12">
        <v>685</v>
      </c>
      <c r="R446" s="108">
        <v>0</v>
      </c>
      <c r="S446" s="107"/>
      <c r="T446" s="12"/>
      <c r="U446" s="108"/>
      <c r="V446" s="103"/>
      <c r="W446" s="12"/>
      <c r="X446" s="12"/>
      <c r="Y446" s="118"/>
      <c r="Z446" s="107"/>
      <c r="AA446" s="12"/>
      <c r="AB446" s="12"/>
      <c r="AC446" s="12"/>
      <c r="AD446" s="118"/>
      <c r="AE446" s="107"/>
      <c r="AF446" s="12"/>
      <c r="AG446" s="12"/>
      <c r="AH446" s="12"/>
      <c r="AI446" s="12"/>
      <c r="AJ446" s="12"/>
      <c r="AK446" s="118"/>
      <c r="AL446" s="107"/>
      <c r="AM446" s="12"/>
      <c r="AN446" s="12"/>
      <c r="AO446" s="12"/>
      <c r="AP446" s="12"/>
      <c r="AQ446" s="12"/>
      <c r="AR446" s="118"/>
      <c r="AS446" s="107"/>
      <c r="AT446" s="12"/>
      <c r="AU446" s="12"/>
      <c r="AV446" s="12"/>
      <c r="AW446" s="12"/>
      <c r="AX446" s="12"/>
      <c r="AY446" s="12"/>
      <c r="AZ446" s="12"/>
      <c r="BA446" s="12"/>
      <c r="BB446" s="148"/>
      <c r="BC446" s="118"/>
    </row>
    <row r="447" spans="2:55" ht="31.5" hidden="1">
      <c r="B447" s="107" t="s">
        <v>171</v>
      </c>
      <c r="C447" s="12" t="s">
        <v>147</v>
      </c>
      <c r="D447" s="184">
        <v>0.8125</v>
      </c>
      <c r="E447" s="107"/>
      <c r="F447" s="12">
        <v>8751</v>
      </c>
      <c r="G447" s="108">
        <v>853</v>
      </c>
      <c r="H447" s="107"/>
      <c r="I447" s="12">
        <v>8206</v>
      </c>
      <c r="J447" s="108">
        <v>852</v>
      </c>
      <c r="K447" s="107">
        <v>0</v>
      </c>
      <c r="L447" s="12">
        <v>0</v>
      </c>
      <c r="M447" s="108">
        <v>0</v>
      </c>
      <c r="N447" s="114" t="s">
        <v>38</v>
      </c>
      <c r="O447" s="115" t="s">
        <v>44</v>
      </c>
      <c r="P447" s="107" t="s">
        <v>228</v>
      </c>
      <c r="Q447" s="12">
        <v>546</v>
      </c>
      <c r="R447" s="108">
        <v>0</v>
      </c>
      <c r="S447" s="107"/>
      <c r="T447" s="12"/>
      <c r="U447" s="108"/>
      <c r="V447" s="103"/>
      <c r="W447" s="12"/>
      <c r="X447" s="12"/>
      <c r="Y447" s="118"/>
      <c r="Z447" s="107"/>
      <c r="AA447" s="12"/>
      <c r="AB447" s="12"/>
      <c r="AC447" s="12"/>
      <c r="AD447" s="118"/>
      <c r="AE447" s="107" t="s">
        <v>7</v>
      </c>
      <c r="AF447" s="12"/>
      <c r="AG447" s="12"/>
      <c r="AH447" s="12"/>
      <c r="AI447" s="12" t="s">
        <v>236</v>
      </c>
      <c r="AJ447" s="12">
        <v>4000</v>
      </c>
      <c r="AK447" s="118"/>
      <c r="AL447" s="107"/>
      <c r="AM447" s="12"/>
      <c r="AN447" s="12"/>
      <c r="AO447" s="12"/>
      <c r="AP447" s="12"/>
      <c r="AQ447" s="12"/>
      <c r="AR447" s="118"/>
      <c r="AS447" s="107"/>
      <c r="AT447" s="12"/>
      <c r="AU447" s="12"/>
      <c r="AV447" s="12"/>
      <c r="AW447" s="12"/>
      <c r="AX447" s="12"/>
      <c r="AY447" s="12"/>
      <c r="AZ447" s="12"/>
      <c r="BA447" s="12"/>
      <c r="BB447" s="148"/>
      <c r="BC447" s="118"/>
    </row>
    <row r="448" spans="2:55" ht="31.5" hidden="1">
      <c r="B448" s="183">
        <v>46093</v>
      </c>
      <c r="C448" s="12" t="s">
        <v>147</v>
      </c>
      <c r="D448" s="184">
        <v>0.85416666666666663</v>
      </c>
      <c r="E448" s="107"/>
      <c r="F448" s="12">
        <v>8751</v>
      </c>
      <c r="G448" s="108">
        <v>853</v>
      </c>
      <c r="H448" s="107"/>
      <c r="I448" s="12">
        <v>8206</v>
      </c>
      <c r="J448" s="108">
        <v>852</v>
      </c>
      <c r="K448" s="107">
        <v>0</v>
      </c>
      <c r="L448" s="12">
        <v>0</v>
      </c>
      <c r="M448" s="108">
        <v>0</v>
      </c>
      <c r="N448" s="114" t="s">
        <v>38</v>
      </c>
      <c r="O448" s="115" t="s">
        <v>44</v>
      </c>
      <c r="P448" s="107" t="s">
        <v>228</v>
      </c>
      <c r="Q448" s="12">
        <v>546</v>
      </c>
      <c r="R448" s="108">
        <v>0</v>
      </c>
      <c r="S448" s="107"/>
      <c r="T448" s="12"/>
      <c r="U448" s="108"/>
      <c r="V448" s="103"/>
      <c r="W448" s="12"/>
      <c r="X448" s="12"/>
      <c r="Y448" s="118"/>
      <c r="Z448" s="107"/>
      <c r="AA448" s="12"/>
      <c r="AB448" s="12"/>
      <c r="AC448" s="12"/>
      <c r="AD448" s="118"/>
      <c r="AE448" s="107" t="s">
        <v>7</v>
      </c>
      <c r="AF448" s="12"/>
      <c r="AG448" s="12"/>
      <c r="AH448" s="12"/>
      <c r="AI448" s="12" t="s">
        <v>236</v>
      </c>
      <c r="AJ448" s="12">
        <v>4000</v>
      </c>
      <c r="AK448" s="118"/>
      <c r="AL448" s="107"/>
      <c r="AM448" s="12"/>
      <c r="AN448" s="12"/>
      <c r="AO448" s="12"/>
      <c r="AP448" s="12"/>
      <c r="AQ448" s="12"/>
      <c r="AR448" s="118"/>
      <c r="AS448" s="107"/>
      <c r="AT448" s="12"/>
      <c r="AU448" s="12"/>
      <c r="AV448" s="12"/>
      <c r="AW448" s="12"/>
      <c r="AX448" s="12"/>
      <c r="AY448" s="12"/>
      <c r="AZ448" s="12"/>
      <c r="BA448" s="12"/>
      <c r="BB448" s="148"/>
      <c r="BC448" s="118"/>
    </row>
    <row r="449" spans="2:55" ht="21" hidden="1">
      <c r="B449" s="107" t="s">
        <v>171</v>
      </c>
      <c r="C449" s="12" t="s">
        <v>147</v>
      </c>
      <c r="D449" s="184">
        <v>0.89583333333333337</v>
      </c>
      <c r="E449" s="107">
        <v>8820</v>
      </c>
      <c r="F449" s="12"/>
      <c r="G449" s="108"/>
      <c r="H449" s="107">
        <v>8819</v>
      </c>
      <c r="I449" s="12"/>
      <c r="J449" s="108"/>
      <c r="K449" s="107">
        <v>-5782</v>
      </c>
      <c r="L449" s="12">
        <v>-5782</v>
      </c>
      <c r="M449" s="108">
        <v>-5782</v>
      </c>
      <c r="N449" s="114" t="s">
        <v>50</v>
      </c>
      <c r="O449" s="115" t="s">
        <v>50</v>
      </c>
      <c r="P449" s="107">
        <v>1</v>
      </c>
      <c r="Q449" s="12" t="s">
        <v>228</v>
      </c>
      <c r="R449" s="108">
        <v>0</v>
      </c>
      <c r="S449" s="107"/>
      <c r="T449" s="12"/>
      <c r="U449" s="108"/>
      <c r="V449" s="103"/>
      <c r="W449" s="12"/>
      <c r="X449" s="12"/>
      <c r="Y449" s="118"/>
      <c r="Z449" s="107"/>
      <c r="AA449" s="12"/>
      <c r="AB449" s="12"/>
      <c r="AC449" s="12"/>
      <c r="AD449" s="118"/>
      <c r="AE449" s="107" t="s">
        <v>7</v>
      </c>
      <c r="AF449" s="12"/>
      <c r="AG449" s="12"/>
      <c r="AH449" s="12"/>
      <c r="AI449" s="12" t="s">
        <v>236</v>
      </c>
      <c r="AJ449" s="12">
        <v>4000</v>
      </c>
      <c r="AK449" s="118"/>
      <c r="AL449" s="107"/>
      <c r="AM449" s="12"/>
      <c r="AN449" s="12"/>
      <c r="AO449" s="12"/>
      <c r="AP449" s="12"/>
      <c r="AQ449" s="12"/>
      <c r="AR449" s="118"/>
      <c r="AS449" s="107"/>
      <c r="AT449" s="12"/>
      <c r="AU449" s="12"/>
      <c r="AV449" s="12"/>
      <c r="AW449" s="12"/>
      <c r="AX449" s="12"/>
      <c r="AY449" s="12"/>
      <c r="AZ449" s="12"/>
      <c r="BA449" s="12"/>
      <c r="BB449" s="148"/>
      <c r="BC449" s="118"/>
    </row>
    <row r="450" spans="2:55" ht="21">
      <c r="B450" s="107" t="s">
        <v>171</v>
      </c>
      <c r="C450" s="12" t="s">
        <v>147</v>
      </c>
      <c r="D450" s="108" t="s">
        <v>56</v>
      </c>
      <c r="E450" s="107">
        <v>8820</v>
      </c>
      <c r="F450" s="12"/>
      <c r="G450" s="108"/>
      <c r="H450" s="107">
        <v>8786</v>
      </c>
      <c r="I450" s="12"/>
      <c r="J450" s="108"/>
      <c r="K450" s="107">
        <v>-5782</v>
      </c>
      <c r="L450" s="12">
        <v>-5782</v>
      </c>
      <c r="M450" s="108">
        <v>-5749</v>
      </c>
      <c r="N450" s="114" t="s">
        <v>50</v>
      </c>
      <c r="O450" s="115" t="s">
        <v>63</v>
      </c>
      <c r="P450" s="107">
        <v>34</v>
      </c>
      <c r="Q450" s="12" t="s">
        <v>228</v>
      </c>
      <c r="R450" s="108">
        <v>0</v>
      </c>
      <c r="S450" s="107"/>
      <c r="T450" s="12"/>
      <c r="U450" s="108"/>
      <c r="V450" s="103"/>
      <c r="W450" s="12"/>
      <c r="X450" s="12"/>
      <c r="Y450" s="118"/>
      <c r="Z450" s="107" t="s">
        <v>6</v>
      </c>
      <c r="AA450" s="12">
        <v>8453</v>
      </c>
      <c r="AB450" s="12" t="s">
        <v>84</v>
      </c>
      <c r="AC450" s="12"/>
      <c r="AD450" s="118"/>
      <c r="AE450" s="107"/>
      <c r="AF450" s="12"/>
      <c r="AG450" s="12"/>
      <c r="AH450" s="12"/>
      <c r="AI450" s="12"/>
      <c r="AJ450" s="12"/>
      <c r="AK450" s="118"/>
      <c r="AL450" s="107"/>
      <c r="AM450" s="12"/>
      <c r="AN450" s="12"/>
      <c r="AO450" s="12"/>
      <c r="AP450" s="12"/>
      <c r="AQ450" s="12"/>
      <c r="AR450" s="118"/>
      <c r="AS450" s="107"/>
      <c r="AT450" s="12"/>
      <c r="AU450" s="12"/>
      <c r="AV450" s="12"/>
      <c r="AW450" s="12"/>
      <c r="AX450" s="12"/>
      <c r="AY450" s="12"/>
      <c r="AZ450" s="12"/>
      <c r="BA450" s="12"/>
      <c r="BB450" s="148"/>
      <c r="BC450" s="118"/>
    </row>
    <row r="451" spans="2:55" ht="73.5" hidden="1">
      <c r="B451" s="107" t="s">
        <v>171</v>
      </c>
      <c r="C451" s="12" t="s">
        <v>147</v>
      </c>
      <c r="D451" s="108" t="s">
        <v>57</v>
      </c>
      <c r="E451" s="107">
        <v>8005</v>
      </c>
      <c r="F451" s="12"/>
      <c r="G451" s="108"/>
      <c r="H451" s="107">
        <v>7605</v>
      </c>
      <c r="I451" s="12"/>
      <c r="J451" s="108"/>
      <c r="K451" s="107">
        <v>-4970</v>
      </c>
      <c r="L451" s="12">
        <v>-4970</v>
      </c>
      <c r="M451" s="108">
        <v>-4570</v>
      </c>
      <c r="N451" s="114" t="s">
        <v>50</v>
      </c>
      <c r="O451" s="115" t="s">
        <v>44</v>
      </c>
      <c r="P451" s="107">
        <v>400</v>
      </c>
      <c r="Q451" s="12" t="s">
        <v>228</v>
      </c>
      <c r="R451" s="108">
        <v>0</v>
      </c>
      <c r="S451" s="107"/>
      <c r="T451" s="12"/>
      <c r="U451" s="108"/>
      <c r="V451" s="103"/>
      <c r="W451" s="12"/>
      <c r="X451" s="12"/>
      <c r="Y451" s="118"/>
      <c r="Z451" s="107" t="s">
        <v>6</v>
      </c>
      <c r="AA451" s="12">
        <v>7134</v>
      </c>
      <c r="AB451" s="12" t="s">
        <v>172</v>
      </c>
      <c r="AC451" s="12"/>
      <c r="AD451" s="118"/>
      <c r="AE451" s="107" t="s">
        <v>7</v>
      </c>
      <c r="AF451" s="12"/>
      <c r="AG451" s="12"/>
      <c r="AH451" s="12"/>
      <c r="AI451" s="12"/>
      <c r="AJ451" s="12">
        <v>4000</v>
      </c>
      <c r="AK451" s="118" t="s">
        <v>150</v>
      </c>
      <c r="AL451" s="107"/>
      <c r="AM451" s="12"/>
      <c r="AN451" s="12"/>
      <c r="AO451" s="12"/>
      <c r="AP451" s="12"/>
      <c r="AQ451" s="12"/>
      <c r="AR451" s="118"/>
      <c r="AS451" s="107"/>
      <c r="AT451" s="12"/>
      <c r="AU451" s="12"/>
      <c r="AV451" s="12"/>
      <c r="AW451" s="12"/>
      <c r="AX451" s="12"/>
      <c r="AY451" s="12"/>
      <c r="AZ451" s="12"/>
      <c r="BA451" s="12"/>
      <c r="BB451" s="148"/>
      <c r="BC451" s="118"/>
    </row>
    <row r="452" spans="2:55" ht="52.5" hidden="1">
      <c r="B452" s="107" t="s">
        <v>173</v>
      </c>
      <c r="C452" s="12" t="s">
        <v>147</v>
      </c>
      <c r="D452" s="108" t="s">
        <v>37</v>
      </c>
      <c r="E452" s="107">
        <v>8867</v>
      </c>
      <c r="F452" s="12"/>
      <c r="G452" s="108"/>
      <c r="H452" s="107">
        <v>8864</v>
      </c>
      <c r="I452" s="12"/>
      <c r="J452" s="108"/>
      <c r="K452" s="107">
        <v>-5096</v>
      </c>
      <c r="L452" s="12">
        <v>-5096</v>
      </c>
      <c r="M452" s="108">
        <v>-5092</v>
      </c>
      <c r="N452" s="114" t="s">
        <v>50</v>
      </c>
      <c r="O452" s="115" t="s">
        <v>50</v>
      </c>
      <c r="P452" s="107">
        <v>3</v>
      </c>
      <c r="Q452" s="12" t="s">
        <v>228</v>
      </c>
      <c r="R452" s="108">
        <v>0</v>
      </c>
      <c r="S452" s="107"/>
      <c r="T452" s="12"/>
      <c r="U452" s="108"/>
      <c r="V452" s="103"/>
      <c r="W452" s="12"/>
      <c r="X452" s="12"/>
      <c r="Y452" s="118"/>
      <c r="Z452" s="107"/>
      <c r="AA452" s="12"/>
      <c r="AB452" s="12"/>
      <c r="AC452" s="12"/>
      <c r="AD452" s="118"/>
      <c r="AE452" s="107" t="s">
        <v>7</v>
      </c>
      <c r="AF452" s="12"/>
      <c r="AG452" s="12"/>
      <c r="AH452" s="12"/>
      <c r="AI452" s="12"/>
      <c r="AJ452" s="12">
        <v>4000</v>
      </c>
      <c r="AK452" s="118" t="s">
        <v>156</v>
      </c>
      <c r="AL452" s="107"/>
      <c r="AM452" s="12"/>
      <c r="AN452" s="12"/>
      <c r="AO452" s="12"/>
      <c r="AP452" s="12"/>
      <c r="AQ452" s="12"/>
      <c r="AR452" s="118"/>
      <c r="AS452" s="107"/>
      <c r="AT452" s="12"/>
      <c r="AU452" s="12"/>
      <c r="AV452" s="12"/>
      <c r="AW452" s="12"/>
      <c r="AX452" s="12"/>
      <c r="AY452" s="12"/>
      <c r="AZ452" s="12"/>
      <c r="BA452" s="12"/>
      <c r="BB452" s="148"/>
      <c r="BC452" s="118"/>
    </row>
    <row r="453" spans="2:55" ht="21" hidden="1">
      <c r="B453" s="107" t="s">
        <v>173</v>
      </c>
      <c r="C453" s="12" t="s">
        <v>147</v>
      </c>
      <c r="D453" s="108" t="s">
        <v>43</v>
      </c>
      <c r="E453" s="107">
        <v>8867</v>
      </c>
      <c r="F453" s="12"/>
      <c r="G453" s="108"/>
      <c r="H453" s="107">
        <v>8864</v>
      </c>
      <c r="I453" s="12"/>
      <c r="J453" s="108"/>
      <c r="K453" s="107">
        <v>-5096</v>
      </c>
      <c r="L453" s="12">
        <v>-5096</v>
      </c>
      <c r="M453" s="108">
        <v>-5092</v>
      </c>
      <c r="N453" s="114" t="s">
        <v>50</v>
      </c>
      <c r="O453" s="115" t="s">
        <v>50</v>
      </c>
      <c r="P453" s="107">
        <v>3</v>
      </c>
      <c r="Q453" s="12" t="s">
        <v>228</v>
      </c>
      <c r="R453" s="108">
        <v>0</v>
      </c>
      <c r="S453" s="107"/>
      <c r="T453" s="12"/>
      <c r="U453" s="108"/>
      <c r="V453" s="103"/>
      <c r="W453" s="12"/>
      <c r="X453" s="12"/>
      <c r="Y453" s="118"/>
      <c r="Z453" s="107"/>
      <c r="AA453" s="12"/>
      <c r="AB453" s="12"/>
      <c r="AC453" s="12"/>
      <c r="AD453" s="118"/>
      <c r="AE453" s="107"/>
      <c r="AF453" s="12"/>
      <c r="AG453" s="12"/>
      <c r="AH453" s="12"/>
      <c r="AI453" s="12"/>
      <c r="AJ453" s="12"/>
      <c r="AK453" s="118"/>
      <c r="AL453" s="107"/>
      <c r="AM453" s="12"/>
      <c r="AN453" s="12"/>
      <c r="AO453" s="12"/>
      <c r="AP453" s="12"/>
      <c r="AQ453" s="12"/>
      <c r="AR453" s="118"/>
      <c r="AS453" s="107"/>
      <c r="AT453" s="12"/>
      <c r="AU453" s="12"/>
      <c r="AV453" s="12"/>
      <c r="AW453" s="12"/>
      <c r="AX453" s="12"/>
      <c r="AY453" s="12"/>
      <c r="AZ453" s="12"/>
      <c r="BA453" s="12"/>
      <c r="BB453" s="148"/>
      <c r="BC453" s="118"/>
    </row>
    <row r="454" spans="2:55" ht="21" hidden="1">
      <c r="B454" s="107" t="s">
        <v>173</v>
      </c>
      <c r="C454" s="12" t="s">
        <v>147</v>
      </c>
      <c r="D454" s="108" t="s">
        <v>45</v>
      </c>
      <c r="E454" s="107">
        <v>8867</v>
      </c>
      <c r="F454" s="12"/>
      <c r="G454" s="108"/>
      <c r="H454" s="107">
        <v>8864</v>
      </c>
      <c r="I454" s="12"/>
      <c r="J454" s="108"/>
      <c r="K454" s="107">
        <v>-5096</v>
      </c>
      <c r="L454" s="12">
        <v>-5096</v>
      </c>
      <c r="M454" s="108">
        <v>-5092</v>
      </c>
      <c r="N454" s="114" t="s">
        <v>50</v>
      </c>
      <c r="O454" s="115" t="s">
        <v>50</v>
      </c>
      <c r="P454" s="107">
        <v>3</v>
      </c>
      <c r="Q454" s="12" t="s">
        <v>228</v>
      </c>
      <c r="R454" s="108">
        <v>0</v>
      </c>
      <c r="S454" s="107"/>
      <c r="T454" s="12"/>
      <c r="U454" s="108"/>
      <c r="V454" s="103"/>
      <c r="W454" s="12"/>
      <c r="X454" s="12"/>
      <c r="Y454" s="118"/>
      <c r="Z454" s="107"/>
      <c r="AA454" s="12"/>
      <c r="AB454" s="12"/>
      <c r="AC454" s="12"/>
      <c r="AD454" s="118"/>
      <c r="AE454" s="107"/>
      <c r="AF454" s="12"/>
      <c r="AG454" s="12"/>
      <c r="AH454" s="12"/>
      <c r="AI454" s="12"/>
      <c r="AJ454" s="12"/>
      <c r="AK454" s="118"/>
      <c r="AL454" s="107"/>
      <c r="AM454" s="12"/>
      <c r="AN454" s="12"/>
      <c r="AO454" s="12"/>
      <c r="AP454" s="12"/>
      <c r="AQ454" s="12"/>
      <c r="AR454" s="118"/>
      <c r="AS454" s="103"/>
      <c r="AT454" s="14"/>
      <c r="AU454" s="14"/>
      <c r="AV454" s="14"/>
      <c r="AW454" s="14"/>
      <c r="AX454" s="14"/>
      <c r="AY454" s="14"/>
      <c r="AZ454" s="14"/>
      <c r="BA454" s="14"/>
      <c r="BB454" s="148"/>
      <c r="BC454" s="118"/>
    </row>
    <row r="455" spans="2:55" ht="21" hidden="1">
      <c r="B455" s="107" t="s">
        <v>173</v>
      </c>
      <c r="C455" s="12" t="s">
        <v>147</v>
      </c>
      <c r="D455" s="108" t="s">
        <v>46</v>
      </c>
      <c r="E455" s="107">
        <v>8848</v>
      </c>
      <c r="F455" s="12"/>
      <c r="G455" s="108"/>
      <c r="H455" s="107">
        <v>8846</v>
      </c>
      <c r="I455" s="12"/>
      <c r="J455" s="108"/>
      <c r="K455" s="107">
        <v>-4522</v>
      </c>
      <c r="L455" s="12">
        <v>-4522</v>
      </c>
      <c r="M455" s="108">
        <v>-4520</v>
      </c>
      <c r="N455" s="114" t="s">
        <v>50</v>
      </c>
      <c r="O455" s="115" t="s">
        <v>50</v>
      </c>
      <c r="P455" s="107">
        <v>2</v>
      </c>
      <c r="Q455" s="12" t="s">
        <v>228</v>
      </c>
      <c r="R455" s="108">
        <v>0</v>
      </c>
      <c r="S455" s="107"/>
      <c r="T455" s="12"/>
      <c r="U455" s="108"/>
      <c r="V455" s="103"/>
      <c r="W455" s="12"/>
      <c r="X455" s="12"/>
      <c r="Y455" s="118"/>
      <c r="Z455" s="107"/>
      <c r="AA455" s="12"/>
      <c r="AB455" s="12"/>
      <c r="AC455" s="12"/>
      <c r="AD455" s="118"/>
      <c r="AE455" s="107"/>
      <c r="AF455" s="12"/>
      <c r="AG455" s="12"/>
      <c r="AH455" s="12"/>
      <c r="AI455" s="12"/>
      <c r="AJ455" s="12"/>
      <c r="AK455" s="118"/>
      <c r="AL455" s="107"/>
      <c r="AM455" s="12"/>
      <c r="AN455" s="12"/>
      <c r="AO455" s="12"/>
      <c r="AP455" s="12"/>
      <c r="AQ455" s="12"/>
      <c r="AR455" s="118"/>
      <c r="AS455" s="103"/>
      <c r="AT455" s="14"/>
      <c r="AU455" s="14"/>
      <c r="AV455" s="14"/>
      <c r="AW455" s="14"/>
      <c r="AX455" s="14"/>
      <c r="AY455" s="14"/>
      <c r="AZ455" s="14"/>
      <c r="BA455" s="14"/>
      <c r="BB455" s="148"/>
      <c r="BC455" s="118"/>
    </row>
    <row r="456" spans="2:55" ht="21" hidden="1">
      <c r="B456" s="107" t="s">
        <v>173</v>
      </c>
      <c r="C456" s="12" t="s">
        <v>147</v>
      </c>
      <c r="D456" s="108" t="s">
        <v>47</v>
      </c>
      <c r="E456" s="107">
        <v>9148</v>
      </c>
      <c r="F456" s="12"/>
      <c r="G456" s="108"/>
      <c r="H456" s="107">
        <v>9146</v>
      </c>
      <c r="I456" s="12"/>
      <c r="J456" s="108"/>
      <c r="K456" s="107">
        <v>-4828</v>
      </c>
      <c r="L456" s="12">
        <v>-4828</v>
      </c>
      <c r="M456" s="108">
        <v>-4827</v>
      </c>
      <c r="N456" s="114" t="s">
        <v>50</v>
      </c>
      <c r="O456" s="115" t="s">
        <v>50</v>
      </c>
      <c r="P456" s="107">
        <v>2</v>
      </c>
      <c r="Q456" s="12" t="s">
        <v>228</v>
      </c>
      <c r="R456" s="108">
        <v>0</v>
      </c>
      <c r="S456" s="107"/>
      <c r="T456" s="12"/>
      <c r="U456" s="108"/>
      <c r="V456" s="103"/>
      <c r="W456" s="12"/>
      <c r="X456" s="12"/>
      <c r="Y456" s="118"/>
      <c r="Z456" s="107"/>
      <c r="AA456" s="12"/>
      <c r="AB456" s="12"/>
      <c r="AC456" s="12"/>
      <c r="AD456" s="118"/>
      <c r="AE456" s="107"/>
      <c r="AF456" s="12"/>
      <c r="AG456" s="12"/>
      <c r="AH456" s="12"/>
      <c r="AI456" s="12"/>
      <c r="AJ456" s="12"/>
      <c r="AK456" s="118"/>
      <c r="AL456" s="107"/>
      <c r="AM456" s="12"/>
      <c r="AN456" s="12"/>
      <c r="AO456" s="12"/>
      <c r="AP456" s="12"/>
      <c r="AQ456" s="12"/>
      <c r="AR456" s="118"/>
      <c r="AS456" s="103"/>
      <c r="AT456" s="14"/>
      <c r="AU456" s="14"/>
      <c r="AV456" s="14"/>
      <c r="AW456" s="14"/>
      <c r="AX456" s="14"/>
      <c r="AY456" s="14"/>
      <c r="AZ456" s="14"/>
      <c r="BA456" s="14"/>
      <c r="BB456" s="148"/>
      <c r="BC456" s="118"/>
    </row>
    <row r="457" spans="2:55" ht="52.5" hidden="1">
      <c r="B457" s="107" t="s">
        <v>173</v>
      </c>
      <c r="C457" s="12" t="s">
        <v>147</v>
      </c>
      <c r="D457" s="108" t="s">
        <v>48</v>
      </c>
      <c r="E457" s="107">
        <v>10448</v>
      </c>
      <c r="F457" s="12"/>
      <c r="G457" s="108"/>
      <c r="H457" s="107">
        <v>10184</v>
      </c>
      <c r="I457" s="12"/>
      <c r="J457" s="108"/>
      <c r="K457" s="107">
        <v>-6157</v>
      </c>
      <c r="L457" s="12">
        <v>-6157</v>
      </c>
      <c r="M457" s="108">
        <v>-5880</v>
      </c>
      <c r="N457" s="114" t="s">
        <v>50</v>
      </c>
      <c r="O457" s="115" t="s">
        <v>39</v>
      </c>
      <c r="P457" s="107">
        <v>264</v>
      </c>
      <c r="Q457" s="12" t="s">
        <v>228</v>
      </c>
      <c r="R457" s="108">
        <v>0</v>
      </c>
      <c r="S457" s="107"/>
      <c r="T457" s="12"/>
      <c r="U457" s="108"/>
      <c r="V457" s="103"/>
      <c r="W457" s="12"/>
      <c r="X457" s="12"/>
      <c r="Y457" s="118"/>
      <c r="Z457" s="107"/>
      <c r="AA457" s="12"/>
      <c r="AB457" s="12"/>
      <c r="AC457" s="12"/>
      <c r="AD457" s="118"/>
      <c r="AE457" s="107" t="s">
        <v>7</v>
      </c>
      <c r="AF457" s="12">
        <v>3500</v>
      </c>
      <c r="AG457" s="12"/>
      <c r="AH457" s="12"/>
      <c r="AI457" s="12" t="s">
        <v>174</v>
      </c>
      <c r="AJ457" s="12">
        <v>4000</v>
      </c>
      <c r="AK457" s="118"/>
      <c r="AL457" s="107"/>
      <c r="AM457" s="12"/>
      <c r="AN457" s="12"/>
      <c r="AO457" s="12"/>
      <c r="AP457" s="12"/>
      <c r="AQ457" s="12"/>
      <c r="AR457" s="118"/>
      <c r="AS457" s="103"/>
      <c r="AT457" s="14"/>
      <c r="AU457" s="14"/>
      <c r="AV457" s="14"/>
      <c r="AW457" s="14"/>
      <c r="AX457" s="14"/>
      <c r="AY457" s="14"/>
      <c r="AZ457" s="14"/>
      <c r="BA457" s="14"/>
      <c r="BB457" s="148"/>
      <c r="BC457" s="118"/>
    </row>
    <row r="458" spans="2:55" ht="21" hidden="1">
      <c r="B458" s="183">
        <v>46094</v>
      </c>
      <c r="C458" s="12" t="s">
        <v>147</v>
      </c>
      <c r="D458" s="184">
        <v>0.77083333333333337</v>
      </c>
      <c r="E458" s="107">
        <v>9252</v>
      </c>
      <c r="F458" s="12"/>
      <c r="G458" s="108"/>
      <c r="H458" s="107">
        <v>9250</v>
      </c>
      <c r="I458" s="12"/>
      <c r="J458" s="108"/>
      <c r="K458" s="107">
        <v>-3672</v>
      </c>
      <c r="L458" s="12">
        <v>-3672</v>
      </c>
      <c r="M458" s="108">
        <v>-3670</v>
      </c>
      <c r="N458" s="114" t="s">
        <v>50</v>
      </c>
      <c r="O458" s="115" t="s">
        <v>50</v>
      </c>
      <c r="P458" s="107">
        <v>2</v>
      </c>
      <c r="Q458" s="12" t="s">
        <v>228</v>
      </c>
      <c r="R458" s="108">
        <v>0</v>
      </c>
      <c r="S458" s="107"/>
      <c r="T458" s="12"/>
      <c r="U458" s="108"/>
      <c r="V458" s="103"/>
      <c r="W458" s="12"/>
      <c r="X458" s="12"/>
      <c r="Y458" s="118"/>
      <c r="Z458" s="107"/>
      <c r="AA458" s="12"/>
      <c r="AB458" s="12"/>
      <c r="AC458" s="12"/>
      <c r="AD458" s="118"/>
      <c r="AE458" s="107" t="s">
        <v>7</v>
      </c>
      <c r="AF458" s="12"/>
      <c r="AG458" s="12"/>
      <c r="AH458" s="12"/>
      <c r="AI458" s="12" t="s">
        <v>236</v>
      </c>
      <c r="AJ458" s="12">
        <v>4000</v>
      </c>
      <c r="AK458" s="118"/>
      <c r="AL458" s="107"/>
      <c r="AM458" s="12"/>
      <c r="AN458" s="12"/>
      <c r="AO458" s="12"/>
      <c r="AP458" s="12"/>
      <c r="AQ458" s="12"/>
      <c r="AR458" s="118"/>
      <c r="AS458" s="103"/>
      <c r="AT458" s="14"/>
      <c r="AU458" s="14"/>
      <c r="AV458" s="14"/>
      <c r="AW458" s="14"/>
      <c r="AX458" s="14"/>
      <c r="AY458" s="14"/>
      <c r="AZ458" s="14"/>
      <c r="BA458" s="14"/>
      <c r="BB458" s="148"/>
      <c r="BC458" s="118"/>
    </row>
    <row r="459" spans="2:55" ht="21" hidden="1">
      <c r="B459" s="183">
        <v>46094</v>
      </c>
      <c r="C459" s="12" t="s">
        <v>147</v>
      </c>
      <c r="D459" s="108" t="s">
        <v>51</v>
      </c>
      <c r="E459" s="107">
        <v>9252</v>
      </c>
      <c r="F459" s="12"/>
      <c r="G459" s="108"/>
      <c r="H459" s="107">
        <v>9250</v>
      </c>
      <c r="I459" s="12"/>
      <c r="J459" s="108"/>
      <c r="K459" s="107">
        <v>-3672</v>
      </c>
      <c r="L459" s="12">
        <v>-3672</v>
      </c>
      <c r="M459" s="108">
        <v>-3670</v>
      </c>
      <c r="N459" s="114" t="s">
        <v>50</v>
      </c>
      <c r="O459" s="115" t="s">
        <v>50</v>
      </c>
      <c r="P459" s="107">
        <v>2</v>
      </c>
      <c r="Q459" s="12" t="s">
        <v>228</v>
      </c>
      <c r="R459" s="108">
        <v>0</v>
      </c>
      <c r="S459" s="107"/>
      <c r="T459" s="12"/>
      <c r="U459" s="108"/>
      <c r="V459" s="103"/>
      <c r="W459" s="12"/>
      <c r="X459" s="12"/>
      <c r="Y459" s="118"/>
      <c r="Z459" s="107" t="s">
        <v>6</v>
      </c>
      <c r="AA459" s="12"/>
      <c r="AB459" s="12"/>
      <c r="AC459" s="12"/>
      <c r="AD459" s="118"/>
      <c r="AE459" s="107" t="s">
        <v>7</v>
      </c>
      <c r="AF459" s="12"/>
      <c r="AG459" s="12"/>
      <c r="AH459" s="12"/>
      <c r="AI459" s="12" t="s">
        <v>236</v>
      </c>
      <c r="AJ459" s="12">
        <v>4000</v>
      </c>
      <c r="AK459" s="118"/>
      <c r="AL459" s="107"/>
      <c r="AM459" s="12"/>
      <c r="AN459" s="12"/>
      <c r="AO459" s="12"/>
      <c r="AP459" s="12"/>
      <c r="AQ459" s="12"/>
      <c r="AR459" s="118"/>
      <c r="AS459" s="103"/>
      <c r="AT459" s="14"/>
      <c r="AU459" s="14"/>
      <c r="AV459" s="14"/>
      <c r="AW459" s="14"/>
      <c r="AX459" s="14"/>
      <c r="AY459" s="14"/>
      <c r="AZ459" s="14"/>
      <c r="BA459" s="14"/>
      <c r="BB459" s="148"/>
      <c r="BC459" s="118"/>
    </row>
    <row r="460" spans="2:55" ht="21">
      <c r="B460" s="107" t="s">
        <v>173</v>
      </c>
      <c r="C460" s="12" t="s">
        <v>147</v>
      </c>
      <c r="D460" s="108" t="s">
        <v>52</v>
      </c>
      <c r="E460" s="107">
        <v>9252</v>
      </c>
      <c r="F460" s="12"/>
      <c r="G460" s="108"/>
      <c r="H460" s="107">
        <v>9250</v>
      </c>
      <c r="I460" s="12"/>
      <c r="J460" s="108"/>
      <c r="K460" s="107">
        <v>-3672</v>
      </c>
      <c r="L460" s="12">
        <v>-3672</v>
      </c>
      <c r="M460" s="108">
        <v>-3670</v>
      </c>
      <c r="N460" s="114" t="s">
        <v>50</v>
      </c>
      <c r="O460" s="115" t="s">
        <v>50</v>
      </c>
      <c r="P460" s="107">
        <v>2</v>
      </c>
      <c r="Q460" s="12" t="s">
        <v>228</v>
      </c>
      <c r="R460" s="108">
        <v>0</v>
      </c>
      <c r="S460" s="107"/>
      <c r="T460" s="12"/>
      <c r="U460" s="108"/>
      <c r="V460" s="103"/>
      <c r="W460" s="12"/>
      <c r="X460" s="12"/>
      <c r="Y460" s="118"/>
      <c r="Z460" s="107" t="s">
        <v>6</v>
      </c>
      <c r="AA460" s="12"/>
      <c r="AB460" s="12"/>
      <c r="AC460" s="12"/>
      <c r="AD460" s="118"/>
      <c r="AE460" s="107"/>
      <c r="AF460" s="12"/>
      <c r="AG460" s="12"/>
      <c r="AH460" s="12"/>
      <c r="AI460" s="12"/>
      <c r="AJ460" s="12"/>
      <c r="AK460" s="118"/>
      <c r="AL460" s="107"/>
      <c r="AM460" s="12"/>
      <c r="AN460" s="12"/>
      <c r="AO460" s="12"/>
      <c r="AP460" s="12"/>
      <c r="AQ460" s="12"/>
      <c r="AR460" s="118"/>
      <c r="AS460" s="103"/>
      <c r="AT460" s="14"/>
      <c r="AU460" s="14"/>
      <c r="AV460" s="14"/>
      <c r="AW460" s="14"/>
      <c r="AX460" s="14"/>
      <c r="AY460" s="14"/>
      <c r="AZ460" s="14"/>
      <c r="BA460" s="14"/>
      <c r="BB460" s="148"/>
      <c r="BC460" s="118"/>
    </row>
    <row r="461" spans="2:55" ht="21">
      <c r="B461" s="107" t="s">
        <v>173</v>
      </c>
      <c r="C461" s="12" t="s">
        <v>147</v>
      </c>
      <c r="D461" s="108" t="s">
        <v>53</v>
      </c>
      <c r="E461" s="107">
        <v>9931</v>
      </c>
      <c r="F461" s="12"/>
      <c r="G461" s="108"/>
      <c r="H461" s="107">
        <v>9929</v>
      </c>
      <c r="I461" s="12"/>
      <c r="J461" s="108"/>
      <c r="K461" s="107">
        <v>-4260</v>
      </c>
      <c r="L461" s="12">
        <v>-4260</v>
      </c>
      <c r="M461" s="108">
        <v>-4258</v>
      </c>
      <c r="N461" s="114" t="s">
        <v>50</v>
      </c>
      <c r="O461" s="115" t="s">
        <v>50</v>
      </c>
      <c r="P461" s="107">
        <v>2</v>
      </c>
      <c r="Q461" s="12" t="s">
        <v>228</v>
      </c>
      <c r="R461" s="108">
        <v>0</v>
      </c>
      <c r="S461" s="107"/>
      <c r="T461" s="12"/>
      <c r="U461" s="108"/>
      <c r="V461" s="103"/>
      <c r="W461" s="12"/>
      <c r="X461" s="12"/>
      <c r="Y461" s="118"/>
      <c r="Z461" s="107" t="s">
        <v>6</v>
      </c>
      <c r="AA461" s="12"/>
      <c r="AB461" s="12"/>
      <c r="AC461" s="12"/>
      <c r="AD461" s="118"/>
      <c r="AE461" s="107"/>
      <c r="AF461" s="12"/>
      <c r="AG461" s="12"/>
      <c r="AH461" s="12"/>
      <c r="AI461" s="12"/>
      <c r="AJ461" s="12"/>
      <c r="AK461" s="118"/>
      <c r="AL461" s="107"/>
      <c r="AM461" s="12"/>
      <c r="AN461" s="12"/>
      <c r="AO461" s="12"/>
      <c r="AP461" s="12"/>
      <c r="AQ461" s="12"/>
      <c r="AR461" s="118"/>
      <c r="AS461" s="103"/>
      <c r="AT461" s="14"/>
      <c r="AU461" s="14"/>
      <c r="AV461" s="14"/>
      <c r="AW461" s="14"/>
      <c r="AX461" s="14"/>
      <c r="AY461" s="14"/>
      <c r="AZ461" s="14"/>
      <c r="BA461" s="14"/>
      <c r="BB461" s="148"/>
      <c r="BC461" s="118"/>
    </row>
    <row r="462" spans="2:55" ht="21">
      <c r="B462" s="107" t="s">
        <v>173</v>
      </c>
      <c r="C462" s="12" t="s">
        <v>147</v>
      </c>
      <c r="D462" s="108" t="s">
        <v>56</v>
      </c>
      <c r="E462" s="107">
        <v>9931</v>
      </c>
      <c r="F462" s="12"/>
      <c r="G462" s="108"/>
      <c r="H462" s="107">
        <v>9929</v>
      </c>
      <c r="I462" s="12"/>
      <c r="J462" s="108"/>
      <c r="K462" s="107">
        <v>-4260</v>
      </c>
      <c r="L462" s="12">
        <v>-4260</v>
      </c>
      <c r="M462" s="108">
        <v>-4258</v>
      </c>
      <c r="N462" s="114" t="s">
        <v>50</v>
      </c>
      <c r="O462" s="115" t="s">
        <v>50</v>
      </c>
      <c r="P462" s="107">
        <v>2</v>
      </c>
      <c r="Q462" s="12" t="s">
        <v>228</v>
      </c>
      <c r="R462" s="108">
        <v>0</v>
      </c>
      <c r="S462" s="107"/>
      <c r="T462" s="12"/>
      <c r="U462" s="108"/>
      <c r="V462" s="103"/>
      <c r="W462" s="12"/>
      <c r="X462" s="12"/>
      <c r="Y462" s="118"/>
      <c r="Z462" s="107" t="s">
        <v>6</v>
      </c>
      <c r="AA462" s="12"/>
      <c r="AB462" s="12"/>
      <c r="AC462" s="12"/>
      <c r="AD462" s="118"/>
      <c r="AE462" s="107"/>
      <c r="AF462" s="12"/>
      <c r="AG462" s="12"/>
      <c r="AH462" s="12"/>
      <c r="AI462" s="12"/>
      <c r="AJ462" s="12"/>
      <c r="AK462" s="118"/>
      <c r="AL462" s="107"/>
      <c r="AM462" s="12"/>
      <c r="AN462" s="12"/>
      <c r="AO462" s="12"/>
      <c r="AP462" s="12"/>
      <c r="AQ462" s="12"/>
      <c r="AR462" s="118"/>
      <c r="AS462" s="103"/>
      <c r="AT462" s="14"/>
      <c r="AU462" s="14"/>
      <c r="AV462" s="14"/>
      <c r="AW462" s="14"/>
      <c r="AX462" s="14"/>
      <c r="AY462" s="14"/>
      <c r="AZ462" s="14"/>
      <c r="BA462" s="14"/>
      <c r="BB462" s="148"/>
      <c r="BC462" s="118"/>
    </row>
    <row r="463" spans="2:55" ht="21">
      <c r="B463" s="107" t="s">
        <v>173</v>
      </c>
      <c r="C463" s="12" t="s">
        <v>147</v>
      </c>
      <c r="D463" s="108" t="s">
        <v>57</v>
      </c>
      <c r="E463" s="107">
        <v>9116</v>
      </c>
      <c r="F463" s="12"/>
      <c r="G463" s="108"/>
      <c r="H463" s="107">
        <v>9114</v>
      </c>
      <c r="I463" s="12"/>
      <c r="J463" s="108"/>
      <c r="K463" s="107">
        <v>-3429</v>
      </c>
      <c r="L463" s="12">
        <v>-3429</v>
      </c>
      <c r="M463" s="108">
        <v>-3427</v>
      </c>
      <c r="N463" s="114" t="s">
        <v>50</v>
      </c>
      <c r="O463" s="115" t="s">
        <v>50</v>
      </c>
      <c r="P463" s="107">
        <v>2</v>
      </c>
      <c r="Q463" s="12" t="s">
        <v>228</v>
      </c>
      <c r="R463" s="108">
        <v>0</v>
      </c>
      <c r="S463" s="107"/>
      <c r="T463" s="12"/>
      <c r="U463" s="108"/>
      <c r="V463" s="103"/>
      <c r="W463" s="12"/>
      <c r="X463" s="12"/>
      <c r="Y463" s="118"/>
      <c r="Z463" s="107" t="s">
        <v>6</v>
      </c>
      <c r="AA463" s="12"/>
      <c r="AB463" s="12"/>
      <c r="AC463" s="12"/>
      <c r="AD463" s="118"/>
      <c r="AE463" s="107"/>
      <c r="AF463" s="12"/>
      <c r="AG463" s="12"/>
      <c r="AH463" s="12"/>
      <c r="AI463" s="12"/>
      <c r="AJ463" s="12"/>
      <c r="AK463" s="118"/>
      <c r="AL463" s="107"/>
      <c r="AM463" s="12"/>
      <c r="AN463" s="12"/>
      <c r="AO463" s="12"/>
      <c r="AP463" s="12"/>
      <c r="AQ463" s="12"/>
      <c r="AR463" s="118"/>
      <c r="AS463" s="103"/>
      <c r="AT463" s="14"/>
      <c r="AU463" s="14"/>
      <c r="AV463" s="14"/>
      <c r="AW463" s="14"/>
      <c r="AX463" s="14"/>
      <c r="AY463" s="14"/>
      <c r="AZ463" s="14"/>
      <c r="BA463" s="14"/>
      <c r="BB463" s="148"/>
      <c r="BC463" s="118"/>
    </row>
    <row r="464" spans="2:55" ht="73.5" hidden="1">
      <c r="B464" s="107" t="s">
        <v>175</v>
      </c>
      <c r="C464" s="12" t="s">
        <v>147</v>
      </c>
      <c r="D464" s="108" t="s">
        <v>37</v>
      </c>
      <c r="E464" s="107"/>
      <c r="F464" s="12">
        <v>4082</v>
      </c>
      <c r="G464" s="108">
        <v>1641</v>
      </c>
      <c r="H464" s="107"/>
      <c r="I464" s="12">
        <v>4081</v>
      </c>
      <c r="J464" s="108">
        <v>1640</v>
      </c>
      <c r="K464" s="107">
        <v>2</v>
      </c>
      <c r="L464" s="12">
        <v>2</v>
      </c>
      <c r="M464" s="108">
        <v>2</v>
      </c>
      <c r="N464" s="114" t="s">
        <v>54</v>
      </c>
      <c r="O464" s="115" t="s">
        <v>39</v>
      </c>
      <c r="P464" s="107" t="s">
        <v>228</v>
      </c>
      <c r="Q464" s="12">
        <v>2</v>
      </c>
      <c r="R464" s="108">
        <v>2</v>
      </c>
      <c r="S464" s="107"/>
      <c r="T464" s="12"/>
      <c r="U464" s="108"/>
      <c r="V464" s="103" t="s">
        <v>5</v>
      </c>
      <c r="W464" s="12">
        <v>119</v>
      </c>
      <c r="X464" s="12">
        <v>292</v>
      </c>
      <c r="Y464" s="118" t="s">
        <v>41</v>
      </c>
      <c r="Z464" s="107"/>
      <c r="AA464" s="12"/>
      <c r="AB464" s="12"/>
      <c r="AC464" s="12"/>
      <c r="AD464" s="118"/>
      <c r="AE464" s="107"/>
      <c r="AF464" s="12"/>
      <c r="AG464" s="12"/>
      <c r="AH464" s="12"/>
      <c r="AI464" s="12"/>
      <c r="AJ464" s="12"/>
      <c r="AK464" s="118"/>
      <c r="AL464" s="107"/>
      <c r="AM464" s="12"/>
      <c r="AN464" s="12"/>
      <c r="AO464" s="12"/>
      <c r="AP464" s="12"/>
      <c r="AQ464" s="12"/>
      <c r="AR464" s="118"/>
      <c r="AS464" s="103" t="s">
        <v>9</v>
      </c>
      <c r="AT464" s="14"/>
      <c r="AU464" s="14"/>
      <c r="AV464" s="14">
        <v>-10000</v>
      </c>
      <c r="AW464" s="14" t="s">
        <v>42</v>
      </c>
      <c r="AX464" s="14">
        <v>-10000</v>
      </c>
      <c r="AY464" s="14" t="s">
        <v>42</v>
      </c>
      <c r="AZ464" s="14">
        <v>-10000</v>
      </c>
      <c r="BA464" s="14" t="s">
        <v>42</v>
      </c>
      <c r="BB464" s="148"/>
      <c r="BC464" s="118"/>
    </row>
    <row r="465" spans="2:55" ht="73.5" hidden="1">
      <c r="B465" s="107" t="s">
        <v>175</v>
      </c>
      <c r="C465" s="12" t="s">
        <v>147</v>
      </c>
      <c r="D465" s="108" t="s">
        <v>43</v>
      </c>
      <c r="E465" s="107"/>
      <c r="F465" s="12">
        <v>4082</v>
      </c>
      <c r="G465" s="108">
        <v>1641</v>
      </c>
      <c r="H465" s="107"/>
      <c r="I465" s="12">
        <v>4081</v>
      </c>
      <c r="J465" s="108">
        <v>1640</v>
      </c>
      <c r="K465" s="107">
        <v>2</v>
      </c>
      <c r="L465" s="12">
        <v>2</v>
      </c>
      <c r="M465" s="108">
        <v>2</v>
      </c>
      <c r="N465" s="114" t="s">
        <v>54</v>
      </c>
      <c r="O465" s="115" t="s">
        <v>39</v>
      </c>
      <c r="P465" s="107" t="s">
        <v>228</v>
      </c>
      <c r="Q465" s="12">
        <v>2</v>
      </c>
      <c r="R465" s="108">
        <v>2</v>
      </c>
      <c r="S465" s="107"/>
      <c r="T465" s="12"/>
      <c r="U465" s="108"/>
      <c r="V465" s="103" t="s">
        <v>5</v>
      </c>
      <c r="W465" s="12">
        <v>119</v>
      </c>
      <c r="X465" s="12">
        <v>292</v>
      </c>
      <c r="Y465" s="118" t="s">
        <v>41</v>
      </c>
      <c r="Z465" s="107"/>
      <c r="AA465" s="12"/>
      <c r="AB465" s="12"/>
      <c r="AC465" s="12"/>
      <c r="AD465" s="118"/>
      <c r="AE465" s="107"/>
      <c r="AF465" s="12"/>
      <c r="AG465" s="12"/>
      <c r="AH465" s="12"/>
      <c r="AI465" s="12"/>
      <c r="AJ465" s="12"/>
      <c r="AK465" s="118"/>
      <c r="AL465" s="107"/>
      <c r="AM465" s="12"/>
      <c r="AN465" s="12"/>
      <c r="AO465" s="12"/>
      <c r="AP465" s="12"/>
      <c r="AQ465" s="12"/>
      <c r="AR465" s="118"/>
      <c r="AS465" s="103" t="s">
        <v>9</v>
      </c>
      <c r="AT465" s="14"/>
      <c r="AU465" s="14"/>
      <c r="AV465" s="14">
        <v>-10000</v>
      </c>
      <c r="AW465" s="14" t="s">
        <v>42</v>
      </c>
      <c r="AX465" s="14">
        <v>-10000</v>
      </c>
      <c r="AY465" s="14" t="s">
        <v>42</v>
      </c>
      <c r="AZ465" s="14">
        <v>-10000</v>
      </c>
      <c r="BA465" s="14" t="s">
        <v>42</v>
      </c>
      <c r="BB465" s="148"/>
      <c r="BC465" s="118"/>
    </row>
    <row r="466" spans="2:55" ht="73.5" hidden="1">
      <c r="B466" s="107" t="s">
        <v>175</v>
      </c>
      <c r="C466" s="12" t="s">
        <v>147</v>
      </c>
      <c r="D466" s="108" t="s">
        <v>45</v>
      </c>
      <c r="E466" s="107"/>
      <c r="F466" s="12">
        <v>4082</v>
      </c>
      <c r="G466" s="108">
        <v>1641</v>
      </c>
      <c r="H466" s="107"/>
      <c r="I466" s="12">
        <v>4081</v>
      </c>
      <c r="J466" s="108">
        <v>1640</v>
      </c>
      <c r="K466" s="107">
        <v>2</v>
      </c>
      <c r="L466" s="12">
        <v>2</v>
      </c>
      <c r="M466" s="108">
        <v>2</v>
      </c>
      <c r="N466" s="114" t="s">
        <v>54</v>
      </c>
      <c r="O466" s="115" t="s">
        <v>39</v>
      </c>
      <c r="P466" s="107" t="s">
        <v>228</v>
      </c>
      <c r="Q466" s="12">
        <v>2</v>
      </c>
      <c r="R466" s="108">
        <v>2</v>
      </c>
      <c r="S466" s="107"/>
      <c r="T466" s="12"/>
      <c r="U466" s="108"/>
      <c r="V466" s="103" t="s">
        <v>5</v>
      </c>
      <c r="W466" s="12">
        <v>119</v>
      </c>
      <c r="X466" s="12">
        <v>292</v>
      </c>
      <c r="Y466" s="118" t="s">
        <v>41</v>
      </c>
      <c r="Z466" s="107"/>
      <c r="AA466" s="12"/>
      <c r="AB466" s="12"/>
      <c r="AC466" s="12"/>
      <c r="AD466" s="118"/>
      <c r="AE466" s="107"/>
      <c r="AF466" s="12"/>
      <c r="AG466" s="12"/>
      <c r="AH466" s="12"/>
      <c r="AI466" s="12"/>
      <c r="AJ466" s="12"/>
      <c r="AK466" s="118"/>
      <c r="AL466" s="107"/>
      <c r="AM466" s="12"/>
      <c r="AN466" s="12"/>
      <c r="AO466" s="12"/>
      <c r="AP466" s="12"/>
      <c r="AQ466" s="12"/>
      <c r="AR466" s="118"/>
      <c r="AS466" s="103" t="s">
        <v>9</v>
      </c>
      <c r="AT466" s="12"/>
      <c r="AU466" s="12"/>
      <c r="AV466" s="12">
        <v>-10000</v>
      </c>
      <c r="AW466" s="12" t="s">
        <v>42</v>
      </c>
      <c r="AX466" s="12">
        <v>-10000</v>
      </c>
      <c r="AY466" s="12" t="s">
        <v>42</v>
      </c>
      <c r="AZ466" s="12">
        <v>-10000</v>
      </c>
      <c r="BA466" s="12" t="s">
        <v>42</v>
      </c>
      <c r="BB466" s="148"/>
      <c r="BC466" s="118"/>
    </row>
    <row r="467" spans="2:55" ht="73.5" hidden="1">
      <c r="B467" s="107" t="s">
        <v>175</v>
      </c>
      <c r="C467" s="12" t="s">
        <v>147</v>
      </c>
      <c r="D467" s="108" t="s">
        <v>46</v>
      </c>
      <c r="E467" s="107">
        <v>7560</v>
      </c>
      <c r="F467" s="12"/>
      <c r="G467" s="108"/>
      <c r="H467" s="107">
        <v>5243</v>
      </c>
      <c r="I467" s="12"/>
      <c r="J467" s="108"/>
      <c r="K467" s="107">
        <v>0</v>
      </c>
      <c r="L467" s="12">
        <v>0</v>
      </c>
      <c r="M467" s="108">
        <v>0</v>
      </c>
      <c r="N467" s="114" t="s">
        <v>38</v>
      </c>
      <c r="O467" s="115" t="s">
        <v>39</v>
      </c>
      <c r="P467" s="107">
        <v>2317</v>
      </c>
      <c r="Q467" s="12" t="s">
        <v>228</v>
      </c>
      <c r="R467" s="108">
        <v>0</v>
      </c>
      <c r="S467" s="107"/>
      <c r="T467" s="12"/>
      <c r="U467" s="108"/>
      <c r="V467" s="103" t="s">
        <v>5</v>
      </c>
      <c r="W467" s="12">
        <v>120</v>
      </c>
      <c r="X467" s="12">
        <v>311</v>
      </c>
      <c r="Y467" s="118" t="s">
        <v>41</v>
      </c>
      <c r="Z467" s="107"/>
      <c r="AA467" s="12"/>
      <c r="AB467" s="12"/>
      <c r="AC467" s="12"/>
      <c r="AD467" s="118"/>
      <c r="AE467" s="107"/>
      <c r="AF467" s="12"/>
      <c r="AG467" s="12"/>
      <c r="AH467" s="12"/>
      <c r="AI467" s="12"/>
      <c r="AJ467" s="12"/>
      <c r="AK467" s="118"/>
      <c r="AL467" s="107"/>
      <c r="AM467" s="12"/>
      <c r="AN467" s="12"/>
      <c r="AO467" s="12"/>
      <c r="AP467" s="12"/>
      <c r="AQ467" s="12"/>
      <c r="AR467" s="118"/>
      <c r="AS467" s="103" t="s">
        <v>9</v>
      </c>
      <c r="AT467" s="12"/>
      <c r="AU467" s="12"/>
      <c r="AV467" s="12">
        <v>-10000</v>
      </c>
      <c r="AW467" s="12" t="s">
        <v>42</v>
      </c>
      <c r="AX467" s="12">
        <v>-10000</v>
      </c>
      <c r="AY467" s="12" t="s">
        <v>42</v>
      </c>
      <c r="AZ467" s="12">
        <v>-10000</v>
      </c>
      <c r="BA467" s="12" t="s">
        <v>42</v>
      </c>
      <c r="BB467" s="148"/>
      <c r="BC467" s="118"/>
    </row>
    <row r="468" spans="2:55" ht="31.5" hidden="1">
      <c r="B468" s="107" t="s">
        <v>175</v>
      </c>
      <c r="C468" s="12" t="s">
        <v>147</v>
      </c>
      <c r="D468" s="108" t="s">
        <v>47</v>
      </c>
      <c r="E468" s="107">
        <v>7560</v>
      </c>
      <c r="F468" s="12"/>
      <c r="G468" s="108"/>
      <c r="H468" s="107">
        <v>7093</v>
      </c>
      <c r="I468" s="12"/>
      <c r="J468" s="108"/>
      <c r="K468" s="107">
        <v>0</v>
      </c>
      <c r="L468" s="12">
        <v>0</v>
      </c>
      <c r="M468" s="108">
        <v>0</v>
      </c>
      <c r="N468" s="114" t="s">
        <v>38</v>
      </c>
      <c r="O468" s="115" t="s">
        <v>44</v>
      </c>
      <c r="P468" s="107">
        <v>467</v>
      </c>
      <c r="Q468" s="12" t="s">
        <v>228</v>
      </c>
      <c r="R468" s="108">
        <v>0</v>
      </c>
      <c r="S468" s="107"/>
      <c r="T468" s="12"/>
      <c r="U468" s="108"/>
      <c r="V468" s="103"/>
      <c r="W468" s="12"/>
      <c r="X468" s="12"/>
      <c r="Y468" s="118"/>
      <c r="Z468" s="107"/>
      <c r="AA468" s="12"/>
      <c r="AB468" s="12"/>
      <c r="AC468" s="12"/>
      <c r="AD468" s="118"/>
      <c r="AE468" s="107"/>
      <c r="AF468" s="12"/>
      <c r="AG468" s="12"/>
      <c r="AH468" s="12"/>
      <c r="AI468" s="12"/>
      <c r="AJ468" s="12"/>
      <c r="AK468" s="118"/>
      <c r="AL468" s="107"/>
      <c r="AM468" s="12"/>
      <c r="AN468" s="12"/>
      <c r="AO468" s="12"/>
      <c r="AP468" s="12"/>
      <c r="AQ468" s="12"/>
      <c r="AR468" s="118"/>
      <c r="AS468" s="107"/>
      <c r="AT468" s="12"/>
      <c r="AU468" s="12"/>
      <c r="AV468" s="12"/>
      <c r="AW468" s="12"/>
      <c r="AX468" s="12"/>
      <c r="AY468" s="12"/>
      <c r="AZ468" s="12"/>
      <c r="BA468" s="12"/>
      <c r="BB468" s="148"/>
      <c r="BC468" s="118"/>
    </row>
    <row r="469" spans="2:55" ht="31.5" hidden="1">
      <c r="B469" s="107" t="s">
        <v>175</v>
      </c>
      <c r="C469" s="12" t="s">
        <v>147</v>
      </c>
      <c r="D469" s="108" t="s">
        <v>48</v>
      </c>
      <c r="E469" s="107">
        <v>8560</v>
      </c>
      <c r="F469" s="12"/>
      <c r="G469" s="108"/>
      <c r="H469" s="107">
        <v>8287</v>
      </c>
      <c r="I469" s="12"/>
      <c r="J469" s="108"/>
      <c r="K469" s="107">
        <v>0</v>
      </c>
      <c r="L469" s="12">
        <v>0</v>
      </c>
      <c r="M469" s="108">
        <v>0</v>
      </c>
      <c r="N469" s="114" t="s">
        <v>38</v>
      </c>
      <c r="O469" s="115" t="s">
        <v>44</v>
      </c>
      <c r="P469" s="107">
        <v>273</v>
      </c>
      <c r="Q469" s="12" t="s">
        <v>228</v>
      </c>
      <c r="R469" s="108">
        <v>0</v>
      </c>
      <c r="S469" s="107"/>
      <c r="T469" s="12"/>
      <c r="U469" s="108"/>
      <c r="V469" s="103"/>
      <c r="W469" s="12"/>
      <c r="X469" s="12"/>
      <c r="Y469" s="118"/>
      <c r="Z469" s="107"/>
      <c r="AA469" s="12"/>
      <c r="AB469" s="12"/>
      <c r="AC469" s="12"/>
      <c r="AD469" s="118"/>
      <c r="AE469" s="107"/>
      <c r="AF469" s="12"/>
      <c r="AG469" s="12"/>
      <c r="AH469" s="12"/>
      <c r="AI469" s="12"/>
      <c r="AJ469" s="12"/>
      <c r="AK469" s="118"/>
      <c r="AL469" s="107"/>
      <c r="AM469" s="12"/>
      <c r="AN469" s="12"/>
      <c r="AO469" s="12"/>
      <c r="AP469" s="12"/>
      <c r="AQ469" s="12"/>
      <c r="AR469" s="118"/>
      <c r="AS469" s="107"/>
      <c r="AT469" s="12"/>
      <c r="AU469" s="12"/>
      <c r="AV469" s="12"/>
      <c r="AW469" s="12"/>
      <c r="AX469" s="12"/>
      <c r="AY469" s="12"/>
      <c r="AZ469" s="12"/>
      <c r="BA469" s="12"/>
      <c r="BB469" s="148"/>
      <c r="BC469" s="118"/>
    </row>
    <row r="470" spans="2:55" ht="21" hidden="1">
      <c r="B470" s="107" t="s">
        <v>175</v>
      </c>
      <c r="C470" s="12" t="s">
        <v>147</v>
      </c>
      <c r="D470" s="108" t="s">
        <v>49</v>
      </c>
      <c r="E470" s="107">
        <v>9694</v>
      </c>
      <c r="F470" s="12"/>
      <c r="G470" s="108"/>
      <c r="H470" s="107">
        <v>9692</v>
      </c>
      <c r="I470" s="12"/>
      <c r="J470" s="108"/>
      <c r="K470" s="107">
        <v>-4751</v>
      </c>
      <c r="L470" s="12">
        <v>-4751</v>
      </c>
      <c r="M470" s="108">
        <v>-4749</v>
      </c>
      <c r="N470" s="114" t="s">
        <v>50</v>
      </c>
      <c r="O470" s="115" t="s">
        <v>50</v>
      </c>
      <c r="P470" s="107">
        <v>2</v>
      </c>
      <c r="Q470" s="12" t="s">
        <v>228</v>
      </c>
      <c r="R470" s="108">
        <v>0</v>
      </c>
      <c r="S470" s="107"/>
      <c r="T470" s="12"/>
      <c r="U470" s="108"/>
      <c r="V470" s="103"/>
      <c r="W470" s="12"/>
      <c r="X470" s="12"/>
      <c r="Y470" s="118"/>
      <c r="Z470" s="107"/>
      <c r="AA470" s="12"/>
      <c r="AB470" s="12"/>
      <c r="AC470" s="12"/>
      <c r="AD470" s="118"/>
      <c r="AE470" s="107"/>
      <c r="AF470" s="12"/>
      <c r="AG470" s="12"/>
      <c r="AH470" s="12"/>
      <c r="AI470" s="12"/>
      <c r="AJ470" s="12"/>
      <c r="AK470" s="118"/>
      <c r="AL470" s="107"/>
      <c r="AM470" s="12"/>
      <c r="AN470" s="12"/>
      <c r="AO470" s="12"/>
      <c r="AP470" s="12"/>
      <c r="AQ470" s="12"/>
      <c r="AR470" s="118"/>
      <c r="AS470" s="107"/>
      <c r="AT470" s="12"/>
      <c r="AU470" s="12"/>
      <c r="AV470" s="12"/>
      <c r="AW470" s="12"/>
      <c r="AX470" s="12"/>
      <c r="AY470" s="12"/>
      <c r="AZ470" s="12"/>
      <c r="BA470" s="12"/>
      <c r="BB470" s="148"/>
      <c r="BC470" s="118"/>
    </row>
    <row r="471" spans="2:55" ht="21" hidden="1">
      <c r="B471" s="107" t="s">
        <v>175</v>
      </c>
      <c r="C471" s="12" t="s">
        <v>147</v>
      </c>
      <c r="D471" s="108" t="s">
        <v>51</v>
      </c>
      <c r="E471" s="107">
        <v>9694</v>
      </c>
      <c r="F471" s="12"/>
      <c r="G471" s="108"/>
      <c r="H471" s="107">
        <v>9692</v>
      </c>
      <c r="I471" s="12"/>
      <c r="J471" s="108"/>
      <c r="K471" s="107">
        <v>-4751</v>
      </c>
      <c r="L471" s="12">
        <v>-4751</v>
      </c>
      <c r="M471" s="108">
        <v>-4749</v>
      </c>
      <c r="N471" s="114" t="s">
        <v>50</v>
      </c>
      <c r="O471" s="115" t="s">
        <v>50</v>
      </c>
      <c r="P471" s="107">
        <v>2</v>
      </c>
      <c r="Q471" s="12" t="s">
        <v>228</v>
      </c>
      <c r="R471" s="108">
        <v>0</v>
      </c>
      <c r="S471" s="107"/>
      <c r="T471" s="12"/>
      <c r="U471" s="108"/>
      <c r="V471" s="103"/>
      <c r="W471" s="12"/>
      <c r="X471" s="12"/>
      <c r="Y471" s="118"/>
      <c r="Z471" s="107"/>
      <c r="AA471" s="12"/>
      <c r="AB471" s="12"/>
      <c r="AC471" s="12"/>
      <c r="AD471" s="118"/>
      <c r="AE471" s="107"/>
      <c r="AF471" s="12"/>
      <c r="AG471" s="12"/>
      <c r="AH471" s="12"/>
      <c r="AI471" s="12"/>
      <c r="AJ471" s="12"/>
      <c r="AK471" s="118"/>
      <c r="AL471" s="107"/>
      <c r="AM471" s="12"/>
      <c r="AN471" s="12"/>
      <c r="AO471" s="12"/>
      <c r="AP471" s="12"/>
      <c r="AQ471" s="12"/>
      <c r="AR471" s="118"/>
      <c r="AS471" s="107"/>
      <c r="AT471" s="12"/>
      <c r="AU471" s="12"/>
      <c r="AV471" s="12"/>
      <c r="AW471" s="12"/>
      <c r="AX471" s="12"/>
      <c r="AY471" s="12"/>
      <c r="AZ471" s="12"/>
      <c r="BA471" s="12"/>
      <c r="BB471" s="148"/>
      <c r="BC471" s="118"/>
    </row>
    <row r="472" spans="2:55" ht="73.5" hidden="1">
      <c r="B472" s="107" t="s">
        <v>175</v>
      </c>
      <c r="C472" s="12" t="s">
        <v>147</v>
      </c>
      <c r="D472" s="108" t="s">
        <v>52</v>
      </c>
      <c r="E472" s="107">
        <v>9694</v>
      </c>
      <c r="F472" s="12"/>
      <c r="G472" s="108"/>
      <c r="H472" s="107">
        <v>9692</v>
      </c>
      <c r="I472" s="12"/>
      <c r="J472" s="108"/>
      <c r="K472" s="107">
        <v>-4751</v>
      </c>
      <c r="L472" s="12">
        <v>-4751</v>
      </c>
      <c r="M472" s="108">
        <v>-4749</v>
      </c>
      <c r="N472" s="114" t="s">
        <v>50</v>
      </c>
      <c r="O472" s="115" t="s">
        <v>50</v>
      </c>
      <c r="P472" s="107">
        <v>2</v>
      </c>
      <c r="Q472" s="12" t="s">
        <v>228</v>
      </c>
      <c r="R472" s="108">
        <v>0</v>
      </c>
      <c r="S472" s="107"/>
      <c r="T472" s="12"/>
      <c r="U472" s="108"/>
      <c r="V472" s="103"/>
      <c r="W472" s="12"/>
      <c r="X472" s="12"/>
      <c r="Y472" s="118"/>
      <c r="Z472" s="107"/>
      <c r="AA472" s="12"/>
      <c r="AB472" s="12"/>
      <c r="AC472" s="12"/>
      <c r="AD472" s="118"/>
      <c r="AE472" s="107" t="s">
        <v>7</v>
      </c>
      <c r="AF472" s="12"/>
      <c r="AG472" s="12"/>
      <c r="AH472" s="12"/>
      <c r="AI472" s="12"/>
      <c r="AJ472" s="12">
        <v>3000</v>
      </c>
      <c r="AK472" s="118" t="s">
        <v>161</v>
      </c>
      <c r="AL472" s="107"/>
      <c r="AM472" s="12"/>
      <c r="AN472" s="12"/>
      <c r="AO472" s="12"/>
      <c r="AP472" s="12"/>
      <c r="AQ472" s="12"/>
      <c r="AR472" s="118"/>
      <c r="AS472" s="107"/>
      <c r="AT472" s="12"/>
      <c r="AU472" s="12"/>
      <c r="AV472" s="12"/>
      <c r="AW472" s="12"/>
      <c r="AX472" s="12"/>
      <c r="AY472" s="12"/>
      <c r="AZ472" s="12"/>
      <c r="BA472" s="12"/>
      <c r="BB472" s="148"/>
      <c r="BC472" s="118"/>
    </row>
    <row r="473" spans="2:55" ht="73.5" hidden="1">
      <c r="B473" s="107" t="s">
        <v>176</v>
      </c>
      <c r="C473" s="12" t="s">
        <v>147</v>
      </c>
      <c r="D473" s="108" t="s">
        <v>37</v>
      </c>
      <c r="E473" s="107">
        <v>6185</v>
      </c>
      <c r="F473" s="12"/>
      <c r="G473" s="108"/>
      <c r="H473" s="107">
        <v>4761</v>
      </c>
      <c r="I473" s="12"/>
      <c r="J473" s="108"/>
      <c r="K473" s="107">
        <v>0</v>
      </c>
      <c r="L473" s="12">
        <v>0</v>
      </c>
      <c r="M473" s="108">
        <v>0</v>
      </c>
      <c r="N473" s="114" t="s">
        <v>38</v>
      </c>
      <c r="O473" s="115" t="s">
        <v>39</v>
      </c>
      <c r="P473" s="107">
        <v>1424</v>
      </c>
      <c r="Q473" s="12" t="s">
        <v>228</v>
      </c>
      <c r="R473" s="108">
        <v>0</v>
      </c>
      <c r="S473" s="107"/>
      <c r="T473" s="12"/>
      <c r="U473" s="108"/>
      <c r="V473" s="103" t="s">
        <v>5</v>
      </c>
      <c r="W473" s="12">
        <v>164</v>
      </c>
      <c r="X473" s="12">
        <v>275</v>
      </c>
      <c r="Y473" s="118" t="s">
        <v>41</v>
      </c>
      <c r="Z473" s="107"/>
      <c r="AA473" s="12"/>
      <c r="AB473" s="12"/>
      <c r="AC473" s="12"/>
      <c r="AD473" s="118"/>
      <c r="AE473" s="107"/>
      <c r="AF473" s="12"/>
      <c r="AG473" s="12"/>
      <c r="AH473" s="12"/>
      <c r="AI473" s="12"/>
      <c r="AJ473" s="12"/>
      <c r="AK473" s="118"/>
      <c r="AL473" s="107"/>
      <c r="AM473" s="12"/>
      <c r="AN473" s="12"/>
      <c r="AO473" s="12"/>
      <c r="AP473" s="12"/>
      <c r="AQ473" s="12"/>
      <c r="AR473" s="118"/>
      <c r="AS473" s="103" t="s">
        <v>9</v>
      </c>
      <c r="AT473" s="12">
        <v>-10000</v>
      </c>
      <c r="AU473" s="12" t="s">
        <v>42</v>
      </c>
      <c r="AV473" s="12">
        <v>-10000</v>
      </c>
      <c r="AW473" s="12" t="s">
        <v>42</v>
      </c>
      <c r="AX473" s="12">
        <v>-10000</v>
      </c>
      <c r="AY473" s="12" t="s">
        <v>42</v>
      </c>
      <c r="AZ473" s="12">
        <v>-10000</v>
      </c>
      <c r="BA473" s="12" t="s">
        <v>42</v>
      </c>
      <c r="BB473" s="148"/>
      <c r="BC473" s="118"/>
    </row>
    <row r="474" spans="2:55" ht="73.5" hidden="1">
      <c r="B474" s="107" t="s">
        <v>176</v>
      </c>
      <c r="C474" s="12" t="s">
        <v>147</v>
      </c>
      <c r="D474" s="108" t="s">
        <v>43</v>
      </c>
      <c r="E474" s="107">
        <v>6185</v>
      </c>
      <c r="F474" s="12"/>
      <c r="G474" s="108"/>
      <c r="H474" s="107">
        <v>4485</v>
      </c>
      <c r="I474" s="12"/>
      <c r="J474" s="108"/>
      <c r="K474" s="107">
        <v>0</v>
      </c>
      <c r="L474" s="12">
        <v>0</v>
      </c>
      <c r="M474" s="108">
        <v>0</v>
      </c>
      <c r="N474" s="114" t="s">
        <v>38</v>
      </c>
      <c r="O474" s="115" t="s">
        <v>39</v>
      </c>
      <c r="P474" s="107">
        <v>1700</v>
      </c>
      <c r="Q474" s="12" t="s">
        <v>228</v>
      </c>
      <c r="R474" s="108">
        <v>0</v>
      </c>
      <c r="S474" s="107"/>
      <c r="T474" s="12"/>
      <c r="U474" s="108"/>
      <c r="V474" s="103" t="s">
        <v>5</v>
      </c>
      <c r="W474" s="12">
        <v>164</v>
      </c>
      <c r="X474" s="12">
        <v>275</v>
      </c>
      <c r="Y474" s="118" t="s">
        <v>41</v>
      </c>
      <c r="Z474" s="107"/>
      <c r="AA474" s="12"/>
      <c r="AB474" s="12"/>
      <c r="AC474" s="12"/>
      <c r="AD474" s="118"/>
      <c r="AE474" s="107"/>
      <c r="AF474" s="12"/>
      <c r="AG474" s="12"/>
      <c r="AH474" s="12"/>
      <c r="AI474" s="12"/>
      <c r="AJ474" s="12"/>
      <c r="AK474" s="118"/>
      <c r="AL474" s="107"/>
      <c r="AM474" s="12"/>
      <c r="AN474" s="12"/>
      <c r="AO474" s="12"/>
      <c r="AP474" s="12"/>
      <c r="AQ474" s="12"/>
      <c r="AR474" s="118"/>
      <c r="AS474" s="103" t="s">
        <v>9</v>
      </c>
      <c r="AT474" s="12">
        <v>-10000</v>
      </c>
      <c r="AU474" s="12" t="s">
        <v>42</v>
      </c>
      <c r="AV474" s="12">
        <v>-10000</v>
      </c>
      <c r="AW474" s="12" t="s">
        <v>42</v>
      </c>
      <c r="AX474" s="12">
        <v>-10000</v>
      </c>
      <c r="AY474" s="12" t="s">
        <v>42</v>
      </c>
      <c r="AZ474" s="12">
        <v>-10000</v>
      </c>
      <c r="BA474" s="12" t="s">
        <v>42</v>
      </c>
      <c r="BB474" s="148"/>
      <c r="BC474" s="118"/>
    </row>
    <row r="475" spans="2:55" ht="73.5" hidden="1">
      <c r="B475" s="107" t="s">
        <v>176</v>
      </c>
      <c r="C475" s="12" t="s">
        <v>147</v>
      </c>
      <c r="D475" s="108" t="s">
        <v>45</v>
      </c>
      <c r="E475" s="107">
        <v>6185</v>
      </c>
      <c r="F475" s="12"/>
      <c r="G475" s="108"/>
      <c r="H475" s="107">
        <v>4664</v>
      </c>
      <c r="I475" s="12"/>
      <c r="J475" s="108"/>
      <c r="K475" s="107">
        <v>0</v>
      </c>
      <c r="L475" s="12">
        <v>0</v>
      </c>
      <c r="M475" s="108">
        <v>0</v>
      </c>
      <c r="N475" s="114" t="s">
        <v>38</v>
      </c>
      <c r="O475" s="115" t="s">
        <v>39</v>
      </c>
      <c r="P475" s="107">
        <v>1521</v>
      </c>
      <c r="Q475" s="12" t="s">
        <v>228</v>
      </c>
      <c r="R475" s="108">
        <v>0</v>
      </c>
      <c r="S475" s="107"/>
      <c r="T475" s="12"/>
      <c r="U475" s="108"/>
      <c r="V475" s="103" t="s">
        <v>5</v>
      </c>
      <c r="W475" s="12">
        <v>164</v>
      </c>
      <c r="X475" s="12">
        <v>275</v>
      </c>
      <c r="Y475" s="118" t="s">
        <v>41</v>
      </c>
      <c r="Z475" s="107"/>
      <c r="AA475" s="12"/>
      <c r="AB475" s="12"/>
      <c r="AC475" s="12"/>
      <c r="AD475" s="118"/>
      <c r="AE475" s="107"/>
      <c r="AF475" s="12"/>
      <c r="AG475" s="12"/>
      <c r="AH475" s="12"/>
      <c r="AI475" s="12"/>
      <c r="AJ475" s="12"/>
      <c r="AK475" s="118"/>
      <c r="AL475" s="107"/>
      <c r="AM475" s="12"/>
      <c r="AN475" s="12"/>
      <c r="AO475" s="12"/>
      <c r="AP475" s="12"/>
      <c r="AQ475" s="12"/>
      <c r="AR475" s="118"/>
      <c r="AS475" s="103" t="s">
        <v>9</v>
      </c>
      <c r="AT475" s="12">
        <v>-10000</v>
      </c>
      <c r="AU475" s="12" t="s">
        <v>42</v>
      </c>
      <c r="AV475" s="12">
        <v>-10000</v>
      </c>
      <c r="AW475" s="12" t="s">
        <v>42</v>
      </c>
      <c r="AX475" s="12">
        <v>-10000</v>
      </c>
      <c r="AY475" s="12" t="s">
        <v>42</v>
      </c>
      <c r="AZ475" s="12">
        <v>-10000</v>
      </c>
      <c r="BA475" s="12" t="s">
        <v>42</v>
      </c>
      <c r="BB475" s="148"/>
      <c r="BC475" s="118"/>
    </row>
    <row r="476" spans="2:55" ht="73.5" hidden="1">
      <c r="B476" s="107" t="s">
        <v>176</v>
      </c>
      <c r="C476" s="12" t="s">
        <v>147</v>
      </c>
      <c r="D476" s="108" t="s">
        <v>46</v>
      </c>
      <c r="E476" s="107">
        <v>7953</v>
      </c>
      <c r="F476" s="12"/>
      <c r="G476" s="108"/>
      <c r="H476" s="107">
        <v>5486</v>
      </c>
      <c r="I476" s="12"/>
      <c r="J476" s="108"/>
      <c r="K476" s="107">
        <v>0</v>
      </c>
      <c r="L476" s="12">
        <v>0</v>
      </c>
      <c r="M476" s="108">
        <v>0</v>
      </c>
      <c r="N476" s="114" t="s">
        <v>38</v>
      </c>
      <c r="O476" s="115" t="s">
        <v>39</v>
      </c>
      <c r="P476" s="107">
        <v>2467</v>
      </c>
      <c r="Q476" s="12" t="s">
        <v>228</v>
      </c>
      <c r="R476" s="108">
        <v>0</v>
      </c>
      <c r="S476" s="107"/>
      <c r="T476" s="12"/>
      <c r="U476" s="108"/>
      <c r="V476" s="103" t="s">
        <v>5</v>
      </c>
      <c r="W476" s="12">
        <v>165</v>
      </c>
      <c r="X476" s="12">
        <v>-165</v>
      </c>
      <c r="Y476" s="118" t="s">
        <v>41</v>
      </c>
      <c r="Z476" s="107"/>
      <c r="AA476" s="12"/>
      <c r="AB476" s="12"/>
      <c r="AC476" s="12"/>
      <c r="AD476" s="118"/>
      <c r="AE476" s="107"/>
      <c r="AF476" s="12"/>
      <c r="AG476" s="12"/>
      <c r="AH476" s="12"/>
      <c r="AI476" s="12"/>
      <c r="AJ476" s="12"/>
      <c r="AK476" s="118"/>
      <c r="AL476" s="107"/>
      <c r="AM476" s="12"/>
      <c r="AN476" s="12"/>
      <c r="AO476" s="12"/>
      <c r="AP476" s="12"/>
      <c r="AQ476" s="12"/>
      <c r="AR476" s="118"/>
      <c r="AS476" s="103" t="s">
        <v>9</v>
      </c>
      <c r="AT476" s="12">
        <v>-10000</v>
      </c>
      <c r="AU476" s="12" t="s">
        <v>42</v>
      </c>
      <c r="AV476" s="12">
        <v>-10000</v>
      </c>
      <c r="AW476" s="12" t="s">
        <v>42</v>
      </c>
      <c r="AX476" s="12">
        <v>-10000</v>
      </c>
      <c r="AY476" s="12" t="s">
        <v>42</v>
      </c>
      <c r="AZ476" s="12">
        <v>-10000</v>
      </c>
      <c r="BA476" s="12" t="s">
        <v>42</v>
      </c>
      <c r="BB476" s="148"/>
      <c r="BC476" s="118"/>
    </row>
    <row r="477" spans="2:55" ht="63" hidden="1">
      <c r="B477" s="107" t="s">
        <v>176</v>
      </c>
      <c r="C477" s="12" t="s">
        <v>147</v>
      </c>
      <c r="D477" s="108" t="s">
        <v>47</v>
      </c>
      <c r="E477" s="107">
        <v>7953</v>
      </c>
      <c r="F477" s="12"/>
      <c r="G477" s="108"/>
      <c r="H477" s="107">
        <v>7538</v>
      </c>
      <c r="I477" s="12"/>
      <c r="J477" s="108"/>
      <c r="K477" s="107">
        <v>0</v>
      </c>
      <c r="L477" s="12">
        <v>0</v>
      </c>
      <c r="M477" s="108">
        <v>0</v>
      </c>
      <c r="N477" s="114" t="s">
        <v>38</v>
      </c>
      <c r="O477" s="115" t="s">
        <v>44</v>
      </c>
      <c r="P477" s="107">
        <v>415</v>
      </c>
      <c r="Q477" s="12" t="s">
        <v>228</v>
      </c>
      <c r="R477" s="108">
        <v>0</v>
      </c>
      <c r="S477" s="107"/>
      <c r="T477" s="12"/>
      <c r="U477" s="108"/>
      <c r="V477" s="103"/>
      <c r="W477" s="12"/>
      <c r="X477" s="12"/>
      <c r="Y477" s="118"/>
      <c r="Z477" s="107"/>
      <c r="AA477" s="12"/>
      <c r="AB477" s="12"/>
      <c r="AC477" s="12"/>
      <c r="AD477" s="118"/>
      <c r="AE477" s="107" t="s">
        <v>7</v>
      </c>
      <c r="AF477" s="12"/>
      <c r="AG477" s="12"/>
      <c r="AH477" s="12"/>
      <c r="AI477" s="12"/>
      <c r="AJ477" s="12">
        <v>3000</v>
      </c>
      <c r="AK477" s="118" t="s">
        <v>141</v>
      </c>
      <c r="AL477" s="107"/>
      <c r="AM477" s="12"/>
      <c r="AN477" s="12"/>
      <c r="AO477" s="12"/>
      <c r="AP477" s="12"/>
      <c r="AQ477" s="12"/>
      <c r="AR477" s="118"/>
      <c r="AS477" s="107"/>
      <c r="AT477" s="12"/>
      <c r="AU477" s="12"/>
      <c r="AV477" s="12"/>
      <c r="AW477" s="12"/>
      <c r="AX477" s="12"/>
      <c r="AY477" s="12"/>
      <c r="AZ477" s="12"/>
      <c r="BA477" s="12"/>
      <c r="BB477" s="148"/>
      <c r="BC477" s="118"/>
    </row>
    <row r="478" spans="2:55" ht="63" hidden="1">
      <c r="B478" s="107" t="s">
        <v>176</v>
      </c>
      <c r="C478" s="12" t="s">
        <v>147</v>
      </c>
      <c r="D478" s="108" t="s">
        <v>48</v>
      </c>
      <c r="E478" s="107">
        <v>7953</v>
      </c>
      <c r="F478" s="12"/>
      <c r="G478" s="108"/>
      <c r="H478" s="107">
        <v>7952</v>
      </c>
      <c r="I478" s="12"/>
      <c r="J478" s="108"/>
      <c r="K478" s="107">
        <v>0</v>
      </c>
      <c r="L478" s="12">
        <v>0</v>
      </c>
      <c r="M478" s="108">
        <v>0</v>
      </c>
      <c r="N478" s="114" t="s">
        <v>38</v>
      </c>
      <c r="O478" s="115" t="s">
        <v>44</v>
      </c>
      <c r="P478" s="107">
        <v>1</v>
      </c>
      <c r="Q478" s="12" t="s">
        <v>228</v>
      </c>
      <c r="R478" s="108">
        <v>0</v>
      </c>
      <c r="S478" s="107"/>
      <c r="T478" s="12"/>
      <c r="U478" s="108"/>
      <c r="V478" s="103"/>
      <c r="W478" s="12"/>
      <c r="X478" s="12"/>
      <c r="Y478" s="118"/>
      <c r="Z478" s="107"/>
      <c r="AA478" s="12"/>
      <c r="AB478" s="12"/>
      <c r="AC478" s="12"/>
      <c r="AD478" s="118"/>
      <c r="AE478" s="107" t="s">
        <v>7</v>
      </c>
      <c r="AF478" s="12"/>
      <c r="AG478" s="12"/>
      <c r="AH478" s="12"/>
      <c r="AI478" s="12"/>
      <c r="AJ478" s="12">
        <v>3000</v>
      </c>
      <c r="AK478" s="118" t="s">
        <v>141</v>
      </c>
      <c r="AL478" s="107"/>
      <c r="AM478" s="12"/>
      <c r="AN478" s="12"/>
      <c r="AO478" s="12"/>
      <c r="AP478" s="12"/>
      <c r="AQ478" s="12"/>
      <c r="AR478" s="118"/>
      <c r="AS478" s="107"/>
      <c r="AT478" s="12"/>
      <c r="AU478" s="12"/>
      <c r="AV478" s="12"/>
      <c r="AW478" s="12"/>
      <c r="AX478" s="12"/>
      <c r="AY478" s="12"/>
      <c r="AZ478" s="12"/>
      <c r="BA478" s="12"/>
      <c r="BB478" s="148"/>
      <c r="BC478" s="118"/>
    </row>
    <row r="479" spans="2:55" ht="21" hidden="1">
      <c r="B479" s="107" t="s">
        <v>176</v>
      </c>
      <c r="C479" s="12" t="s">
        <v>147</v>
      </c>
      <c r="D479" s="108" t="s">
        <v>49</v>
      </c>
      <c r="E479" s="107">
        <v>9166</v>
      </c>
      <c r="F479" s="12"/>
      <c r="G479" s="108"/>
      <c r="H479" s="107">
        <v>9164</v>
      </c>
      <c r="I479" s="12"/>
      <c r="J479" s="108"/>
      <c r="K479" s="107">
        <v>-4933</v>
      </c>
      <c r="L479" s="12">
        <v>-4933</v>
      </c>
      <c r="M479" s="108">
        <v>-4932</v>
      </c>
      <c r="N479" s="114" t="s">
        <v>50</v>
      </c>
      <c r="O479" s="115" t="s">
        <v>44</v>
      </c>
      <c r="P479" s="107">
        <v>2</v>
      </c>
      <c r="Q479" s="12" t="s">
        <v>228</v>
      </c>
      <c r="R479" s="108">
        <v>0</v>
      </c>
      <c r="S479" s="107"/>
      <c r="T479" s="12"/>
      <c r="U479" s="108"/>
      <c r="V479" s="103"/>
      <c r="W479" s="12"/>
      <c r="X479" s="12"/>
      <c r="Y479" s="118"/>
      <c r="Z479" s="107"/>
      <c r="AA479" s="12"/>
      <c r="AB479" s="12"/>
      <c r="AC479" s="12"/>
      <c r="AD479" s="118"/>
      <c r="AE479" s="107" t="s">
        <v>7</v>
      </c>
      <c r="AF479" s="12"/>
      <c r="AG479" s="12"/>
      <c r="AH479" s="12"/>
      <c r="AI479" s="12"/>
      <c r="AJ479" s="12">
        <v>3000</v>
      </c>
      <c r="AK479" s="118"/>
      <c r="AL479" s="107"/>
      <c r="AM479" s="12"/>
      <c r="AN479" s="12"/>
      <c r="AO479" s="12"/>
      <c r="AP479" s="12"/>
      <c r="AQ479" s="12"/>
      <c r="AR479" s="118"/>
      <c r="AS479" s="107"/>
      <c r="AT479" s="12"/>
      <c r="AU479" s="12"/>
      <c r="AV479" s="12"/>
      <c r="AW479" s="12"/>
      <c r="AX479" s="12"/>
      <c r="AY479" s="12"/>
      <c r="AZ479" s="12"/>
      <c r="BA479" s="12"/>
      <c r="BB479" s="148"/>
      <c r="BC479" s="118"/>
    </row>
    <row r="480" spans="2:55" ht="21" hidden="1">
      <c r="B480" s="107" t="s">
        <v>176</v>
      </c>
      <c r="C480" s="12" t="s">
        <v>147</v>
      </c>
      <c r="D480" s="108" t="s">
        <v>51</v>
      </c>
      <c r="E480" s="107">
        <v>9166</v>
      </c>
      <c r="F480" s="12"/>
      <c r="G480" s="108"/>
      <c r="H480" s="107">
        <v>9165</v>
      </c>
      <c r="I480" s="12"/>
      <c r="J480" s="108"/>
      <c r="K480" s="107">
        <v>-4932</v>
      </c>
      <c r="L480" s="12">
        <v>-4932</v>
      </c>
      <c r="M480" s="108">
        <v>-4932</v>
      </c>
      <c r="N480" s="114" t="s">
        <v>50</v>
      </c>
      <c r="O480" s="115" t="s">
        <v>44</v>
      </c>
      <c r="P480" s="107">
        <v>1</v>
      </c>
      <c r="Q480" s="12" t="s">
        <v>228</v>
      </c>
      <c r="R480" s="108">
        <v>0</v>
      </c>
      <c r="S480" s="107"/>
      <c r="T480" s="12"/>
      <c r="U480" s="108"/>
      <c r="V480" s="103"/>
      <c r="W480" s="12"/>
      <c r="X480" s="12"/>
      <c r="Y480" s="118"/>
      <c r="Z480" s="107"/>
      <c r="AA480" s="12"/>
      <c r="AB480" s="12"/>
      <c r="AC480" s="12"/>
      <c r="AD480" s="118"/>
      <c r="AE480" s="107" t="s">
        <v>7</v>
      </c>
      <c r="AF480" s="12"/>
      <c r="AG480" s="12"/>
      <c r="AH480" s="12"/>
      <c r="AI480" s="12"/>
      <c r="AJ480" s="12">
        <v>3000</v>
      </c>
      <c r="AK480" s="118"/>
      <c r="AL480" s="107"/>
      <c r="AM480" s="12"/>
      <c r="AN480" s="12"/>
      <c r="AO480" s="12"/>
      <c r="AP480" s="12"/>
      <c r="AQ480" s="12"/>
      <c r="AR480" s="118"/>
      <c r="AS480" s="107"/>
      <c r="AT480" s="12"/>
      <c r="AU480" s="12"/>
      <c r="AV480" s="12"/>
      <c r="AW480" s="12"/>
      <c r="AX480" s="12"/>
      <c r="AY480" s="12"/>
      <c r="AZ480" s="12"/>
      <c r="BA480" s="12"/>
      <c r="BB480" s="148"/>
      <c r="BC480" s="118"/>
    </row>
    <row r="481" spans="2:55" ht="63" hidden="1">
      <c r="B481" s="107" t="s">
        <v>176</v>
      </c>
      <c r="C481" s="12" t="s">
        <v>147</v>
      </c>
      <c r="D481" s="108" t="s">
        <v>53</v>
      </c>
      <c r="E481" s="107">
        <v>10293</v>
      </c>
      <c r="F481" s="12"/>
      <c r="G481" s="108"/>
      <c r="H481" s="107">
        <v>10272</v>
      </c>
      <c r="I481" s="12"/>
      <c r="J481" s="108"/>
      <c r="K481" s="107">
        <v>-4156</v>
      </c>
      <c r="L481" s="12">
        <v>-4156</v>
      </c>
      <c r="M481" s="108">
        <v>-4142</v>
      </c>
      <c r="N481" s="114" t="s">
        <v>50</v>
      </c>
      <c r="O481" s="115" t="s">
        <v>50</v>
      </c>
      <c r="P481" s="107">
        <v>21</v>
      </c>
      <c r="Q481" s="12" t="s">
        <v>228</v>
      </c>
      <c r="R481" s="108">
        <v>0</v>
      </c>
      <c r="S481" s="107"/>
      <c r="T481" s="12"/>
      <c r="U481" s="108"/>
      <c r="V481" s="103" t="s">
        <v>5</v>
      </c>
      <c r="W481" s="12">
        <v>164</v>
      </c>
      <c r="X481" s="12">
        <v>365</v>
      </c>
      <c r="Y481" s="118" t="s">
        <v>59</v>
      </c>
      <c r="Z481" s="107"/>
      <c r="AA481" s="12"/>
      <c r="AB481" s="12"/>
      <c r="AC481" s="12"/>
      <c r="AD481" s="118"/>
      <c r="AE481" s="107"/>
      <c r="AF481" s="12"/>
      <c r="AG481" s="12"/>
      <c r="AH481" s="12"/>
      <c r="AI481" s="12"/>
      <c r="AJ481" s="12"/>
      <c r="AK481" s="118"/>
      <c r="AL481" s="107"/>
      <c r="AM481" s="12"/>
      <c r="AN481" s="12"/>
      <c r="AO481" s="12"/>
      <c r="AP481" s="12"/>
      <c r="AQ481" s="12"/>
      <c r="AR481" s="118"/>
      <c r="AS481" s="107"/>
      <c r="AT481" s="12"/>
      <c r="AU481" s="12"/>
      <c r="AV481" s="12"/>
      <c r="AW481" s="12"/>
      <c r="AX481" s="12"/>
      <c r="AY481" s="12"/>
      <c r="AZ481" s="12"/>
      <c r="BA481" s="12"/>
      <c r="BB481" s="148"/>
      <c r="BC481" s="118"/>
    </row>
    <row r="482" spans="2:55" ht="63" hidden="1">
      <c r="B482" s="107" t="s">
        <v>176</v>
      </c>
      <c r="C482" s="12" t="s">
        <v>147</v>
      </c>
      <c r="D482" s="108" t="s">
        <v>56</v>
      </c>
      <c r="E482" s="107">
        <v>10293</v>
      </c>
      <c r="F482" s="12"/>
      <c r="G482" s="108"/>
      <c r="H482" s="107">
        <v>10272</v>
      </c>
      <c r="I482" s="12"/>
      <c r="J482" s="108"/>
      <c r="K482" s="107">
        <v>-4156</v>
      </c>
      <c r="L482" s="12">
        <v>-4156</v>
      </c>
      <c r="M482" s="108">
        <v>-4142</v>
      </c>
      <c r="N482" s="114" t="s">
        <v>50</v>
      </c>
      <c r="O482" s="115" t="s">
        <v>50</v>
      </c>
      <c r="P482" s="107">
        <v>21</v>
      </c>
      <c r="Q482" s="12" t="s">
        <v>228</v>
      </c>
      <c r="R482" s="108">
        <v>0</v>
      </c>
      <c r="S482" s="107"/>
      <c r="T482" s="12"/>
      <c r="U482" s="108"/>
      <c r="V482" s="103" t="s">
        <v>5</v>
      </c>
      <c r="W482" s="12">
        <v>164</v>
      </c>
      <c r="X482" s="12">
        <v>365</v>
      </c>
      <c r="Y482" s="118" t="s">
        <v>59</v>
      </c>
      <c r="Z482" s="107"/>
      <c r="AA482" s="12"/>
      <c r="AB482" s="12"/>
      <c r="AC482" s="12"/>
      <c r="AD482" s="118"/>
      <c r="AE482" s="107"/>
      <c r="AF482" s="12"/>
      <c r="AG482" s="12"/>
      <c r="AH482" s="12"/>
      <c r="AI482" s="12"/>
      <c r="AJ482" s="12"/>
      <c r="AK482" s="118"/>
      <c r="AL482" s="107"/>
      <c r="AM482" s="12"/>
      <c r="AN482" s="12"/>
      <c r="AO482" s="12"/>
      <c r="AP482" s="12"/>
      <c r="AQ482" s="12"/>
      <c r="AR482" s="118"/>
      <c r="AS482" s="107"/>
      <c r="AT482" s="12"/>
      <c r="AU482" s="12"/>
      <c r="AV482" s="12"/>
      <c r="AW482" s="12"/>
      <c r="AX482" s="12"/>
      <c r="AY482" s="12"/>
      <c r="AZ482" s="12"/>
      <c r="BA482" s="12"/>
      <c r="BB482" s="148"/>
      <c r="BC482" s="118"/>
    </row>
    <row r="483" spans="2:55" ht="63" hidden="1">
      <c r="B483" s="107" t="s">
        <v>176</v>
      </c>
      <c r="C483" s="12" t="s">
        <v>147</v>
      </c>
      <c r="D483" s="108" t="s">
        <v>57</v>
      </c>
      <c r="E483" s="107">
        <v>10293</v>
      </c>
      <c r="F483" s="12"/>
      <c r="G483" s="108"/>
      <c r="H483" s="107">
        <v>10272</v>
      </c>
      <c r="I483" s="12"/>
      <c r="J483" s="108"/>
      <c r="K483" s="107">
        <v>-4156</v>
      </c>
      <c r="L483" s="12">
        <v>-4156</v>
      </c>
      <c r="M483" s="108">
        <v>-4142</v>
      </c>
      <c r="N483" s="114" t="s">
        <v>50</v>
      </c>
      <c r="O483" s="115" t="s">
        <v>50</v>
      </c>
      <c r="P483" s="107">
        <v>21</v>
      </c>
      <c r="Q483" s="12" t="s">
        <v>228</v>
      </c>
      <c r="R483" s="108">
        <v>0</v>
      </c>
      <c r="S483" s="107"/>
      <c r="T483" s="12"/>
      <c r="U483" s="108"/>
      <c r="V483" s="103" t="s">
        <v>5</v>
      </c>
      <c r="W483" s="12">
        <v>164</v>
      </c>
      <c r="X483" s="12">
        <v>365</v>
      </c>
      <c r="Y483" s="118" t="s">
        <v>59</v>
      </c>
      <c r="Z483" s="107"/>
      <c r="AA483" s="12"/>
      <c r="AB483" s="12"/>
      <c r="AC483" s="12"/>
      <c r="AD483" s="118"/>
      <c r="AE483" s="107"/>
      <c r="AF483" s="12"/>
      <c r="AG483" s="12"/>
      <c r="AH483" s="12"/>
      <c r="AI483" s="12"/>
      <c r="AJ483" s="12"/>
      <c r="AK483" s="118"/>
      <c r="AL483" s="107"/>
      <c r="AM483" s="12"/>
      <c r="AN483" s="12"/>
      <c r="AO483" s="12"/>
      <c r="AP483" s="12"/>
      <c r="AQ483" s="12"/>
      <c r="AR483" s="118"/>
      <c r="AS483" s="107"/>
      <c r="AT483" s="12"/>
      <c r="AU483" s="12"/>
      <c r="AV483" s="12"/>
      <c r="AW483" s="12"/>
      <c r="AX483" s="12"/>
      <c r="AY483" s="12"/>
      <c r="AZ483" s="12"/>
      <c r="BA483" s="12"/>
      <c r="BB483" s="148"/>
      <c r="BC483" s="118"/>
    </row>
    <row r="484" spans="2:55" ht="73.5" hidden="1">
      <c r="B484" s="107" t="s">
        <v>178</v>
      </c>
      <c r="C484" s="12" t="s">
        <v>147</v>
      </c>
      <c r="D484" s="108" t="s">
        <v>46</v>
      </c>
      <c r="E484" s="107">
        <v>9293</v>
      </c>
      <c r="F484" s="12"/>
      <c r="G484" s="108"/>
      <c r="H484" s="107">
        <v>8512</v>
      </c>
      <c r="I484" s="12"/>
      <c r="J484" s="108"/>
      <c r="K484" s="107">
        <v>-1523</v>
      </c>
      <c r="L484" s="12">
        <v>-1523</v>
      </c>
      <c r="M484" s="108">
        <v>-1152</v>
      </c>
      <c r="N484" s="114" t="s">
        <v>50</v>
      </c>
      <c r="O484" s="115" t="s">
        <v>44</v>
      </c>
      <c r="P484" s="107">
        <v>781</v>
      </c>
      <c r="Q484" s="12" t="s">
        <v>228</v>
      </c>
      <c r="R484" s="108">
        <v>0</v>
      </c>
      <c r="S484" s="107"/>
      <c r="T484" s="12"/>
      <c r="U484" s="108"/>
      <c r="V484" s="103"/>
      <c r="W484" s="12"/>
      <c r="X484" s="12"/>
      <c r="Y484" s="118"/>
      <c r="Z484" s="107"/>
      <c r="AA484" s="12"/>
      <c r="AB484" s="12"/>
      <c r="AC484" s="12"/>
      <c r="AD484" s="118"/>
      <c r="AE484" s="107" t="s">
        <v>7</v>
      </c>
      <c r="AF484" s="12">
        <v>3385</v>
      </c>
      <c r="AG484" s="12"/>
      <c r="AH484" s="12"/>
      <c r="AI484" s="12" t="s">
        <v>180</v>
      </c>
      <c r="AJ484" s="12">
        <v>3000</v>
      </c>
      <c r="AK484" s="118" t="s">
        <v>165</v>
      </c>
      <c r="AL484" s="107"/>
      <c r="AM484" s="12"/>
      <c r="AN484" s="12"/>
      <c r="AO484" s="12"/>
      <c r="AP484" s="12"/>
      <c r="AQ484" s="12"/>
      <c r="AR484" s="118"/>
      <c r="AS484" s="107"/>
      <c r="AT484" s="12"/>
      <c r="AU484" s="12"/>
      <c r="AV484" s="12"/>
      <c r="AW484" s="12"/>
      <c r="AX484" s="12"/>
      <c r="AY484" s="12"/>
      <c r="AZ484" s="12"/>
      <c r="BA484" s="12"/>
      <c r="BB484" s="148"/>
      <c r="BC484" s="118"/>
    </row>
    <row r="485" spans="2:55" ht="63" hidden="1">
      <c r="B485" s="107" t="s">
        <v>178</v>
      </c>
      <c r="C485" s="12" t="s">
        <v>147</v>
      </c>
      <c r="D485" s="108" t="s">
        <v>47</v>
      </c>
      <c r="E485" s="107">
        <v>9293</v>
      </c>
      <c r="F485" s="12"/>
      <c r="G485" s="108"/>
      <c r="H485" s="107">
        <v>9226</v>
      </c>
      <c r="I485" s="12"/>
      <c r="J485" s="108"/>
      <c r="K485" s="107">
        <v>-1522</v>
      </c>
      <c r="L485" s="12">
        <v>-1522</v>
      </c>
      <c r="M485" s="108">
        <v>-1400</v>
      </c>
      <c r="N485" s="114" t="s">
        <v>50</v>
      </c>
      <c r="O485" s="115" t="s">
        <v>44</v>
      </c>
      <c r="P485" s="107">
        <v>67</v>
      </c>
      <c r="Q485" s="12" t="s">
        <v>228</v>
      </c>
      <c r="R485" s="108">
        <v>0</v>
      </c>
      <c r="S485" s="107"/>
      <c r="T485" s="12"/>
      <c r="U485" s="108"/>
      <c r="V485" s="103" t="s">
        <v>5</v>
      </c>
      <c r="W485" s="12">
        <v>100</v>
      </c>
      <c r="X485" s="12">
        <v>325</v>
      </c>
      <c r="Y485" s="118" t="s">
        <v>59</v>
      </c>
      <c r="Z485" s="107"/>
      <c r="AA485" s="12"/>
      <c r="AB485" s="12"/>
      <c r="AC485" s="12"/>
      <c r="AD485" s="118"/>
      <c r="AE485" s="107" t="s">
        <v>7</v>
      </c>
      <c r="AF485" s="12">
        <v>3385</v>
      </c>
      <c r="AG485" s="12"/>
      <c r="AH485" s="12"/>
      <c r="AI485" s="12" t="s">
        <v>181</v>
      </c>
      <c r="AJ485" s="12"/>
      <c r="AK485" s="118"/>
      <c r="AL485" s="107"/>
      <c r="AM485" s="12"/>
      <c r="AN485" s="12"/>
      <c r="AO485" s="12"/>
      <c r="AP485" s="12"/>
      <c r="AQ485" s="12"/>
      <c r="AR485" s="118"/>
      <c r="AS485" s="107"/>
      <c r="AT485" s="12"/>
      <c r="AU485" s="12"/>
      <c r="AV485" s="12"/>
      <c r="AW485" s="12"/>
      <c r="AX485" s="12"/>
      <c r="AY485" s="12"/>
      <c r="AZ485" s="12"/>
      <c r="BA485" s="12"/>
      <c r="BB485" s="148"/>
      <c r="BC485" s="118"/>
    </row>
    <row r="486" spans="2:55" ht="63" hidden="1">
      <c r="B486" s="107" t="s">
        <v>178</v>
      </c>
      <c r="C486" s="12" t="s">
        <v>147</v>
      </c>
      <c r="D486" s="108" t="s">
        <v>48</v>
      </c>
      <c r="E486" s="107">
        <v>10193</v>
      </c>
      <c r="F486" s="12"/>
      <c r="G486" s="108"/>
      <c r="H486" s="107">
        <v>9216</v>
      </c>
      <c r="I486" s="12"/>
      <c r="J486" s="108"/>
      <c r="K486" s="107">
        <v>-2995</v>
      </c>
      <c r="L486" s="12">
        <v>-2995</v>
      </c>
      <c r="M486" s="108">
        <v>-1280</v>
      </c>
      <c r="N486" s="114" t="s">
        <v>50</v>
      </c>
      <c r="O486" s="115" t="s">
        <v>50</v>
      </c>
      <c r="P486" s="107">
        <v>977</v>
      </c>
      <c r="Q486" s="12" t="s">
        <v>228</v>
      </c>
      <c r="R486" s="108">
        <v>0</v>
      </c>
      <c r="S486" s="107"/>
      <c r="T486" s="12"/>
      <c r="U486" s="108"/>
      <c r="V486" s="103" t="s">
        <v>5</v>
      </c>
      <c r="W486" s="12">
        <v>100</v>
      </c>
      <c r="X486" s="12">
        <v>325</v>
      </c>
      <c r="Y486" s="118" t="s">
        <v>59</v>
      </c>
      <c r="Z486" s="107"/>
      <c r="AA486" s="12"/>
      <c r="AB486" s="12"/>
      <c r="AC486" s="12"/>
      <c r="AD486" s="118"/>
      <c r="AE486" s="107" t="s">
        <v>7</v>
      </c>
      <c r="AF486" s="12">
        <v>3385</v>
      </c>
      <c r="AG486" s="12"/>
      <c r="AH486" s="12"/>
      <c r="AI486" s="12" t="s">
        <v>181</v>
      </c>
      <c r="AJ486" s="12"/>
      <c r="AK486" s="118"/>
      <c r="AL486" s="107"/>
      <c r="AM486" s="12"/>
      <c r="AN486" s="12"/>
      <c r="AO486" s="12"/>
      <c r="AP486" s="12"/>
      <c r="AQ486" s="12"/>
      <c r="AR486" s="118"/>
      <c r="AS486" s="107"/>
      <c r="AT486" s="12"/>
      <c r="AU486" s="12"/>
      <c r="AV486" s="12"/>
      <c r="AW486" s="12"/>
      <c r="AX486" s="12"/>
      <c r="AY486" s="12"/>
      <c r="AZ486" s="12"/>
      <c r="BA486" s="12"/>
      <c r="BB486" s="148"/>
      <c r="BC486" s="118"/>
    </row>
    <row r="487" spans="2:55" ht="31.5" hidden="1">
      <c r="B487" s="107" t="s">
        <v>178</v>
      </c>
      <c r="C487" s="12" t="s">
        <v>147</v>
      </c>
      <c r="D487" s="108" t="s">
        <v>49</v>
      </c>
      <c r="E487" s="107"/>
      <c r="F487" s="12">
        <v>9506</v>
      </c>
      <c r="G487" s="108">
        <v>695</v>
      </c>
      <c r="H487" s="107"/>
      <c r="I487" s="12">
        <v>9505</v>
      </c>
      <c r="J487" s="108">
        <v>695</v>
      </c>
      <c r="K487" s="107">
        <v>0</v>
      </c>
      <c r="L487" s="12">
        <v>0</v>
      </c>
      <c r="M487" s="108">
        <v>0</v>
      </c>
      <c r="N487" s="114" t="s">
        <v>44</v>
      </c>
      <c r="O487" s="115" t="s">
        <v>44</v>
      </c>
      <c r="P487" s="107" t="s">
        <v>228</v>
      </c>
      <c r="Q487" s="12">
        <v>1</v>
      </c>
      <c r="R487" s="108">
        <v>0</v>
      </c>
      <c r="S487" s="107"/>
      <c r="T487" s="12"/>
      <c r="U487" s="108"/>
      <c r="V487" s="103"/>
      <c r="W487" s="12"/>
      <c r="X487" s="12"/>
      <c r="Y487" s="118"/>
      <c r="Z487" s="107"/>
      <c r="AA487" s="12"/>
      <c r="AB487" s="12"/>
      <c r="AC487" s="12"/>
      <c r="AD487" s="118"/>
      <c r="AE487" s="107" t="s">
        <v>7</v>
      </c>
      <c r="AF487" s="12"/>
      <c r="AG487" s="12"/>
      <c r="AH487" s="12"/>
      <c r="AI487" s="12"/>
      <c r="AJ487" s="12">
        <v>2400</v>
      </c>
      <c r="AK487" s="118"/>
      <c r="AL487" s="107"/>
      <c r="AM487" s="12"/>
      <c r="AN487" s="12"/>
      <c r="AO487" s="12"/>
      <c r="AP487" s="12"/>
      <c r="AQ487" s="12"/>
      <c r="AR487" s="118"/>
      <c r="AS487" s="107"/>
      <c r="AT487" s="12"/>
      <c r="AU487" s="12"/>
      <c r="AV487" s="12"/>
      <c r="AW487" s="12"/>
      <c r="AX487" s="12"/>
      <c r="AY487" s="12"/>
      <c r="AZ487" s="12"/>
      <c r="BA487" s="12"/>
      <c r="BB487" s="148"/>
      <c r="BC487" s="118"/>
    </row>
    <row r="488" spans="2:55" ht="31.5" hidden="1">
      <c r="B488" s="107" t="s">
        <v>178</v>
      </c>
      <c r="C488" s="12" t="s">
        <v>147</v>
      </c>
      <c r="D488" s="108" t="s">
        <v>51</v>
      </c>
      <c r="E488" s="107"/>
      <c r="F488" s="12">
        <v>9446</v>
      </c>
      <c r="G488" s="108">
        <v>695</v>
      </c>
      <c r="H488" s="107"/>
      <c r="I488" s="12">
        <v>9444</v>
      </c>
      <c r="J488" s="108">
        <v>695</v>
      </c>
      <c r="K488" s="107">
        <v>0</v>
      </c>
      <c r="L488" s="12">
        <v>0</v>
      </c>
      <c r="M488" s="108">
        <v>0</v>
      </c>
      <c r="N488" s="114" t="s">
        <v>44</v>
      </c>
      <c r="O488" s="115" t="s">
        <v>44</v>
      </c>
      <c r="P488" s="107" t="s">
        <v>228</v>
      </c>
      <c r="Q488" s="12">
        <v>2</v>
      </c>
      <c r="R488" s="108">
        <v>0</v>
      </c>
      <c r="S488" s="107"/>
      <c r="T488" s="12"/>
      <c r="U488" s="108"/>
      <c r="V488" s="103"/>
      <c r="W488" s="12"/>
      <c r="X488" s="12"/>
      <c r="Y488" s="118"/>
      <c r="Z488" s="107"/>
      <c r="AA488" s="12"/>
      <c r="AB488" s="12"/>
      <c r="AC488" s="12"/>
      <c r="AD488" s="118"/>
      <c r="AE488" s="107" t="s">
        <v>7</v>
      </c>
      <c r="AF488" s="12"/>
      <c r="AG488" s="12"/>
      <c r="AH488" s="12"/>
      <c r="AI488" s="12"/>
      <c r="AJ488" s="12">
        <v>2400</v>
      </c>
      <c r="AK488" s="118"/>
      <c r="AL488" s="107"/>
      <c r="AM488" s="12"/>
      <c r="AN488" s="12"/>
      <c r="AO488" s="12"/>
      <c r="AP488" s="12"/>
      <c r="AQ488" s="12"/>
      <c r="AR488" s="118"/>
      <c r="AS488" s="107"/>
      <c r="AT488" s="12"/>
      <c r="AU488" s="12"/>
      <c r="AV488" s="12"/>
      <c r="AW488" s="12"/>
      <c r="AX488" s="12"/>
      <c r="AY488" s="12"/>
      <c r="AZ488" s="12"/>
      <c r="BA488" s="12"/>
      <c r="BB488" s="148"/>
      <c r="BC488" s="118"/>
    </row>
    <row r="489" spans="2:55" ht="73.5" hidden="1">
      <c r="B489" s="107" t="s">
        <v>178</v>
      </c>
      <c r="C489" s="12" t="s">
        <v>147</v>
      </c>
      <c r="D489" s="108" t="s">
        <v>52</v>
      </c>
      <c r="E489" s="107"/>
      <c r="F489" s="12">
        <v>9506</v>
      </c>
      <c r="G489" s="108">
        <v>695</v>
      </c>
      <c r="H489" s="107"/>
      <c r="I489" s="12">
        <v>9505</v>
      </c>
      <c r="J489" s="108">
        <v>695</v>
      </c>
      <c r="K489" s="107">
        <v>0</v>
      </c>
      <c r="L489" s="12">
        <v>0</v>
      </c>
      <c r="M489" s="108">
        <v>0</v>
      </c>
      <c r="N489" s="114" t="s">
        <v>44</v>
      </c>
      <c r="O489" s="115" t="s">
        <v>44</v>
      </c>
      <c r="P489" s="107" t="s">
        <v>228</v>
      </c>
      <c r="Q489" s="12">
        <v>1</v>
      </c>
      <c r="R489" s="108">
        <v>0</v>
      </c>
      <c r="S489" s="107"/>
      <c r="T489" s="12"/>
      <c r="U489" s="108"/>
      <c r="V489" s="103"/>
      <c r="W489" s="12"/>
      <c r="X489" s="12"/>
      <c r="Y489" s="118"/>
      <c r="Z489" s="107"/>
      <c r="AA489" s="12"/>
      <c r="AB489" s="12"/>
      <c r="AC489" s="12"/>
      <c r="AD489" s="118"/>
      <c r="AE489" s="107" t="s">
        <v>7</v>
      </c>
      <c r="AF489" s="12"/>
      <c r="AG489" s="12"/>
      <c r="AH489" s="12"/>
      <c r="AI489" s="12"/>
      <c r="AJ489" s="12">
        <v>2400</v>
      </c>
      <c r="AK489" s="118" t="s">
        <v>165</v>
      </c>
      <c r="AL489" s="107"/>
      <c r="AM489" s="12"/>
      <c r="AN489" s="12"/>
      <c r="AO489" s="12"/>
      <c r="AP489" s="12"/>
      <c r="AQ489" s="12"/>
      <c r="AR489" s="118"/>
      <c r="AS489" s="103"/>
      <c r="AT489" s="14"/>
      <c r="AU489" s="14"/>
      <c r="AV489" s="14"/>
      <c r="AW489" s="14"/>
      <c r="AX489" s="14"/>
      <c r="AY489" s="14"/>
      <c r="AZ489" s="14"/>
      <c r="BA489" s="14"/>
      <c r="BB489" s="148"/>
      <c r="BC489" s="118"/>
    </row>
    <row r="490" spans="2:55" ht="73.5" hidden="1">
      <c r="B490" s="107" t="s">
        <v>178</v>
      </c>
      <c r="C490" s="12" t="s">
        <v>147</v>
      </c>
      <c r="D490" s="108" t="s">
        <v>53</v>
      </c>
      <c r="E490" s="107">
        <v>10324</v>
      </c>
      <c r="F490" s="12"/>
      <c r="G490" s="108"/>
      <c r="H490" s="107">
        <v>10323</v>
      </c>
      <c r="I490" s="12"/>
      <c r="J490" s="108"/>
      <c r="K490" s="107">
        <v>-3303</v>
      </c>
      <c r="L490" s="12">
        <v>-3303</v>
      </c>
      <c r="M490" s="108">
        <v>-3304</v>
      </c>
      <c r="N490" s="114" t="s">
        <v>50</v>
      </c>
      <c r="O490" s="115" t="s">
        <v>44</v>
      </c>
      <c r="P490" s="107">
        <v>1</v>
      </c>
      <c r="Q490" s="12" t="s">
        <v>228</v>
      </c>
      <c r="R490" s="108">
        <v>0</v>
      </c>
      <c r="S490" s="107"/>
      <c r="T490" s="12"/>
      <c r="U490" s="108"/>
      <c r="V490" s="103"/>
      <c r="W490" s="12"/>
      <c r="X490" s="12"/>
      <c r="Y490" s="118"/>
      <c r="Z490" s="107"/>
      <c r="AA490" s="12"/>
      <c r="AB490" s="12"/>
      <c r="AC490" s="12"/>
      <c r="AD490" s="118"/>
      <c r="AE490" s="107" t="s">
        <v>7</v>
      </c>
      <c r="AF490" s="12"/>
      <c r="AG490" s="12"/>
      <c r="AH490" s="12"/>
      <c r="AI490" s="12"/>
      <c r="AJ490" s="12">
        <v>2400</v>
      </c>
      <c r="AK490" s="118" t="s">
        <v>165</v>
      </c>
      <c r="AL490" s="107"/>
      <c r="AM490" s="12"/>
      <c r="AN490" s="12"/>
      <c r="AO490" s="12"/>
      <c r="AP490" s="12"/>
      <c r="AQ490" s="12"/>
      <c r="AR490" s="118"/>
      <c r="AS490" s="103"/>
      <c r="AT490" s="14"/>
      <c r="AU490" s="14"/>
      <c r="AV490" s="14"/>
      <c r="AW490" s="14"/>
      <c r="AX490" s="14"/>
      <c r="AY490" s="14"/>
      <c r="AZ490" s="14"/>
      <c r="BA490" s="14"/>
      <c r="BB490" s="148"/>
      <c r="BC490" s="118"/>
    </row>
    <row r="491" spans="2:55" ht="73.5" hidden="1">
      <c r="B491" s="107" t="s">
        <v>182</v>
      </c>
      <c r="C491" s="12" t="s">
        <v>147</v>
      </c>
      <c r="D491" s="108" t="s">
        <v>37</v>
      </c>
      <c r="E491" s="107">
        <v>7755</v>
      </c>
      <c r="F491" s="12"/>
      <c r="G491" s="108"/>
      <c r="H491" s="107">
        <v>7638</v>
      </c>
      <c r="I491" s="12"/>
      <c r="J491" s="108"/>
      <c r="K491" s="107">
        <v>-3965</v>
      </c>
      <c r="L491" s="12">
        <v>-3965</v>
      </c>
      <c r="M491" s="108">
        <v>-3843</v>
      </c>
      <c r="N491" s="114" t="s">
        <v>50</v>
      </c>
      <c r="O491" s="115" t="s">
        <v>39</v>
      </c>
      <c r="P491" s="107">
        <v>117</v>
      </c>
      <c r="Q491" s="12" t="s">
        <v>228</v>
      </c>
      <c r="R491" s="108">
        <v>0</v>
      </c>
      <c r="S491" s="107"/>
      <c r="T491" s="12"/>
      <c r="U491" s="108"/>
      <c r="V491" s="103"/>
      <c r="W491" s="12"/>
      <c r="X491" s="12"/>
      <c r="Y491" s="118"/>
      <c r="Z491" s="107"/>
      <c r="AA491" s="12"/>
      <c r="AB491" s="12"/>
      <c r="AC491" s="12"/>
      <c r="AD491" s="118"/>
      <c r="AE491" s="107" t="s">
        <v>7</v>
      </c>
      <c r="AF491" s="12"/>
      <c r="AG491" s="12"/>
      <c r="AH491" s="12"/>
      <c r="AI491" s="12"/>
      <c r="AJ491" s="12">
        <v>2400</v>
      </c>
      <c r="AK491" s="118" t="s">
        <v>165</v>
      </c>
      <c r="AL491" s="107"/>
      <c r="AM491" s="12"/>
      <c r="AN491" s="12"/>
      <c r="AO491" s="12"/>
      <c r="AP491" s="12"/>
      <c r="AQ491" s="12"/>
      <c r="AR491" s="118"/>
      <c r="AS491" s="103" t="s">
        <v>9</v>
      </c>
      <c r="AT491" s="14">
        <v>-10000</v>
      </c>
      <c r="AU491" s="14" t="s">
        <v>42</v>
      </c>
      <c r="AV491" s="14"/>
      <c r="AW491" s="14"/>
      <c r="AX491" s="14"/>
      <c r="AY491" s="14"/>
      <c r="AZ491" s="14"/>
      <c r="BA491" s="14"/>
      <c r="BB491" s="148"/>
      <c r="BC491" s="118"/>
    </row>
    <row r="492" spans="2:55" ht="63" hidden="1">
      <c r="B492" s="107" t="s">
        <v>182</v>
      </c>
      <c r="C492" s="12" t="s">
        <v>147</v>
      </c>
      <c r="D492" s="108" t="s">
        <v>43</v>
      </c>
      <c r="E492" s="107">
        <v>7755</v>
      </c>
      <c r="F492" s="12"/>
      <c r="G492" s="108"/>
      <c r="H492" s="107">
        <v>7638</v>
      </c>
      <c r="I492" s="12"/>
      <c r="J492" s="108"/>
      <c r="K492" s="107">
        <v>-3965</v>
      </c>
      <c r="L492" s="12">
        <v>-3965</v>
      </c>
      <c r="M492" s="108">
        <v>-3843</v>
      </c>
      <c r="N492" s="114" t="s">
        <v>50</v>
      </c>
      <c r="O492" s="115" t="s">
        <v>39</v>
      </c>
      <c r="P492" s="107">
        <v>117</v>
      </c>
      <c r="Q492" s="12" t="s">
        <v>228</v>
      </c>
      <c r="R492" s="108">
        <v>0</v>
      </c>
      <c r="S492" s="107"/>
      <c r="T492" s="12"/>
      <c r="U492" s="108"/>
      <c r="V492" s="103"/>
      <c r="W492" s="12"/>
      <c r="X492" s="12"/>
      <c r="Y492" s="118"/>
      <c r="Z492" s="107"/>
      <c r="AA492" s="12"/>
      <c r="AB492" s="12"/>
      <c r="AC492" s="12"/>
      <c r="AD492" s="118"/>
      <c r="AE492" s="107" t="s">
        <v>7</v>
      </c>
      <c r="AF492" s="12"/>
      <c r="AG492" s="12"/>
      <c r="AH492" s="12"/>
      <c r="AI492" s="12"/>
      <c r="AJ492" s="12">
        <v>2400</v>
      </c>
      <c r="AK492" s="118" t="s">
        <v>237</v>
      </c>
      <c r="AL492" s="107"/>
      <c r="AM492" s="12"/>
      <c r="AN492" s="12"/>
      <c r="AO492" s="12"/>
      <c r="AP492" s="12"/>
      <c r="AQ492" s="12"/>
      <c r="AR492" s="118"/>
      <c r="AS492" s="103" t="s">
        <v>9</v>
      </c>
      <c r="AT492" s="14">
        <v>-10000</v>
      </c>
      <c r="AU492" s="14" t="s">
        <v>42</v>
      </c>
      <c r="AV492" s="14"/>
      <c r="AW492" s="14"/>
      <c r="AX492" s="14"/>
      <c r="AY492" s="14"/>
      <c r="AZ492" s="14"/>
      <c r="BA492" s="14"/>
      <c r="BB492" s="148"/>
      <c r="BC492" s="118"/>
    </row>
    <row r="493" spans="2:55" ht="63" hidden="1">
      <c r="B493" s="107" t="s">
        <v>182</v>
      </c>
      <c r="C493" s="12" t="s">
        <v>147</v>
      </c>
      <c r="D493" s="108" t="s">
        <v>45</v>
      </c>
      <c r="E493" s="107">
        <v>7755</v>
      </c>
      <c r="F493" s="12"/>
      <c r="G493" s="108"/>
      <c r="H493" s="107">
        <v>7638</v>
      </c>
      <c r="I493" s="12"/>
      <c r="J493" s="108"/>
      <c r="K493" s="107">
        <v>-3965</v>
      </c>
      <c r="L493" s="12">
        <v>-3965</v>
      </c>
      <c r="M493" s="108">
        <v>-3843</v>
      </c>
      <c r="N493" s="114" t="s">
        <v>50</v>
      </c>
      <c r="O493" s="115" t="s">
        <v>39</v>
      </c>
      <c r="P493" s="107">
        <v>117</v>
      </c>
      <c r="Q493" s="12" t="s">
        <v>228</v>
      </c>
      <c r="R493" s="108">
        <v>0</v>
      </c>
      <c r="S493" s="107"/>
      <c r="T493" s="12"/>
      <c r="U493" s="108"/>
      <c r="V493" s="103"/>
      <c r="W493" s="12"/>
      <c r="X493" s="12"/>
      <c r="Y493" s="118"/>
      <c r="Z493" s="107"/>
      <c r="AA493" s="12"/>
      <c r="AB493" s="12"/>
      <c r="AC493" s="12"/>
      <c r="AD493" s="118"/>
      <c r="AE493" s="107" t="s">
        <v>7</v>
      </c>
      <c r="AF493" s="12"/>
      <c r="AG493" s="12"/>
      <c r="AH493" s="12"/>
      <c r="AI493" s="12"/>
      <c r="AJ493" s="12">
        <v>2400</v>
      </c>
      <c r="AK493" s="118" t="s">
        <v>237</v>
      </c>
      <c r="AL493" s="107"/>
      <c r="AM493" s="12"/>
      <c r="AN493" s="12"/>
      <c r="AO493" s="12"/>
      <c r="AP493" s="12"/>
      <c r="AQ493" s="12"/>
      <c r="AR493" s="118"/>
      <c r="AS493" s="103" t="s">
        <v>9</v>
      </c>
      <c r="AT493" s="14">
        <v>-10000</v>
      </c>
      <c r="AU493" s="14" t="s">
        <v>42</v>
      </c>
      <c r="AV493" s="14"/>
      <c r="AW493" s="14"/>
      <c r="AX493" s="14"/>
      <c r="AY493" s="14"/>
      <c r="AZ493" s="14"/>
      <c r="BA493" s="14"/>
      <c r="BB493" s="148"/>
      <c r="BC493" s="118"/>
    </row>
    <row r="494" spans="2:55" ht="31.5" hidden="1">
      <c r="B494" s="107" t="s">
        <v>182</v>
      </c>
      <c r="C494" s="12" t="s">
        <v>147</v>
      </c>
      <c r="D494" s="108" t="s">
        <v>48</v>
      </c>
      <c r="E494" s="107">
        <v>9289</v>
      </c>
      <c r="F494" s="12"/>
      <c r="G494" s="108"/>
      <c r="H494" s="107">
        <v>8329</v>
      </c>
      <c r="I494" s="12"/>
      <c r="J494" s="108"/>
      <c r="K494" s="107">
        <v>-6018</v>
      </c>
      <c r="L494" s="12">
        <v>-6018</v>
      </c>
      <c r="M494" s="108">
        <v>-5014</v>
      </c>
      <c r="N494" s="114" t="s">
        <v>50</v>
      </c>
      <c r="O494" s="115" t="s">
        <v>44</v>
      </c>
      <c r="P494" s="107">
        <v>960</v>
      </c>
      <c r="Q494" s="12" t="s">
        <v>228</v>
      </c>
      <c r="R494" s="108">
        <v>0</v>
      </c>
      <c r="S494" s="107"/>
      <c r="T494" s="12"/>
      <c r="U494" s="108"/>
      <c r="V494" s="103"/>
      <c r="W494" s="12"/>
      <c r="X494" s="12"/>
      <c r="Y494" s="118"/>
      <c r="Z494" s="107"/>
      <c r="AA494" s="12"/>
      <c r="AB494" s="12"/>
      <c r="AC494" s="12"/>
      <c r="AD494" s="118"/>
      <c r="AE494" s="107" t="s">
        <v>7</v>
      </c>
      <c r="AF494" s="12">
        <v>2985</v>
      </c>
      <c r="AG494" s="12"/>
      <c r="AH494" s="12"/>
      <c r="AI494" s="12" t="s">
        <v>184</v>
      </c>
      <c r="AJ494" s="12">
        <v>1800</v>
      </c>
      <c r="AK494" s="118" t="s">
        <v>170</v>
      </c>
      <c r="AL494" s="107"/>
      <c r="AM494" s="12"/>
      <c r="AN494" s="12"/>
      <c r="AO494" s="12"/>
      <c r="AP494" s="12"/>
      <c r="AQ494" s="12"/>
      <c r="AR494" s="118"/>
      <c r="AS494" s="107"/>
      <c r="AT494" s="12"/>
      <c r="AU494" s="12"/>
      <c r="AV494" s="12"/>
      <c r="AW494" s="12"/>
      <c r="AX494" s="12"/>
      <c r="AY494" s="12"/>
      <c r="AZ494" s="12"/>
      <c r="BA494" s="12"/>
      <c r="BB494" s="148"/>
      <c r="BC494" s="118"/>
    </row>
    <row r="495" spans="2:55" ht="31.5" hidden="1">
      <c r="B495" s="107" t="s">
        <v>182</v>
      </c>
      <c r="C495" s="12" t="s">
        <v>147</v>
      </c>
      <c r="D495" s="108" t="s">
        <v>49</v>
      </c>
      <c r="E495" s="107">
        <v>10278</v>
      </c>
      <c r="F495" s="12"/>
      <c r="G495" s="108"/>
      <c r="H495" s="107">
        <v>9990</v>
      </c>
      <c r="I495" s="12"/>
      <c r="J495" s="108"/>
      <c r="K495" s="107">
        <v>12889</v>
      </c>
      <c r="L495" s="12">
        <v>260</v>
      </c>
      <c r="M495" s="108">
        <v>12912</v>
      </c>
      <c r="N495" s="114" t="s">
        <v>69</v>
      </c>
      <c r="O495" s="115" t="s">
        <v>44</v>
      </c>
      <c r="P495" s="107">
        <v>288</v>
      </c>
      <c r="Q495" s="12" t="s">
        <v>228</v>
      </c>
      <c r="R495" s="108">
        <v>283</v>
      </c>
      <c r="S495" s="107"/>
      <c r="T495" s="12"/>
      <c r="U495" s="108"/>
      <c r="V495" s="103"/>
      <c r="W495" s="12"/>
      <c r="X495" s="12"/>
      <c r="Y495" s="118"/>
      <c r="Z495" s="107"/>
      <c r="AA495" s="12"/>
      <c r="AB495" s="12"/>
      <c r="AC495" s="12"/>
      <c r="AD495" s="118"/>
      <c r="AE495" s="107" t="s">
        <v>7</v>
      </c>
      <c r="AF495" s="12"/>
      <c r="AG495" s="12"/>
      <c r="AH495" s="12">
        <v>9929</v>
      </c>
      <c r="AI495" s="12" t="s">
        <v>185</v>
      </c>
      <c r="AJ495" s="12">
        <v>1800</v>
      </c>
      <c r="AK495" s="118" t="s">
        <v>170</v>
      </c>
      <c r="AL495" s="107"/>
      <c r="AM495" s="12"/>
      <c r="AN495" s="12"/>
      <c r="AO495" s="12"/>
      <c r="AP495" s="12"/>
      <c r="AQ495" s="12"/>
      <c r="AR495" s="118"/>
      <c r="AS495" s="107"/>
      <c r="AT495" s="12"/>
      <c r="AU495" s="12"/>
      <c r="AV495" s="12"/>
      <c r="AW495" s="12"/>
      <c r="AX495" s="12"/>
      <c r="AY495" s="12"/>
      <c r="AZ495" s="12"/>
      <c r="BA495" s="12"/>
      <c r="BB495" s="148"/>
      <c r="BC495" s="118"/>
    </row>
    <row r="496" spans="2:55" ht="31.5" hidden="1">
      <c r="B496" s="107" t="s">
        <v>182</v>
      </c>
      <c r="C496" s="12" t="s">
        <v>147</v>
      </c>
      <c r="D496" s="108" t="s">
        <v>51</v>
      </c>
      <c r="E496" s="107">
        <v>10278</v>
      </c>
      <c r="F496" s="12"/>
      <c r="G496" s="108"/>
      <c r="H496" s="107">
        <v>10277</v>
      </c>
      <c r="I496" s="12"/>
      <c r="J496" s="108"/>
      <c r="K496" s="107">
        <v>12834</v>
      </c>
      <c r="L496" s="12">
        <v>260</v>
      </c>
      <c r="M496" s="108">
        <v>12618</v>
      </c>
      <c r="N496" s="114" t="s">
        <v>69</v>
      </c>
      <c r="O496" s="115" t="s">
        <v>44</v>
      </c>
      <c r="P496" s="107">
        <v>1</v>
      </c>
      <c r="Q496" s="12" t="s">
        <v>228</v>
      </c>
      <c r="R496" s="108">
        <v>44</v>
      </c>
      <c r="S496" s="107"/>
      <c r="T496" s="12"/>
      <c r="U496" s="108"/>
      <c r="V496" s="103"/>
      <c r="W496" s="12"/>
      <c r="X496" s="12"/>
      <c r="Y496" s="118"/>
      <c r="Z496" s="107"/>
      <c r="AA496" s="12"/>
      <c r="AB496" s="12"/>
      <c r="AC496" s="12"/>
      <c r="AD496" s="118"/>
      <c r="AE496" s="107" t="s">
        <v>7</v>
      </c>
      <c r="AF496" s="12"/>
      <c r="AG496" s="12"/>
      <c r="AH496" s="12">
        <v>10267</v>
      </c>
      <c r="AI496" s="12" t="s">
        <v>185</v>
      </c>
      <c r="AJ496" s="12">
        <v>3000</v>
      </c>
      <c r="AK496" s="118" t="s">
        <v>238</v>
      </c>
      <c r="AL496" s="107"/>
      <c r="AM496" s="12"/>
      <c r="AN496" s="12"/>
      <c r="AO496" s="12"/>
      <c r="AP496" s="12"/>
      <c r="AQ496" s="12"/>
      <c r="AR496" s="118"/>
      <c r="AS496" s="103"/>
      <c r="AT496" s="14"/>
      <c r="AU496" s="14"/>
      <c r="AV496" s="14"/>
      <c r="AW496" s="14"/>
      <c r="AX496" s="14"/>
      <c r="AY496" s="14"/>
      <c r="AZ496" s="14"/>
      <c r="BA496" s="14"/>
      <c r="BB496" s="148"/>
      <c r="BC496" s="118"/>
    </row>
    <row r="497" spans="2:55" ht="31.5" hidden="1">
      <c r="B497" s="107" t="s">
        <v>182</v>
      </c>
      <c r="C497" s="12" t="s">
        <v>147</v>
      </c>
      <c r="D497" s="108" t="s">
        <v>52</v>
      </c>
      <c r="E497" s="107">
        <v>10278</v>
      </c>
      <c r="F497" s="12"/>
      <c r="G497" s="108"/>
      <c r="H497" s="107">
        <v>10276</v>
      </c>
      <c r="I497" s="12"/>
      <c r="J497" s="108"/>
      <c r="K497" s="107">
        <v>12828</v>
      </c>
      <c r="L497" s="12">
        <v>260</v>
      </c>
      <c r="M497" s="108">
        <v>12632</v>
      </c>
      <c r="N497" s="114" t="s">
        <v>69</v>
      </c>
      <c r="O497" s="115" t="s">
        <v>44</v>
      </c>
      <c r="P497" s="107">
        <v>2</v>
      </c>
      <c r="Q497" s="12" t="s">
        <v>228</v>
      </c>
      <c r="R497" s="108">
        <v>64</v>
      </c>
      <c r="S497" s="107"/>
      <c r="T497" s="12"/>
      <c r="U497" s="108"/>
      <c r="V497" s="103"/>
      <c r="W497" s="12"/>
      <c r="X497" s="12"/>
      <c r="Y497" s="118"/>
      <c r="Z497" s="107"/>
      <c r="AA497" s="12"/>
      <c r="AB497" s="12"/>
      <c r="AC497" s="12"/>
      <c r="AD497" s="118"/>
      <c r="AE497" s="107" t="s">
        <v>7</v>
      </c>
      <c r="AF497" s="12"/>
      <c r="AG497" s="12"/>
      <c r="AH497" s="12">
        <v>10122</v>
      </c>
      <c r="AI497" s="12" t="s">
        <v>185</v>
      </c>
      <c r="AJ497" s="12">
        <v>3000</v>
      </c>
      <c r="AK497" s="118" t="s">
        <v>238</v>
      </c>
      <c r="AL497" s="107"/>
      <c r="AM497" s="12"/>
      <c r="AN497" s="12"/>
      <c r="AO497" s="12"/>
      <c r="AP497" s="12"/>
      <c r="AQ497" s="12"/>
      <c r="AR497" s="118"/>
      <c r="AS497" s="103"/>
      <c r="AT497" s="14"/>
      <c r="AU497" s="14"/>
      <c r="AV497" s="14"/>
      <c r="AW497" s="14"/>
      <c r="AX497" s="14"/>
      <c r="AY497" s="14"/>
      <c r="AZ497" s="14"/>
      <c r="BA497" s="14"/>
      <c r="BB497" s="148"/>
      <c r="BC497" s="118"/>
    </row>
    <row r="498" spans="2:55" ht="63" hidden="1">
      <c r="B498" s="107" t="s">
        <v>182</v>
      </c>
      <c r="C498" s="12" t="s">
        <v>147</v>
      </c>
      <c r="D498" s="108" t="s">
        <v>53</v>
      </c>
      <c r="E498" s="107">
        <v>10678</v>
      </c>
      <c r="F498" s="12"/>
      <c r="G498" s="108"/>
      <c r="H498" s="107">
        <v>10670</v>
      </c>
      <c r="I498" s="12"/>
      <c r="J498" s="108"/>
      <c r="K498" s="107">
        <v>-2669</v>
      </c>
      <c r="L498" s="12">
        <v>-2669</v>
      </c>
      <c r="M498" s="108">
        <v>-2661</v>
      </c>
      <c r="N498" s="114" t="s">
        <v>50</v>
      </c>
      <c r="O498" s="115" t="s">
        <v>50</v>
      </c>
      <c r="P498" s="107">
        <v>8</v>
      </c>
      <c r="Q498" s="12" t="s">
        <v>228</v>
      </c>
      <c r="R498" s="108">
        <v>0</v>
      </c>
      <c r="S498" s="107"/>
      <c r="T498" s="12"/>
      <c r="U498" s="108"/>
      <c r="V498" s="103" t="s">
        <v>5</v>
      </c>
      <c r="W498" s="12">
        <v>99</v>
      </c>
      <c r="X498" s="12">
        <v>325</v>
      </c>
      <c r="Y498" s="118" t="s">
        <v>59</v>
      </c>
      <c r="Z498" s="107"/>
      <c r="AA498" s="12"/>
      <c r="AB498" s="12"/>
      <c r="AC498" s="12"/>
      <c r="AD498" s="118"/>
      <c r="AE498" s="107"/>
      <c r="AF498" s="12"/>
      <c r="AG498" s="12"/>
      <c r="AH498" s="12"/>
      <c r="AI498" s="12"/>
      <c r="AJ498" s="12"/>
      <c r="AK498" s="118"/>
      <c r="AL498" s="107"/>
      <c r="AM498" s="12"/>
      <c r="AN498" s="12"/>
      <c r="AO498" s="12"/>
      <c r="AP498" s="12"/>
      <c r="AQ498" s="12"/>
      <c r="AR498" s="118"/>
      <c r="AS498" s="103"/>
      <c r="AT498" s="14"/>
      <c r="AU498" s="14"/>
      <c r="AV498" s="14"/>
      <c r="AW498" s="14"/>
      <c r="AX498" s="14"/>
      <c r="AY498" s="14"/>
      <c r="AZ498" s="14"/>
      <c r="BA498" s="14"/>
      <c r="BB498" s="148"/>
      <c r="BC498" s="118"/>
    </row>
    <row r="499" spans="2:55" ht="63" hidden="1">
      <c r="B499" s="107" t="s">
        <v>182</v>
      </c>
      <c r="C499" s="12" t="s">
        <v>147</v>
      </c>
      <c r="D499" s="108" t="s">
        <v>56</v>
      </c>
      <c r="E499" s="107">
        <v>10678</v>
      </c>
      <c r="F499" s="12"/>
      <c r="G499" s="108"/>
      <c r="H499" s="107">
        <v>10670</v>
      </c>
      <c r="I499" s="12"/>
      <c r="J499" s="108"/>
      <c r="K499" s="107">
        <v>-2669</v>
      </c>
      <c r="L499" s="12">
        <v>-2669</v>
      </c>
      <c r="M499" s="108">
        <v>-2661</v>
      </c>
      <c r="N499" s="114" t="s">
        <v>50</v>
      </c>
      <c r="O499" s="115" t="s">
        <v>50</v>
      </c>
      <c r="P499" s="107">
        <v>8</v>
      </c>
      <c r="Q499" s="12" t="s">
        <v>228</v>
      </c>
      <c r="R499" s="108">
        <v>0</v>
      </c>
      <c r="S499" s="107"/>
      <c r="T499" s="12"/>
      <c r="U499" s="108"/>
      <c r="V499" s="103" t="s">
        <v>5</v>
      </c>
      <c r="W499" s="12">
        <v>99</v>
      </c>
      <c r="X499" s="12">
        <v>325</v>
      </c>
      <c r="Y499" s="118" t="s">
        <v>59</v>
      </c>
      <c r="Z499" s="107"/>
      <c r="AA499" s="12"/>
      <c r="AB499" s="12"/>
      <c r="AC499" s="12"/>
      <c r="AD499" s="118"/>
      <c r="AE499" s="107"/>
      <c r="AF499" s="12"/>
      <c r="AG499" s="12"/>
      <c r="AH499" s="12"/>
      <c r="AI499" s="12"/>
      <c r="AJ499" s="12"/>
      <c r="AK499" s="118"/>
      <c r="AL499" s="107"/>
      <c r="AM499" s="12"/>
      <c r="AN499" s="12"/>
      <c r="AO499" s="12"/>
      <c r="AP499" s="12"/>
      <c r="AQ499" s="12"/>
      <c r="AR499" s="118"/>
      <c r="AS499" s="103"/>
      <c r="AT499" s="14"/>
      <c r="AU499" s="14"/>
      <c r="AV499" s="14"/>
      <c r="AW499" s="14"/>
      <c r="AX499" s="14"/>
      <c r="AY499" s="14"/>
      <c r="AZ499" s="14"/>
      <c r="BA499" s="14"/>
      <c r="BB499" s="148"/>
      <c r="BC499" s="118"/>
    </row>
    <row r="500" spans="2:55" ht="63" hidden="1">
      <c r="B500" s="107" t="s">
        <v>182</v>
      </c>
      <c r="C500" s="12" t="s">
        <v>147</v>
      </c>
      <c r="D500" s="108" t="s">
        <v>57</v>
      </c>
      <c r="E500" s="107">
        <v>9863</v>
      </c>
      <c r="F500" s="12"/>
      <c r="G500" s="108"/>
      <c r="H500" s="107">
        <v>9856</v>
      </c>
      <c r="I500" s="12"/>
      <c r="J500" s="108"/>
      <c r="K500" s="107">
        <v>-1843</v>
      </c>
      <c r="L500" s="12">
        <v>-1843</v>
      </c>
      <c r="M500" s="108">
        <v>-1836</v>
      </c>
      <c r="N500" s="114" t="s">
        <v>50</v>
      </c>
      <c r="O500" s="115" t="s">
        <v>50</v>
      </c>
      <c r="P500" s="107">
        <v>7</v>
      </c>
      <c r="Q500" s="12" t="s">
        <v>228</v>
      </c>
      <c r="R500" s="108">
        <v>0</v>
      </c>
      <c r="S500" s="107"/>
      <c r="T500" s="12"/>
      <c r="U500" s="108"/>
      <c r="V500" s="103" t="s">
        <v>5</v>
      </c>
      <c r="W500" s="12">
        <v>144</v>
      </c>
      <c r="X500" s="12">
        <v>305</v>
      </c>
      <c r="Y500" s="118" t="s">
        <v>59</v>
      </c>
      <c r="Z500" s="107"/>
      <c r="AA500" s="12"/>
      <c r="AB500" s="12"/>
      <c r="AC500" s="12"/>
      <c r="AD500" s="118"/>
      <c r="AE500" s="107"/>
      <c r="AF500" s="12"/>
      <c r="AG500" s="12"/>
      <c r="AH500" s="12"/>
      <c r="AI500" s="12"/>
      <c r="AJ500" s="12"/>
      <c r="AK500" s="118"/>
      <c r="AL500" s="107"/>
      <c r="AM500" s="12"/>
      <c r="AN500" s="12"/>
      <c r="AO500" s="12"/>
      <c r="AP500" s="12"/>
      <c r="AQ500" s="12"/>
      <c r="AR500" s="118"/>
      <c r="AS500" s="103"/>
      <c r="AT500" s="14"/>
      <c r="AU500" s="14"/>
      <c r="AV500" s="14"/>
      <c r="AW500" s="14"/>
      <c r="AX500" s="14"/>
      <c r="AY500" s="14"/>
      <c r="AZ500" s="14"/>
      <c r="BA500" s="14"/>
      <c r="BB500" s="148"/>
      <c r="BC500" s="118"/>
    </row>
    <row r="501" spans="2:55" ht="63">
      <c r="B501" s="107" t="s">
        <v>186</v>
      </c>
      <c r="C501" s="12" t="s">
        <v>147</v>
      </c>
      <c r="D501" s="108" t="s">
        <v>37</v>
      </c>
      <c r="E501" s="107">
        <v>8875</v>
      </c>
      <c r="F501" s="12"/>
      <c r="G501" s="108"/>
      <c r="H501" s="107">
        <v>8831</v>
      </c>
      <c r="I501" s="12"/>
      <c r="J501" s="108"/>
      <c r="K501" s="107">
        <v>-1821</v>
      </c>
      <c r="L501" s="12">
        <v>-1821</v>
      </c>
      <c r="M501" s="108">
        <v>-1776</v>
      </c>
      <c r="N501" s="114" t="s">
        <v>50</v>
      </c>
      <c r="O501" s="115" t="s">
        <v>63</v>
      </c>
      <c r="P501" s="107">
        <v>44</v>
      </c>
      <c r="Q501" s="12" t="s">
        <v>228</v>
      </c>
      <c r="R501" s="108">
        <v>0</v>
      </c>
      <c r="S501" s="107"/>
      <c r="T501" s="12"/>
      <c r="U501" s="108"/>
      <c r="V501" s="103" t="s">
        <v>5</v>
      </c>
      <c r="W501" s="12">
        <v>99</v>
      </c>
      <c r="X501" s="12">
        <v>325</v>
      </c>
      <c r="Y501" s="118" t="s">
        <v>59</v>
      </c>
      <c r="Z501" s="107" t="s">
        <v>6</v>
      </c>
      <c r="AA501" s="12">
        <v>8560</v>
      </c>
      <c r="AB501" s="12" t="s">
        <v>81</v>
      </c>
      <c r="AC501" s="12"/>
      <c r="AD501" s="118"/>
      <c r="AE501" s="107"/>
      <c r="AF501" s="12"/>
      <c r="AG501" s="12"/>
      <c r="AH501" s="12"/>
      <c r="AI501" s="12"/>
      <c r="AJ501" s="12"/>
      <c r="AK501" s="118"/>
      <c r="AL501" s="107"/>
      <c r="AM501" s="12"/>
      <c r="AN501" s="12"/>
      <c r="AO501" s="12"/>
      <c r="AP501" s="12"/>
      <c r="AQ501" s="12"/>
      <c r="AR501" s="118"/>
      <c r="AS501" s="103"/>
      <c r="AT501" s="14"/>
      <c r="AU501" s="14"/>
      <c r="AV501" s="14"/>
      <c r="AW501" s="14"/>
      <c r="AX501" s="14"/>
      <c r="AY501" s="14"/>
      <c r="AZ501" s="14"/>
      <c r="BA501" s="14"/>
      <c r="BB501" s="148"/>
      <c r="BC501" s="118"/>
    </row>
    <row r="502" spans="2:55" ht="63" hidden="1">
      <c r="B502" s="107" t="s">
        <v>186</v>
      </c>
      <c r="C502" s="12" t="s">
        <v>147</v>
      </c>
      <c r="D502" s="108" t="s">
        <v>43</v>
      </c>
      <c r="E502" s="107">
        <v>8875</v>
      </c>
      <c r="F502" s="12"/>
      <c r="G502" s="108"/>
      <c r="H502" s="107">
        <v>8869</v>
      </c>
      <c r="I502" s="12"/>
      <c r="J502" s="108"/>
      <c r="K502" s="107">
        <v>-1821</v>
      </c>
      <c r="L502" s="12">
        <v>-1821</v>
      </c>
      <c r="M502" s="108">
        <v>-1814</v>
      </c>
      <c r="N502" s="114" t="s">
        <v>50</v>
      </c>
      <c r="O502" s="115" t="s">
        <v>50</v>
      </c>
      <c r="P502" s="107">
        <v>6</v>
      </c>
      <c r="Q502" s="12" t="s">
        <v>228</v>
      </c>
      <c r="R502" s="108">
        <v>0</v>
      </c>
      <c r="S502" s="107"/>
      <c r="T502" s="12"/>
      <c r="U502" s="108"/>
      <c r="V502" s="103" t="s">
        <v>5</v>
      </c>
      <c r="W502" s="12">
        <v>99</v>
      </c>
      <c r="X502" s="12">
        <v>325</v>
      </c>
      <c r="Y502" s="118" t="s">
        <v>59</v>
      </c>
      <c r="Z502" s="107"/>
      <c r="AA502" s="12"/>
      <c r="AB502" s="12"/>
      <c r="AC502" s="12"/>
      <c r="AD502" s="118"/>
      <c r="AE502" s="107"/>
      <c r="AF502" s="12"/>
      <c r="AG502" s="12"/>
      <c r="AH502" s="12"/>
      <c r="AI502" s="12"/>
      <c r="AJ502" s="12"/>
      <c r="AK502" s="118"/>
      <c r="AL502" s="107"/>
      <c r="AM502" s="12"/>
      <c r="AN502" s="12"/>
      <c r="AO502" s="12"/>
      <c r="AP502" s="12"/>
      <c r="AQ502" s="12"/>
      <c r="AR502" s="118"/>
      <c r="AS502" s="103"/>
      <c r="AT502" s="14"/>
      <c r="AU502" s="14"/>
      <c r="AV502" s="14"/>
      <c r="AW502" s="14"/>
      <c r="AX502" s="14"/>
      <c r="AY502" s="14"/>
      <c r="AZ502" s="14"/>
      <c r="BA502" s="14"/>
      <c r="BB502" s="148"/>
      <c r="BC502" s="118"/>
    </row>
    <row r="503" spans="2:55" ht="63" hidden="1">
      <c r="B503" s="107" t="s">
        <v>186</v>
      </c>
      <c r="C503" s="12" t="s">
        <v>147</v>
      </c>
      <c r="D503" s="108" t="s">
        <v>45</v>
      </c>
      <c r="E503" s="107">
        <v>8875</v>
      </c>
      <c r="F503" s="12"/>
      <c r="G503" s="108"/>
      <c r="H503" s="107">
        <v>8869</v>
      </c>
      <c r="I503" s="12"/>
      <c r="J503" s="108"/>
      <c r="K503" s="107">
        <v>-1821</v>
      </c>
      <c r="L503" s="12">
        <v>-1821</v>
      </c>
      <c r="M503" s="108">
        <v>-1814</v>
      </c>
      <c r="N503" s="114" t="s">
        <v>50</v>
      </c>
      <c r="O503" s="115" t="s">
        <v>50</v>
      </c>
      <c r="P503" s="107">
        <v>6</v>
      </c>
      <c r="Q503" s="12" t="s">
        <v>228</v>
      </c>
      <c r="R503" s="108">
        <v>0</v>
      </c>
      <c r="S503" s="107"/>
      <c r="T503" s="12"/>
      <c r="U503" s="108"/>
      <c r="V503" s="103" t="s">
        <v>5</v>
      </c>
      <c r="W503" s="12">
        <v>99</v>
      </c>
      <c r="X503" s="12">
        <v>325</v>
      </c>
      <c r="Y503" s="118" t="s">
        <v>59</v>
      </c>
      <c r="Z503" s="107"/>
      <c r="AA503" s="12"/>
      <c r="AB503" s="12"/>
      <c r="AC503" s="12"/>
      <c r="AD503" s="118"/>
      <c r="AE503" s="107"/>
      <c r="AF503" s="12"/>
      <c r="AG503" s="12"/>
      <c r="AH503" s="12"/>
      <c r="AI503" s="12"/>
      <c r="AJ503" s="12"/>
      <c r="AK503" s="118"/>
      <c r="AL503" s="107"/>
      <c r="AM503" s="12"/>
      <c r="AN503" s="12"/>
      <c r="AO503" s="12"/>
      <c r="AP503" s="12"/>
      <c r="AQ503" s="12"/>
      <c r="AR503" s="118"/>
      <c r="AS503" s="103"/>
      <c r="AT503" s="14"/>
      <c r="AU503" s="14"/>
      <c r="AV503" s="14"/>
      <c r="AW503" s="14"/>
      <c r="AX503" s="14"/>
      <c r="AY503" s="14"/>
      <c r="AZ503" s="14"/>
      <c r="BA503" s="14"/>
      <c r="BB503" s="148"/>
      <c r="BC503" s="118"/>
    </row>
    <row r="504" spans="2:55" ht="63">
      <c r="B504" s="107" t="s">
        <v>186</v>
      </c>
      <c r="C504" s="12" t="s">
        <v>147</v>
      </c>
      <c r="D504" s="108" t="s">
        <v>46</v>
      </c>
      <c r="E504" s="107">
        <v>8999</v>
      </c>
      <c r="F504" s="12"/>
      <c r="G504" s="108"/>
      <c r="H504" s="107">
        <v>8873</v>
      </c>
      <c r="I504" s="12"/>
      <c r="J504" s="108"/>
      <c r="K504" s="107">
        <v>-3400</v>
      </c>
      <c r="L504" s="12">
        <v>-3400</v>
      </c>
      <c r="M504" s="108">
        <v>-3276</v>
      </c>
      <c r="N504" s="114" t="s">
        <v>50</v>
      </c>
      <c r="O504" s="115" t="s">
        <v>63</v>
      </c>
      <c r="P504" s="107">
        <v>126</v>
      </c>
      <c r="Q504" s="12" t="s">
        <v>228</v>
      </c>
      <c r="R504" s="108">
        <v>0</v>
      </c>
      <c r="S504" s="107"/>
      <c r="T504" s="12"/>
      <c r="U504" s="108"/>
      <c r="V504" s="103" t="s">
        <v>5</v>
      </c>
      <c r="W504" s="12">
        <v>99</v>
      </c>
      <c r="X504" s="12">
        <v>325</v>
      </c>
      <c r="Y504" s="118" t="s">
        <v>59</v>
      </c>
      <c r="Z504" s="107" t="s">
        <v>6</v>
      </c>
      <c r="AA504" s="12">
        <v>8603</v>
      </c>
      <c r="AB504" s="12" t="s">
        <v>84</v>
      </c>
      <c r="AC504" s="12"/>
      <c r="AD504" s="118"/>
      <c r="AE504" s="107"/>
      <c r="AF504" s="12"/>
      <c r="AG504" s="12"/>
      <c r="AH504" s="12"/>
      <c r="AI504" s="12"/>
      <c r="AJ504" s="12"/>
      <c r="AK504" s="118"/>
      <c r="AL504" s="107"/>
      <c r="AM504" s="12"/>
      <c r="AN504" s="12"/>
      <c r="AO504" s="12"/>
      <c r="AP504" s="12"/>
      <c r="AQ504" s="12"/>
      <c r="AR504" s="118"/>
      <c r="AS504" s="107"/>
      <c r="AT504" s="12"/>
      <c r="AU504" s="12"/>
      <c r="AV504" s="12"/>
      <c r="AW504" s="12"/>
      <c r="AX504" s="12"/>
      <c r="AY504" s="12"/>
      <c r="AZ504" s="12"/>
      <c r="BA504" s="12"/>
      <c r="BB504" s="148"/>
      <c r="BC504" s="118"/>
    </row>
    <row r="505" spans="2:55" ht="63" hidden="1">
      <c r="B505" s="107" t="s">
        <v>186</v>
      </c>
      <c r="C505" s="12" t="s">
        <v>147</v>
      </c>
      <c r="D505" s="108" t="s">
        <v>47</v>
      </c>
      <c r="E505" s="107">
        <v>8999</v>
      </c>
      <c r="F505" s="12"/>
      <c r="G505" s="108"/>
      <c r="H505" s="107">
        <v>8990</v>
      </c>
      <c r="I505" s="12"/>
      <c r="J505" s="108"/>
      <c r="K505" s="107">
        <v>-3400</v>
      </c>
      <c r="L505" s="12">
        <v>-3400</v>
      </c>
      <c r="M505" s="108">
        <v>-3394</v>
      </c>
      <c r="N505" s="114" t="s">
        <v>50</v>
      </c>
      <c r="O505" s="115" t="s">
        <v>50</v>
      </c>
      <c r="P505" s="107">
        <v>9</v>
      </c>
      <c r="Q505" s="12" t="s">
        <v>228</v>
      </c>
      <c r="R505" s="108">
        <v>0</v>
      </c>
      <c r="S505" s="107"/>
      <c r="T505" s="12"/>
      <c r="U505" s="108"/>
      <c r="V505" s="103" t="s">
        <v>5</v>
      </c>
      <c r="W505" s="12">
        <v>99</v>
      </c>
      <c r="X505" s="12">
        <v>325</v>
      </c>
      <c r="Y505" s="118" t="s">
        <v>59</v>
      </c>
      <c r="Z505" s="107"/>
      <c r="AA505" s="12"/>
      <c r="AB505" s="12"/>
      <c r="AC505" s="12"/>
      <c r="AD505" s="118"/>
      <c r="AE505" s="107"/>
      <c r="AF505" s="12"/>
      <c r="AG505" s="12"/>
      <c r="AH505" s="12"/>
      <c r="AI505" s="12"/>
      <c r="AJ505" s="12"/>
      <c r="AK505" s="118"/>
      <c r="AL505" s="107"/>
      <c r="AM505" s="12"/>
      <c r="AN505" s="12"/>
      <c r="AO505" s="12"/>
      <c r="AP505" s="12"/>
      <c r="AQ505" s="12"/>
      <c r="AR505" s="118"/>
      <c r="AS505" s="107"/>
      <c r="AT505" s="12"/>
      <c r="AU505" s="12"/>
      <c r="AV505" s="12"/>
      <c r="AW505" s="12"/>
      <c r="AX505" s="12"/>
      <c r="AY505" s="12"/>
      <c r="AZ505" s="12"/>
      <c r="BA505" s="12"/>
      <c r="BB505" s="148"/>
      <c r="BC505" s="118"/>
    </row>
    <row r="506" spans="2:55" ht="63">
      <c r="B506" s="107" t="s">
        <v>186</v>
      </c>
      <c r="C506" s="12" t="s">
        <v>147</v>
      </c>
      <c r="D506" s="108" t="s">
        <v>48</v>
      </c>
      <c r="E506" s="107">
        <v>8999</v>
      </c>
      <c r="F506" s="12"/>
      <c r="G506" s="108"/>
      <c r="H506" s="107">
        <v>8465</v>
      </c>
      <c r="I506" s="12"/>
      <c r="J506" s="108"/>
      <c r="K506" s="107">
        <v>-3400</v>
      </c>
      <c r="L506" s="12">
        <v>-3400</v>
      </c>
      <c r="M506" s="108">
        <v>-2866</v>
      </c>
      <c r="N506" s="114" t="s">
        <v>50</v>
      </c>
      <c r="O506" s="115" t="s">
        <v>63</v>
      </c>
      <c r="P506" s="107">
        <v>534</v>
      </c>
      <c r="Q506" s="12" t="s">
        <v>228</v>
      </c>
      <c r="R506" s="108">
        <v>0</v>
      </c>
      <c r="S506" s="107"/>
      <c r="T506" s="12"/>
      <c r="U506" s="108"/>
      <c r="V506" s="103" t="s">
        <v>5</v>
      </c>
      <c r="W506" s="12">
        <v>99</v>
      </c>
      <c r="X506" s="12">
        <v>325</v>
      </c>
      <c r="Y506" s="118" t="s">
        <v>59</v>
      </c>
      <c r="Z506" s="107" t="s">
        <v>6</v>
      </c>
      <c r="AA506" s="12">
        <v>8192</v>
      </c>
      <c r="AB506" s="12" t="s">
        <v>84</v>
      </c>
      <c r="AC506" s="12"/>
      <c r="AD506" s="118"/>
      <c r="AE506" s="107"/>
      <c r="AF506" s="12"/>
      <c r="AG506" s="12"/>
      <c r="AH506" s="12"/>
      <c r="AI506" s="12"/>
      <c r="AJ506" s="12"/>
      <c r="AK506" s="118"/>
      <c r="AL506" s="107"/>
      <c r="AM506" s="12"/>
      <c r="AN506" s="12"/>
      <c r="AO506" s="12"/>
      <c r="AP506" s="12"/>
      <c r="AQ506" s="12"/>
      <c r="AR506" s="118"/>
      <c r="AS506" s="107"/>
      <c r="AT506" s="12"/>
      <c r="AU506" s="12"/>
      <c r="AV506" s="12"/>
      <c r="AW506" s="12"/>
      <c r="AX506" s="12"/>
      <c r="AY506" s="12"/>
      <c r="AZ506" s="12"/>
      <c r="BA506" s="12"/>
      <c r="BB506" s="148"/>
      <c r="BC506" s="118"/>
    </row>
    <row r="507" spans="2:55" ht="63">
      <c r="B507" s="107" t="s">
        <v>186</v>
      </c>
      <c r="C507" s="12" t="s">
        <v>147</v>
      </c>
      <c r="D507" s="108" t="s">
        <v>49</v>
      </c>
      <c r="E507" s="107">
        <v>9473</v>
      </c>
      <c r="F507" s="12"/>
      <c r="G507" s="108"/>
      <c r="H507" s="107">
        <v>9218</v>
      </c>
      <c r="I507" s="12"/>
      <c r="J507" s="108"/>
      <c r="K507" s="107">
        <v>-2677</v>
      </c>
      <c r="L507" s="12">
        <v>-2677</v>
      </c>
      <c r="M507" s="108">
        <v>-2423</v>
      </c>
      <c r="N507" s="114" t="s">
        <v>50</v>
      </c>
      <c r="O507" s="115" t="s">
        <v>63</v>
      </c>
      <c r="P507" s="107">
        <v>255</v>
      </c>
      <c r="Q507" s="12" t="s">
        <v>228</v>
      </c>
      <c r="R507" s="108">
        <v>0</v>
      </c>
      <c r="S507" s="107"/>
      <c r="T507" s="12"/>
      <c r="U507" s="108"/>
      <c r="V507" s="103" t="s">
        <v>5</v>
      </c>
      <c r="W507" s="12">
        <v>99</v>
      </c>
      <c r="X507" s="12">
        <v>325</v>
      </c>
      <c r="Y507" s="118" t="s">
        <v>59</v>
      </c>
      <c r="Z507" s="107" t="s">
        <v>6</v>
      </c>
      <c r="AA507" s="12">
        <v>8947</v>
      </c>
      <c r="AB507" s="12" t="s">
        <v>84</v>
      </c>
      <c r="AC507" s="12"/>
      <c r="AD507" s="118"/>
      <c r="AE507" s="107"/>
      <c r="AF507" s="12"/>
      <c r="AG507" s="12"/>
      <c r="AH507" s="12"/>
      <c r="AI507" s="12"/>
      <c r="AJ507" s="12"/>
      <c r="AK507" s="118"/>
      <c r="AL507" s="107"/>
      <c r="AM507" s="12"/>
      <c r="AN507" s="12"/>
      <c r="AO507" s="12"/>
      <c r="AP507" s="12"/>
      <c r="AQ507" s="12"/>
      <c r="AR507" s="118"/>
      <c r="AS507" s="107"/>
      <c r="AT507" s="12"/>
      <c r="AU507" s="12"/>
      <c r="AV507" s="12"/>
      <c r="AW507" s="12"/>
      <c r="AX507" s="12"/>
      <c r="AY507" s="12"/>
      <c r="AZ507" s="12"/>
      <c r="BA507" s="12"/>
      <c r="BB507" s="148"/>
      <c r="BC507" s="118"/>
    </row>
    <row r="508" spans="2:55" ht="63">
      <c r="B508" s="107" t="s">
        <v>186</v>
      </c>
      <c r="C508" s="12" t="s">
        <v>147</v>
      </c>
      <c r="D508" s="108" t="s">
        <v>51</v>
      </c>
      <c r="E508" s="107">
        <v>9473</v>
      </c>
      <c r="F508" s="12"/>
      <c r="G508" s="108"/>
      <c r="H508" s="107">
        <v>9128</v>
      </c>
      <c r="I508" s="12"/>
      <c r="J508" s="108"/>
      <c r="K508" s="107">
        <v>-2677</v>
      </c>
      <c r="L508" s="12">
        <v>-2677</v>
      </c>
      <c r="M508" s="108">
        <v>-2333</v>
      </c>
      <c r="N508" s="114" t="s">
        <v>50</v>
      </c>
      <c r="O508" s="115" t="s">
        <v>63</v>
      </c>
      <c r="P508" s="107">
        <v>345</v>
      </c>
      <c r="Q508" s="12" t="s">
        <v>228</v>
      </c>
      <c r="R508" s="108">
        <v>0</v>
      </c>
      <c r="S508" s="107"/>
      <c r="T508" s="12"/>
      <c r="U508" s="108"/>
      <c r="V508" s="103" t="s">
        <v>5</v>
      </c>
      <c r="W508" s="12">
        <v>99</v>
      </c>
      <c r="X508" s="12">
        <v>325</v>
      </c>
      <c r="Y508" s="118" t="s">
        <v>59</v>
      </c>
      <c r="Z508" s="107" t="s">
        <v>6</v>
      </c>
      <c r="AA508" s="12">
        <v>8855</v>
      </c>
      <c r="AB508" s="12" t="s">
        <v>84</v>
      </c>
      <c r="AC508" s="12"/>
      <c r="AD508" s="118"/>
      <c r="AE508" s="107"/>
      <c r="AF508" s="12"/>
      <c r="AG508" s="12"/>
      <c r="AH508" s="12"/>
      <c r="AI508" s="12"/>
      <c r="AJ508" s="12"/>
      <c r="AK508" s="118"/>
      <c r="AL508" s="107"/>
      <c r="AM508" s="12"/>
      <c r="AN508" s="12"/>
      <c r="AO508" s="12"/>
      <c r="AP508" s="12"/>
      <c r="AQ508" s="12"/>
      <c r="AR508" s="118"/>
      <c r="AS508" s="107"/>
      <c r="AT508" s="12"/>
      <c r="AU508" s="12"/>
      <c r="AV508" s="12"/>
      <c r="AW508" s="12"/>
      <c r="AX508" s="12"/>
      <c r="AY508" s="12"/>
      <c r="AZ508" s="12"/>
      <c r="BA508" s="12"/>
      <c r="BB508" s="148"/>
      <c r="BC508" s="118"/>
    </row>
    <row r="509" spans="2:55" ht="63">
      <c r="B509" s="107" t="s">
        <v>186</v>
      </c>
      <c r="C509" s="12" t="s">
        <v>147</v>
      </c>
      <c r="D509" s="108" t="s">
        <v>52</v>
      </c>
      <c r="E509" s="107">
        <v>9473</v>
      </c>
      <c r="F509" s="12"/>
      <c r="G509" s="108"/>
      <c r="H509" s="107">
        <v>8926</v>
      </c>
      <c r="I509" s="12"/>
      <c r="J509" s="108"/>
      <c r="K509" s="107">
        <v>-2677</v>
      </c>
      <c r="L509" s="12">
        <v>-2677</v>
      </c>
      <c r="M509" s="108">
        <v>-2130</v>
      </c>
      <c r="N509" s="114" t="s">
        <v>50</v>
      </c>
      <c r="O509" s="115" t="s">
        <v>63</v>
      </c>
      <c r="P509" s="107">
        <v>547</v>
      </c>
      <c r="Q509" s="12" t="s">
        <v>228</v>
      </c>
      <c r="R509" s="108">
        <v>0</v>
      </c>
      <c r="S509" s="107"/>
      <c r="T509" s="12"/>
      <c r="U509" s="108"/>
      <c r="V509" s="103" t="s">
        <v>5</v>
      </c>
      <c r="W509" s="12">
        <v>99</v>
      </c>
      <c r="X509" s="12">
        <v>325</v>
      </c>
      <c r="Y509" s="118" t="s">
        <v>59</v>
      </c>
      <c r="Z509" s="107" t="s">
        <v>6</v>
      </c>
      <c r="AA509" s="12">
        <v>8653</v>
      </c>
      <c r="AB509" s="12" t="s">
        <v>84</v>
      </c>
      <c r="AC509" s="12"/>
      <c r="AD509" s="118"/>
      <c r="AE509" s="107"/>
      <c r="AF509" s="12"/>
      <c r="AG509" s="12"/>
      <c r="AH509" s="12"/>
      <c r="AI509" s="12"/>
      <c r="AJ509" s="12"/>
      <c r="AK509" s="118"/>
      <c r="AL509" s="107"/>
      <c r="AM509" s="12"/>
      <c r="AN509" s="12"/>
      <c r="AO509" s="12"/>
      <c r="AP509" s="12"/>
      <c r="AQ509" s="12"/>
      <c r="AR509" s="118"/>
      <c r="AS509" s="103"/>
      <c r="AT509" s="14"/>
      <c r="AU509" s="14"/>
      <c r="AV509" s="14"/>
      <c r="AW509" s="14"/>
      <c r="AX509" s="14"/>
      <c r="AY509" s="14"/>
      <c r="AZ509" s="14"/>
      <c r="BA509" s="14"/>
      <c r="BB509" s="148"/>
      <c r="BC509" s="118"/>
    </row>
    <row r="510" spans="2:55" ht="63">
      <c r="B510" s="107" t="s">
        <v>186</v>
      </c>
      <c r="C510" s="12" t="s">
        <v>147</v>
      </c>
      <c r="D510" s="108" t="s">
        <v>53</v>
      </c>
      <c r="E510" s="107">
        <v>9473</v>
      </c>
      <c r="F510" s="12"/>
      <c r="G510" s="108"/>
      <c r="H510" s="107">
        <v>8745</v>
      </c>
      <c r="I510" s="12"/>
      <c r="J510" s="108"/>
      <c r="K510" s="107">
        <v>-4219</v>
      </c>
      <c r="L510" s="12">
        <v>-4219</v>
      </c>
      <c r="M510" s="108">
        <v>-3491</v>
      </c>
      <c r="N510" s="114" t="s">
        <v>50</v>
      </c>
      <c r="O510" s="115" t="s">
        <v>63</v>
      </c>
      <c r="P510" s="107">
        <v>728</v>
      </c>
      <c r="Q510" s="12" t="s">
        <v>228</v>
      </c>
      <c r="R510" s="108">
        <v>0</v>
      </c>
      <c r="S510" s="107"/>
      <c r="T510" s="12"/>
      <c r="U510" s="108"/>
      <c r="V510" s="103" t="s">
        <v>5</v>
      </c>
      <c r="W510" s="12">
        <v>99</v>
      </c>
      <c r="X510" s="12">
        <v>325</v>
      </c>
      <c r="Y510" s="118" t="s">
        <v>59</v>
      </c>
      <c r="Z510" s="107" t="s">
        <v>6</v>
      </c>
      <c r="AA510" s="12">
        <v>8472</v>
      </c>
      <c r="AB510" s="12" t="s">
        <v>84</v>
      </c>
      <c r="AC510" s="12"/>
      <c r="AD510" s="118"/>
      <c r="AE510" s="107"/>
      <c r="AF510" s="12"/>
      <c r="AG510" s="12"/>
      <c r="AH510" s="12"/>
      <c r="AI510" s="12"/>
      <c r="AJ510" s="12"/>
      <c r="AK510" s="118"/>
      <c r="AL510" s="107"/>
      <c r="AM510" s="12"/>
      <c r="AN510" s="12"/>
      <c r="AO510" s="12"/>
      <c r="AP510" s="12"/>
      <c r="AQ510" s="12"/>
      <c r="AR510" s="118"/>
      <c r="AS510" s="103"/>
      <c r="AT510" s="14"/>
      <c r="AU510" s="14"/>
      <c r="AV510" s="14"/>
      <c r="AW510" s="14"/>
      <c r="AX510" s="14"/>
      <c r="AY510" s="14"/>
      <c r="AZ510" s="14"/>
      <c r="BA510" s="14"/>
      <c r="BB510" s="148"/>
      <c r="BC510" s="118"/>
    </row>
    <row r="511" spans="2:55" ht="63">
      <c r="B511" s="107" t="s">
        <v>186</v>
      </c>
      <c r="C511" s="12" t="s">
        <v>147</v>
      </c>
      <c r="D511" s="108" t="s">
        <v>56</v>
      </c>
      <c r="E511" s="107">
        <v>9473</v>
      </c>
      <c r="F511" s="12"/>
      <c r="G511" s="108"/>
      <c r="H511" s="107">
        <v>8711</v>
      </c>
      <c r="I511" s="12"/>
      <c r="J511" s="108"/>
      <c r="K511" s="107">
        <v>-4219</v>
      </c>
      <c r="L511" s="12">
        <v>-4219</v>
      </c>
      <c r="M511" s="108">
        <v>-3457</v>
      </c>
      <c r="N511" s="114" t="s">
        <v>50</v>
      </c>
      <c r="O511" s="115" t="s">
        <v>63</v>
      </c>
      <c r="P511" s="107">
        <v>762</v>
      </c>
      <c r="Q511" s="12" t="s">
        <v>228</v>
      </c>
      <c r="R511" s="108">
        <v>0</v>
      </c>
      <c r="S511" s="107"/>
      <c r="T511" s="12"/>
      <c r="U511" s="108"/>
      <c r="V511" s="103" t="s">
        <v>5</v>
      </c>
      <c r="W511" s="12">
        <v>99</v>
      </c>
      <c r="X511" s="12">
        <v>325</v>
      </c>
      <c r="Y511" s="118" t="s">
        <v>59</v>
      </c>
      <c r="Z511" s="107" t="s">
        <v>6</v>
      </c>
      <c r="AA511" s="12">
        <v>8438</v>
      </c>
      <c r="AB511" s="12" t="s">
        <v>84</v>
      </c>
      <c r="AC511" s="12"/>
      <c r="AD511" s="118"/>
      <c r="AE511" s="107"/>
      <c r="AF511" s="12"/>
      <c r="AG511" s="12"/>
      <c r="AH511" s="12"/>
      <c r="AI511" s="12"/>
      <c r="AJ511" s="12"/>
      <c r="AK511" s="118"/>
      <c r="AL511" s="107"/>
      <c r="AM511" s="12"/>
      <c r="AN511" s="12"/>
      <c r="AO511" s="12"/>
      <c r="AP511" s="12"/>
      <c r="AQ511" s="12"/>
      <c r="AR511" s="118"/>
      <c r="AS511" s="103"/>
      <c r="AT511" s="14"/>
      <c r="AU511" s="14"/>
      <c r="AV511" s="14"/>
      <c r="AW511" s="14"/>
      <c r="AX511" s="14"/>
      <c r="AY511" s="14"/>
      <c r="AZ511" s="14"/>
      <c r="BA511" s="14"/>
      <c r="BB511" s="148"/>
      <c r="BC511" s="118"/>
    </row>
    <row r="512" spans="2:55" ht="63">
      <c r="B512" s="107" t="s">
        <v>186</v>
      </c>
      <c r="C512" s="12" t="s">
        <v>147</v>
      </c>
      <c r="D512" s="108" t="s">
        <v>57</v>
      </c>
      <c r="E512" s="107">
        <v>8658</v>
      </c>
      <c r="F512" s="12"/>
      <c r="G512" s="108"/>
      <c r="H512" s="107">
        <v>8632</v>
      </c>
      <c r="I512" s="12"/>
      <c r="J512" s="108"/>
      <c r="K512" s="107">
        <v>-3406</v>
      </c>
      <c r="L512" s="12">
        <v>-3406</v>
      </c>
      <c r="M512" s="108">
        <v>-3384</v>
      </c>
      <c r="N512" s="114" t="s">
        <v>50</v>
      </c>
      <c r="O512" s="115" t="s">
        <v>63</v>
      </c>
      <c r="P512" s="107">
        <v>26</v>
      </c>
      <c r="Q512" s="12" t="s">
        <v>228</v>
      </c>
      <c r="R512" s="108">
        <v>0</v>
      </c>
      <c r="S512" s="107"/>
      <c r="T512" s="12"/>
      <c r="U512" s="108"/>
      <c r="V512" s="103" t="s">
        <v>5</v>
      </c>
      <c r="W512" s="12">
        <v>144</v>
      </c>
      <c r="X512" s="12">
        <v>305</v>
      </c>
      <c r="Y512" s="118" t="s">
        <v>59</v>
      </c>
      <c r="Z512" s="107" t="s">
        <v>6</v>
      </c>
      <c r="AA512" s="12">
        <v>8373</v>
      </c>
      <c r="AB512" s="12" t="s">
        <v>84</v>
      </c>
      <c r="AC512" s="12"/>
      <c r="AD512" s="118"/>
      <c r="AE512" s="107"/>
      <c r="AF512" s="12"/>
      <c r="AG512" s="12"/>
      <c r="AH512" s="12"/>
      <c r="AI512" s="12"/>
      <c r="AJ512" s="12"/>
      <c r="AK512" s="118"/>
      <c r="AL512" s="107"/>
      <c r="AM512" s="12"/>
      <c r="AN512" s="12"/>
      <c r="AO512" s="12"/>
      <c r="AP512" s="12"/>
      <c r="AQ512" s="12"/>
      <c r="AR512" s="118"/>
      <c r="AS512" s="103"/>
      <c r="AT512" s="14"/>
      <c r="AU512" s="14"/>
      <c r="AV512" s="14"/>
      <c r="AW512" s="14"/>
      <c r="AX512" s="14"/>
      <c r="AY512" s="14"/>
      <c r="AZ512" s="14"/>
      <c r="BA512" s="14"/>
      <c r="BB512" s="148"/>
      <c r="BC512" s="118"/>
    </row>
    <row r="513" spans="2:55" ht="42" hidden="1">
      <c r="B513" s="107" t="s">
        <v>187</v>
      </c>
      <c r="C513" s="12" t="s">
        <v>147</v>
      </c>
      <c r="D513" s="108" t="s">
        <v>37</v>
      </c>
      <c r="E513" s="107">
        <v>8247</v>
      </c>
      <c r="F513" s="12"/>
      <c r="G513" s="108"/>
      <c r="H513" s="107">
        <v>8246</v>
      </c>
      <c r="I513" s="12"/>
      <c r="J513" s="108"/>
      <c r="K513" s="107">
        <v>0</v>
      </c>
      <c r="L513" s="12">
        <v>0</v>
      </c>
      <c r="M513" s="108">
        <v>0</v>
      </c>
      <c r="N513" s="114" t="s">
        <v>38</v>
      </c>
      <c r="O513" s="115" t="s">
        <v>44</v>
      </c>
      <c r="P513" s="107">
        <v>1</v>
      </c>
      <c r="Q513" s="12" t="s">
        <v>228</v>
      </c>
      <c r="R513" s="108">
        <v>0</v>
      </c>
      <c r="S513" s="107"/>
      <c r="T513" s="12"/>
      <c r="U513" s="108"/>
      <c r="V513" s="103"/>
      <c r="W513" s="12"/>
      <c r="X513" s="12"/>
      <c r="Y513" s="118"/>
      <c r="Z513" s="107"/>
      <c r="AA513" s="12"/>
      <c r="AB513" s="12"/>
      <c r="AC513" s="12"/>
      <c r="AD513" s="118"/>
      <c r="AE513" s="107" t="s">
        <v>7</v>
      </c>
      <c r="AF513" s="12"/>
      <c r="AG513" s="12"/>
      <c r="AH513" s="12"/>
      <c r="AI513" s="12"/>
      <c r="AJ513" s="12">
        <v>3000</v>
      </c>
      <c r="AK513" s="118" t="s">
        <v>239</v>
      </c>
      <c r="AL513" s="107"/>
      <c r="AM513" s="12"/>
      <c r="AN513" s="12"/>
      <c r="AO513" s="12"/>
      <c r="AP513" s="12"/>
      <c r="AQ513" s="12"/>
      <c r="AR513" s="118"/>
      <c r="AS513" s="103"/>
      <c r="AT513" s="14"/>
      <c r="AU513" s="14"/>
      <c r="AV513" s="14"/>
      <c r="AW513" s="14"/>
      <c r="AX513" s="14"/>
      <c r="AY513" s="14"/>
      <c r="AZ513" s="14"/>
      <c r="BA513" s="14"/>
      <c r="BB513" s="148"/>
      <c r="BC513" s="118"/>
    </row>
    <row r="514" spans="2:55" ht="42" hidden="1">
      <c r="B514" s="107" t="s">
        <v>187</v>
      </c>
      <c r="C514" s="12" t="s">
        <v>147</v>
      </c>
      <c r="D514" s="108" t="s">
        <v>43</v>
      </c>
      <c r="E514" s="107">
        <v>8247</v>
      </c>
      <c r="F514" s="12"/>
      <c r="G514" s="108"/>
      <c r="H514" s="107">
        <v>8246</v>
      </c>
      <c r="I514" s="12"/>
      <c r="J514" s="108"/>
      <c r="K514" s="107">
        <v>0</v>
      </c>
      <c r="L514" s="12">
        <v>0</v>
      </c>
      <c r="M514" s="108">
        <v>0</v>
      </c>
      <c r="N514" s="114" t="s">
        <v>38</v>
      </c>
      <c r="O514" s="115" t="s">
        <v>44</v>
      </c>
      <c r="P514" s="107">
        <v>1</v>
      </c>
      <c r="Q514" s="12" t="s">
        <v>228</v>
      </c>
      <c r="R514" s="108">
        <v>0</v>
      </c>
      <c r="S514" s="107"/>
      <c r="T514" s="12"/>
      <c r="U514" s="108"/>
      <c r="V514" s="103"/>
      <c r="W514" s="12"/>
      <c r="X514" s="12"/>
      <c r="Y514" s="118"/>
      <c r="Z514" s="107"/>
      <c r="AA514" s="12"/>
      <c r="AB514" s="12"/>
      <c r="AC514" s="12"/>
      <c r="AD514" s="118"/>
      <c r="AE514" s="107" t="s">
        <v>7</v>
      </c>
      <c r="AF514" s="12"/>
      <c r="AG514" s="12"/>
      <c r="AH514" s="12"/>
      <c r="AI514" s="12"/>
      <c r="AJ514" s="12">
        <v>3000</v>
      </c>
      <c r="AK514" s="118" t="s">
        <v>239</v>
      </c>
      <c r="AL514" s="107"/>
      <c r="AM514" s="12"/>
      <c r="AN514" s="12"/>
      <c r="AO514" s="12"/>
      <c r="AP514" s="12"/>
      <c r="AQ514" s="12"/>
      <c r="AR514" s="118"/>
      <c r="AS514" s="103"/>
      <c r="AT514" s="14"/>
      <c r="AU514" s="14"/>
      <c r="AV514" s="14"/>
      <c r="AW514" s="14"/>
      <c r="AX514" s="14"/>
      <c r="AY514" s="14"/>
      <c r="AZ514" s="14"/>
      <c r="BA514" s="14"/>
      <c r="BB514" s="148"/>
      <c r="BC514" s="118"/>
    </row>
    <row r="515" spans="2:55" ht="42" hidden="1">
      <c r="B515" s="107" t="s">
        <v>187</v>
      </c>
      <c r="C515" s="12" t="s">
        <v>147</v>
      </c>
      <c r="D515" s="108" t="s">
        <v>45</v>
      </c>
      <c r="E515" s="107">
        <v>8247</v>
      </c>
      <c r="F515" s="12"/>
      <c r="G515" s="108"/>
      <c r="H515" s="107">
        <v>8246</v>
      </c>
      <c r="I515" s="12"/>
      <c r="J515" s="108"/>
      <c r="K515" s="107">
        <v>0</v>
      </c>
      <c r="L515" s="12">
        <v>0</v>
      </c>
      <c r="M515" s="108">
        <v>0</v>
      </c>
      <c r="N515" s="114" t="s">
        <v>38</v>
      </c>
      <c r="O515" s="115" t="s">
        <v>44</v>
      </c>
      <c r="P515" s="107">
        <v>1</v>
      </c>
      <c r="Q515" s="12" t="s">
        <v>228</v>
      </c>
      <c r="R515" s="108">
        <v>0</v>
      </c>
      <c r="S515" s="107"/>
      <c r="T515" s="12"/>
      <c r="U515" s="108"/>
      <c r="V515" s="103"/>
      <c r="W515" s="12"/>
      <c r="X515" s="12"/>
      <c r="Y515" s="118"/>
      <c r="Z515" s="107"/>
      <c r="AA515" s="12"/>
      <c r="AB515" s="12"/>
      <c r="AC515" s="12"/>
      <c r="AD515" s="118"/>
      <c r="AE515" s="107" t="s">
        <v>7</v>
      </c>
      <c r="AF515" s="12"/>
      <c r="AG515" s="12"/>
      <c r="AH515" s="12"/>
      <c r="AI515" s="12"/>
      <c r="AJ515" s="12">
        <v>3000</v>
      </c>
      <c r="AK515" s="118" t="s">
        <v>239</v>
      </c>
      <c r="AL515" s="107"/>
      <c r="AM515" s="12"/>
      <c r="AN515" s="12"/>
      <c r="AO515" s="12"/>
      <c r="AP515" s="12"/>
      <c r="AQ515" s="12"/>
      <c r="AR515" s="118"/>
      <c r="AS515" s="107"/>
      <c r="AT515" s="12"/>
      <c r="AU515" s="12"/>
      <c r="AV515" s="12"/>
      <c r="AW515" s="12"/>
      <c r="AX515" s="12"/>
      <c r="AY515" s="12"/>
      <c r="AZ515" s="12"/>
      <c r="BA515" s="12"/>
      <c r="BB515" s="148"/>
      <c r="BC515" s="118"/>
    </row>
    <row r="516" spans="2:55" ht="63" hidden="1">
      <c r="B516" s="107" t="s">
        <v>187</v>
      </c>
      <c r="C516" s="12" t="s">
        <v>147</v>
      </c>
      <c r="D516" s="108" t="s">
        <v>46</v>
      </c>
      <c r="E516" s="107">
        <v>9458</v>
      </c>
      <c r="F516" s="12"/>
      <c r="G516" s="108"/>
      <c r="H516" s="107">
        <v>9447</v>
      </c>
      <c r="I516" s="12"/>
      <c r="J516" s="108"/>
      <c r="K516" s="107">
        <v>-4445</v>
      </c>
      <c r="L516" s="12">
        <v>-4445</v>
      </c>
      <c r="M516" s="108">
        <v>-4437</v>
      </c>
      <c r="N516" s="114" t="s">
        <v>50</v>
      </c>
      <c r="O516" s="115" t="s">
        <v>50</v>
      </c>
      <c r="P516" s="107">
        <v>11</v>
      </c>
      <c r="Q516" s="12" t="s">
        <v>228</v>
      </c>
      <c r="R516" s="108">
        <v>0</v>
      </c>
      <c r="S516" s="107"/>
      <c r="T516" s="12"/>
      <c r="U516" s="108"/>
      <c r="V516" s="103" t="s">
        <v>5</v>
      </c>
      <c r="W516" s="12">
        <v>99</v>
      </c>
      <c r="X516" s="12">
        <v>325</v>
      </c>
      <c r="Y516" s="118" t="s">
        <v>59</v>
      </c>
      <c r="Z516" s="107"/>
      <c r="AA516" s="12"/>
      <c r="AB516" s="12"/>
      <c r="AC516" s="12"/>
      <c r="AD516" s="118"/>
      <c r="AE516" s="107"/>
      <c r="AF516" s="12"/>
      <c r="AG516" s="12"/>
      <c r="AH516" s="12"/>
      <c r="AI516" s="12"/>
      <c r="AJ516" s="12"/>
      <c r="AK516" s="118"/>
      <c r="AL516" s="107"/>
      <c r="AM516" s="12"/>
      <c r="AN516" s="12"/>
      <c r="AO516" s="12"/>
      <c r="AP516" s="12"/>
      <c r="AQ516" s="12"/>
      <c r="AR516" s="118"/>
      <c r="AS516" s="107"/>
      <c r="AT516" s="12"/>
      <c r="AU516" s="12"/>
      <c r="AV516" s="12"/>
      <c r="AW516" s="12"/>
      <c r="AX516" s="12"/>
      <c r="AY516" s="12"/>
      <c r="AZ516" s="12"/>
      <c r="BA516" s="12"/>
      <c r="BB516" s="148"/>
      <c r="BC516" s="118"/>
    </row>
    <row r="517" spans="2:55" ht="63" hidden="1">
      <c r="B517" s="107" t="s">
        <v>187</v>
      </c>
      <c r="C517" s="12" t="s">
        <v>147</v>
      </c>
      <c r="D517" s="108" t="s">
        <v>47</v>
      </c>
      <c r="E517" s="107">
        <v>9458</v>
      </c>
      <c r="F517" s="12"/>
      <c r="G517" s="108"/>
      <c r="H517" s="107">
        <v>9447</v>
      </c>
      <c r="I517" s="12"/>
      <c r="J517" s="108"/>
      <c r="K517" s="107">
        <v>-4445</v>
      </c>
      <c r="L517" s="12">
        <v>-4445</v>
      </c>
      <c r="M517" s="108">
        <v>-4437</v>
      </c>
      <c r="N517" s="114" t="s">
        <v>50</v>
      </c>
      <c r="O517" s="115" t="s">
        <v>50</v>
      </c>
      <c r="P517" s="107">
        <v>11</v>
      </c>
      <c r="Q517" s="12" t="s">
        <v>228</v>
      </c>
      <c r="R517" s="108">
        <v>0</v>
      </c>
      <c r="S517" s="107"/>
      <c r="T517" s="12"/>
      <c r="U517" s="108"/>
      <c r="V517" s="103" t="s">
        <v>5</v>
      </c>
      <c r="W517" s="12">
        <v>99</v>
      </c>
      <c r="X517" s="12">
        <v>325</v>
      </c>
      <c r="Y517" s="118" t="s">
        <v>59</v>
      </c>
      <c r="Z517" s="107"/>
      <c r="AA517" s="12"/>
      <c r="AB517" s="12"/>
      <c r="AC517" s="12"/>
      <c r="AD517" s="118"/>
      <c r="AE517" s="107"/>
      <c r="AF517" s="12"/>
      <c r="AG517" s="12"/>
      <c r="AH517" s="12"/>
      <c r="AI517" s="12"/>
      <c r="AJ517" s="12"/>
      <c r="AK517" s="118"/>
      <c r="AL517" s="107"/>
      <c r="AM517" s="12"/>
      <c r="AN517" s="12"/>
      <c r="AO517" s="12"/>
      <c r="AP517" s="12"/>
      <c r="AQ517" s="12"/>
      <c r="AR517" s="118"/>
      <c r="AS517" s="107"/>
      <c r="AT517" s="12"/>
      <c r="AU517" s="12"/>
      <c r="AV517" s="12"/>
      <c r="AW517" s="12"/>
      <c r="AX517" s="12"/>
      <c r="AY517" s="12"/>
      <c r="AZ517" s="12"/>
      <c r="BA517" s="12"/>
      <c r="BB517" s="148"/>
      <c r="BC517" s="118"/>
    </row>
    <row r="518" spans="2:55" ht="63" hidden="1">
      <c r="B518" s="107" t="s">
        <v>187</v>
      </c>
      <c r="C518" s="12" t="s">
        <v>147</v>
      </c>
      <c r="D518" s="108" t="s">
        <v>48</v>
      </c>
      <c r="E518" s="107">
        <v>9458</v>
      </c>
      <c r="F518" s="12"/>
      <c r="G518" s="108"/>
      <c r="H518" s="107">
        <v>9447</v>
      </c>
      <c r="I518" s="12"/>
      <c r="J518" s="108"/>
      <c r="K518" s="107">
        <v>-4445</v>
      </c>
      <c r="L518" s="12">
        <v>-4445</v>
      </c>
      <c r="M518" s="108">
        <v>-4437</v>
      </c>
      <c r="N518" s="114" t="s">
        <v>50</v>
      </c>
      <c r="O518" s="115" t="s">
        <v>50</v>
      </c>
      <c r="P518" s="107">
        <v>11</v>
      </c>
      <c r="Q518" s="12" t="s">
        <v>228</v>
      </c>
      <c r="R518" s="108">
        <v>0</v>
      </c>
      <c r="S518" s="107"/>
      <c r="T518" s="12"/>
      <c r="U518" s="108"/>
      <c r="V518" s="103" t="s">
        <v>5</v>
      </c>
      <c r="W518" s="12">
        <v>99</v>
      </c>
      <c r="X518" s="12">
        <v>325</v>
      </c>
      <c r="Y518" s="118" t="s">
        <v>59</v>
      </c>
      <c r="Z518" s="107"/>
      <c r="AA518" s="12"/>
      <c r="AB518" s="12"/>
      <c r="AC518" s="12"/>
      <c r="AD518" s="118"/>
      <c r="AE518" s="107"/>
      <c r="AF518" s="12"/>
      <c r="AG518" s="12"/>
      <c r="AH518" s="12"/>
      <c r="AI518" s="12"/>
      <c r="AJ518" s="12"/>
      <c r="AK518" s="118"/>
      <c r="AL518" s="107"/>
      <c r="AM518" s="12"/>
      <c r="AN518" s="12"/>
      <c r="AO518" s="12"/>
      <c r="AP518" s="12"/>
      <c r="AQ518" s="12"/>
      <c r="AR518" s="118"/>
      <c r="AS518" s="107"/>
      <c r="AT518" s="12"/>
      <c r="AU518" s="12"/>
      <c r="AV518" s="12"/>
      <c r="AW518" s="12"/>
      <c r="AX518" s="12"/>
      <c r="AY518" s="12"/>
      <c r="AZ518" s="12"/>
      <c r="BA518" s="12"/>
      <c r="BB518" s="148"/>
      <c r="BC518" s="118"/>
    </row>
    <row r="519" spans="2:55" ht="42" hidden="1">
      <c r="B519" s="107" t="s">
        <v>187</v>
      </c>
      <c r="C519" s="12" t="s">
        <v>147</v>
      </c>
      <c r="D519" s="108" t="s">
        <v>52</v>
      </c>
      <c r="E519" s="107"/>
      <c r="F519" s="12">
        <v>7525</v>
      </c>
      <c r="G519" s="108">
        <v>797</v>
      </c>
      <c r="H519" s="107"/>
      <c r="I519" s="12">
        <v>7428</v>
      </c>
      <c r="J519" s="108">
        <v>809</v>
      </c>
      <c r="K519" s="107">
        <v>0</v>
      </c>
      <c r="L519" s="12">
        <v>0</v>
      </c>
      <c r="M519" s="108">
        <v>0</v>
      </c>
      <c r="N519" s="114" t="s">
        <v>38</v>
      </c>
      <c r="O519" s="115" t="s">
        <v>44</v>
      </c>
      <c r="P519" s="107" t="s">
        <v>228</v>
      </c>
      <c r="Q519" s="12">
        <v>85</v>
      </c>
      <c r="R519" s="108">
        <v>0</v>
      </c>
      <c r="S519" s="107"/>
      <c r="T519" s="12"/>
      <c r="U519" s="108"/>
      <c r="V519" s="103"/>
      <c r="W519" s="12"/>
      <c r="X519" s="12"/>
      <c r="Y519" s="118"/>
      <c r="Z519" s="107"/>
      <c r="AA519" s="12"/>
      <c r="AB519" s="12"/>
      <c r="AC519" s="12"/>
      <c r="AD519" s="118"/>
      <c r="AE519" s="107" t="s">
        <v>7</v>
      </c>
      <c r="AF519" s="12"/>
      <c r="AG519" s="12"/>
      <c r="AH519" s="12"/>
      <c r="AI519" s="12"/>
      <c r="AJ519" s="12">
        <v>3000</v>
      </c>
      <c r="AK519" s="118" t="s">
        <v>239</v>
      </c>
      <c r="AL519" s="107"/>
      <c r="AM519" s="12"/>
      <c r="AN519" s="12"/>
      <c r="AO519" s="12"/>
      <c r="AP519" s="12"/>
      <c r="AQ519" s="12"/>
      <c r="AR519" s="118"/>
      <c r="AS519" s="107"/>
      <c r="AT519" s="12"/>
      <c r="AU519" s="12"/>
      <c r="AV519" s="12"/>
      <c r="AW519" s="12"/>
      <c r="AX519" s="12"/>
      <c r="AY519" s="12"/>
      <c r="AZ519" s="12"/>
      <c r="BA519" s="12"/>
      <c r="BB519" s="148"/>
      <c r="BC519" s="118"/>
    </row>
    <row r="520" spans="2:55" ht="63">
      <c r="B520" s="107" t="s">
        <v>187</v>
      </c>
      <c r="C520" s="12" t="s">
        <v>147</v>
      </c>
      <c r="D520" s="108" t="s">
        <v>53</v>
      </c>
      <c r="E520" s="107">
        <v>9850</v>
      </c>
      <c r="F520" s="12"/>
      <c r="G520" s="108"/>
      <c r="H520" s="107">
        <v>9315</v>
      </c>
      <c r="I520" s="12"/>
      <c r="J520" s="108"/>
      <c r="K520" s="107">
        <v>-4418</v>
      </c>
      <c r="L520" s="12">
        <v>-4418</v>
      </c>
      <c r="M520" s="108">
        <v>-3885</v>
      </c>
      <c r="N520" s="114" t="s">
        <v>50</v>
      </c>
      <c r="O520" s="115" t="s">
        <v>63</v>
      </c>
      <c r="P520" s="107">
        <v>535</v>
      </c>
      <c r="Q520" s="12" t="s">
        <v>228</v>
      </c>
      <c r="R520" s="108">
        <v>0</v>
      </c>
      <c r="S520" s="107"/>
      <c r="T520" s="12"/>
      <c r="U520" s="108"/>
      <c r="V520" s="103" t="s">
        <v>5</v>
      </c>
      <c r="W520" s="12">
        <v>100</v>
      </c>
      <c r="X520" s="12">
        <v>325</v>
      </c>
      <c r="Y520" s="118" t="s">
        <v>59</v>
      </c>
      <c r="Z520" s="107" t="s">
        <v>6</v>
      </c>
      <c r="AA520" s="12">
        <v>9047</v>
      </c>
      <c r="AB520" s="12" t="s">
        <v>84</v>
      </c>
      <c r="AC520" s="12"/>
      <c r="AD520" s="118"/>
      <c r="AE520" s="107"/>
      <c r="AF520" s="12"/>
      <c r="AG520" s="12"/>
      <c r="AH520" s="12"/>
      <c r="AI520" s="12"/>
      <c r="AJ520" s="12"/>
      <c r="AK520" s="118"/>
      <c r="AL520" s="107"/>
      <c r="AM520" s="12"/>
      <c r="AN520" s="12"/>
      <c r="AO520" s="12"/>
      <c r="AP520" s="12"/>
      <c r="AQ520" s="12"/>
      <c r="AR520" s="118"/>
      <c r="AS520" s="107"/>
      <c r="AT520" s="12"/>
      <c r="AU520" s="12"/>
      <c r="AV520" s="12"/>
      <c r="AW520" s="12"/>
      <c r="AX520" s="12"/>
      <c r="AY520" s="12"/>
      <c r="AZ520" s="12"/>
      <c r="BA520" s="12"/>
      <c r="BB520" s="148"/>
      <c r="BC520" s="118"/>
    </row>
    <row r="521" spans="2:55" ht="63">
      <c r="B521" s="107" t="s">
        <v>187</v>
      </c>
      <c r="C521" s="12" t="s">
        <v>147</v>
      </c>
      <c r="D521" s="108" t="s">
        <v>56</v>
      </c>
      <c r="E521" s="107">
        <v>9850</v>
      </c>
      <c r="F521" s="12"/>
      <c r="G521" s="108"/>
      <c r="H521" s="107">
        <v>9813</v>
      </c>
      <c r="I521" s="12"/>
      <c r="J521" s="108"/>
      <c r="K521" s="107">
        <v>-4418</v>
      </c>
      <c r="L521" s="12">
        <v>-4418</v>
      </c>
      <c r="M521" s="108">
        <v>-4388</v>
      </c>
      <c r="N521" s="114" t="s">
        <v>50</v>
      </c>
      <c r="O521" s="115" t="s">
        <v>63</v>
      </c>
      <c r="P521" s="107">
        <v>37</v>
      </c>
      <c r="Q521" s="12" t="s">
        <v>228</v>
      </c>
      <c r="R521" s="108">
        <v>0</v>
      </c>
      <c r="S521" s="107"/>
      <c r="T521" s="12"/>
      <c r="U521" s="108"/>
      <c r="V521" s="103" t="s">
        <v>5</v>
      </c>
      <c r="W521" s="12">
        <v>99</v>
      </c>
      <c r="X521" s="12">
        <v>325</v>
      </c>
      <c r="Y521" s="118" t="s">
        <v>59</v>
      </c>
      <c r="Z521" s="107" t="s">
        <v>6</v>
      </c>
      <c r="AA521" s="12">
        <v>9559</v>
      </c>
      <c r="AB521" s="12" t="s">
        <v>84</v>
      </c>
      <c r="AC521" s="12"/>
      <c r="AD521" s="118"/>
      <c r="AE521" s="107"/>
      <c r="AF521" s="12"/>
      <c r="AG521" s="12"/>
      <c r="AH521" s="12"/>
      <c r="AI521" s="12"/>
      <c r="AJ521" s="12"/>
      <c r="AK521" s="118"/>
      <c r="AL521" s="107"/>
      <c r="AM521" s="12"/>
      <c r="AN521" s="12"/>
      <c r="AO521" s="12"/>
      <c r="AP521" s="12"/>
      <c r="AQ521" s="12"/>
      <c r="AR521" s="118"/>
      <c r="AS521" s="107"/>
      <c r="AT521" s="12"/>
      <c r="AU521" s="12"/>
      <c r="AV521" s="12"/>
      <c r="AW521" s="12"/>
      <c r="AX521" s="12"/>
      <c r="AY521" s="12"/>
      <c r="AZ521" s="12"/>
      <c r="BA521" s="12"/>
      <c r="BB521" s="148"/>
      <c r="BC521" s="118"/>
    </row>
    <row r="522" spans="2:55" ht="63" hidden="1">
      <c r="B522" s="107" t="s">
        <v>187</v>
      </c>
      <c r="C522" s="12" t="s">
        <v>147</v>
      </c>
      <c r="D522" s="108" t="s">
        <v>57</v>
      </c>
      <c r="E522" s="107">
        <v>9035</v>
      </c>
      <c r="F522" s="12"/>
      <c r="G522" s="108"/>
      <c r="H522" s="107">
        <v>9013</v>
      </c>
      <c r="I522" s="12"/>
      <c r="J522" s="108"/>
      <c r="K522" s="107">
        <v>-3607</v>
      </c>
      <c r="L522" s="12">
        <v>-3607</v>
      </c>
      <c r="M522" s="108">
        <v>-3592</v>
      </c>
      <c r="N522" s="114" t="s">
        <v>50</v>
      </c>
      <c r="O522" s="115" t="s">
        <v>50</v>
      </c>
      <c r="P522" s="107">
        <v>22</v>
      </c>
      <c r="Q522" s="12" t="s">
        <v>228</v>
      </c>
      <c r="R522" s="108">
        <v>0</v>
      </c>
      <c r="S522" s="107"/>
      <c r="T522" s="12"/>
      <c r="U522" s="108"/>
      <c r="V522" s="103" t="s">
        <v>5</v>
      </c>
      <c r="W522" s="12">
        <v>144</v>
      </c>
      <c r="X522" s="12">
        <v>305</v>
      </c>
      <c r="Y522" s="118" t="s">
        <v>59</v>
      </c>
      <c r="Z522" s="107"/>
      <c r="AA522" s="12"/>
      <c r="AB522" s="12"/>
      <c r="AC522" s="12"/>
      <c r="AD522" s="118"/>
      <c r="AE522" s="107"/>
      <c r="AF522" s="12"/>
      <c r="AG522" s="12"/>
      <c r="AH522" s="12"/>
      <c r="AI522" s="12"/>
      <c r="AJ522" s="12"/>
      <c r="AK522" s="118"/>
      <c r="AL522" s="107"/>
      <c r="AM522" s="12"/>
      <c r="AN522" s="12"/>
      <c r="AO522" s="12"/>
      <c r="AP522" s="12"/>
      <c r="AQ522" s="12"/>
      <c r="AR522" s="118"/>
      <c r="AS522" s="107"/>
      <c r="AT522" s="12"/>
      <c r="AU522" s="12"/>
      <c r="AV522" s="12"/>
      <c r="AW522" s="12"/>
      <c r="AX522" s="12"/>
      <c r="AY522" s="12"/>
      <c r="AZ522" s="12"/>
      <c r="BA522" s="12"/>
      <c r="BB522" s="148"/>
      <c r="BC522" s="118"/>
    </row>
    <row r="523" spans="2:55" ht="21" hidden="1">
      <c r="B523" s="107" t="s">
        <v>188</v>
      </c>
      <c r="C523" s="12" t="s">
        <v>147</v>
      </c>
      <c r="D523" s="108" t="s">
        <v>48</v>
      </c>
      <c r="E523" s="107">
        <v>9978</v>
      </c>
      <c r="F523" s="12"/>
      <c r="G523" s="108"/>
      <c r="H523" s="107">
        <v>9348</v>
      </c>
      <c r="I523" s="12"/>
      <c r="J523" s="108"/>
      <c r="K523" s="107">
        <v>-4937</v>
      </c>
      <c r="L523" s="12">
        <v>-4937</v>
      </c>
      <c r="M523" s="108">
        <v>-3592</v>
      </c>
      <c r="N523" s="114" t="s">
        <v>50</v>
      </c>
      <c r="O523" s="115" t="s">
        <v>44</v>
      </c>
      <c r="P523" s="107">
        <v>630</v>
      </c>
      <c r="Q523" s="12" t="s">
        <v>228</v>
      </c>
      <c r="R523" s="108">
        <v>0</v>
      </c>
      <c r="S523" s="107"/>
      <c r="T523" s="12"/>
      <c r="U523" s="108"/>
      <c r="V523" s="103"/>
      <c r="W523" s="12"/>
      <c r="X523" s="12"/>
      <c r="Y523" s="118"/>
      <c r="Z523" s="107"/>
      <c r="AA523" s="12"/>
      <c r="AB523" s="12"/>
      <c r="AC523" s="12"/>
      <c r="AD523" s="118"/>
      <c r="AE523" s="107"/>
      <c r="AF523" s="12"/>
      <c r="AG523" s="12"/>
      <c r="AH523" s="12"/>
      <c r="AI523" s="12"/>
      <c r="AJ523" s="12"/>
      <c r="AK523" s="118"/>
      <c r="AL523" s="107"/>
      <c r="AM523" s="12"/>
      <c r="AN523" s="12"/>
      <c r="AO523" s="12"/>
      <c r="AP523" s="12"/>
      <c r="AQ523" s="12"/>
      <c r="AR523" s="118"/>
      <c r="AS523" s="107"/>
      <c r="AT523" s="12"/>
      <c r="AU523" s="12"/>
      <c r="AV523" s="12"/>
      <c r="AW523" s="12"/>
      <c r="AX523" s="12"/>
      <c r="AY523" s="12"/>
      <c r="AZ523" s="12"/>
      <c r="BA523" s="12"/>
      <c r="BB523" s="148"/>
      <c r="BC523" s="118"/>
    </row>
    <row r="524" spans="2:55" ht="73.5" hidden="1">
      <c r="B524" s="107" t="s">
        <v>190</v>
      </c>
      <c r="C524" s="12" t="s">
        <v>147</v>
      </c>
      <c r="D524" s="108" t="s">
        <v>45</v>
      </c>
      <c r="E524" s="107"/>
      <c r="F524" s="12">
        <v>7298</v>
      </c>
      <c r="G524" s="108">
        <v>744</v>
      </c>
      <c r="H524" s="107"/>
      <c r="I524" s="12">
        <v>7298</v>
      </c>
      <c r="J524" s="108">
        <v>743</v>
      </c>
      <c r="K524" s="107">
        <v>0</v>
      </c>
      <c r="L524" s="12">
        <v>0</v>
      </c>
      <c r="M524" s="108">
        <v>0</v>
      </c>
      <c r="N524" s="114" t="s">
        <v>44</v>
      </c>
      <c r="O524" s="115" t="s">
        <v>44</v>
      </c>
      <c r="P524" s="107" t="s">
        <v>228</v>
      </c>
      <c r="Q524" s="12">
        <v>1</v>
      </c>
      <c r="R524" s="108">
        <v>0</v>
      </c>
      <c r="S524" s="107"/>
      <c r="T524" s="12"/>
      <c r="U524" s="108"/>
      <c r="V524" s="103"/>
      <c r="W524" s="12"/>
      <c r="X524" s="12"/>
      <c r="Y524" s="118"/>
      <c r="Z524" s="107" t="s">
        <v>6</v>
      </c>
      <c r="AA524" s="12"/>
      <c r="AB524" s="12"/>
      <c r="AC524" s="12"/>
      <c r="AD524" s="118"/>
      <c r="AE524" s="107" t="s">
        <v>7</v>
      </c>
      <c r="AF524" s="12"/>
      <c r="AG524" s="12"/>
      <c r="AH524" s="12"/>
      <c r="AI524" s="12"/>
      <c r="AJ524" s="12">
        <v>3000</v>
      </c>
      <c r="AK524" s="118" t="s">
        <v>165</v>
      </c>
      <c r="AL524" s="107"/>
      <c r="AM524" s="12"/>
      <c r="AN524" s="12"/>
      <c r="AO524" s="12"/>
      <c r="AP524" s="12"/>
      <c r="AQ524" s="12"/>
      <c r="AR524" s="118"/>
      <c r="AS524" s="103"/>
      <c r="AT524" s="14"/>
      <c r="AU524" s="14"/>
      <c r="AV524" s="14"/>
      <c r="AW524" s="14"/>
      <c r="AX524" s="14"/>
      <c r="AY524" s="14"/>
      <c r="AZ524" s="14"/>
      <c r="BA524" s="14"/>
      <c r="BB524" s="148"/>
      <c r="BC524" s="118"/>
    </row>
    <row r="525" spans="2:55" ht="73.5" hidden="1">
      <c r="B525" s="107" t="s">
        <v>190</v>
      </c>
      <c r="C525" s="12" t="s">
        <v>147</v>
      </c>
      <c r="D525" s="108" t="s">
        <v>46</v>
      </c>
      <c r="E525" s="107">
        <v>10261</v>
      </c>
      <c r="F525" s="12"/>
      <c r="G525" s="108"/>
      <c r="H525" s="107">
        <v>9200</v>
      </c>
      <c r="I525" s="12"/>
      <c r="J525" s="108"/>
      <c r="K525" s="107">
        <v>-1642</v>
      </c>
      <c r="L525" s="12">
        <v>-1642</v>
      </c>
      <c r="M525" s="108">
        <v>-561</v>
      </c>
      <c r="N525" s="114" t="s">
        <v>50</v>
      </c>
      <c r="O525" s="115" t="s">
        <v>44</v>
      </c>
      <c r="P525" s="107">
        <v>1061</v>
      </c>
      <c r="Q525" s="12" t="s">
        <v>228</v>
      </c>
      <c r="R525" s="108">
        <v>0</v>
      </c>
      <c r="S525" s="107"/>
      <c r="T525" s="12"/>
      <c r="U525" s="108"/>
      <c r="V525" s="103"/>
      <c r="W525" s="12"/>
      <c r="X525" s="12"/>
      <c r="Y525" s="118"/>
      <c r="Z525" s="107" t="s">
        <v>6</v>
      </c>
      <c r="AA525" s="12"/>
      <c r="AB525" s="12"/>
      <c r="AC525" s="12"/>
      <c r="AD525" s="118"/>
      <c r="AE525" s="107" t="s">
        <v>7</v>
      </c>
      <c r="AF525" s="12"/>
      <c r="AG525" s="12"/>
      <c r="AH525" s="12"/>
      <c r="AI525" s="12"/>
      <c r="AJ525" s="12">
        <v>3000</v>
      </c>
      <c r="AK525" s="118" t="s">
        <v>165</v>
      </c>
      <c r="AL525" s="107"/>
      <c r="AM525" s="12"/>
      <c r="AN525" s="12"/>
      <c r="AO525" s="12"/>
      <c r="AP525" s="12"/>
      <c r="AQ525" s="12"/>
      <c r="AR525" s="118"/>
      <c r="AS525" s="103"/>
      <c r="AT525" s="14"/>
      <c r="AU525" s="14"/>
      <c r="AV525" s="14"/>
      <c r="AW525" s="14"/>
      <c r="AX525" s="14"/>
      <c r="AY525" s="14"/>
      <c r="AZ525" s="14"/>
      <c r="BA525" s="14"/>
      <c r="BB525" s="148"/>
      <c r="BC525" s="118"/>
    </row>
    <row r="526" spans="2:55" ht="73.5" hidden="1">
      <c r="B526" s="107" t="s">
        <v>190</v>
      </c>
      <c r="C526" s="12" t="s">
        <v>147</v>
      </c>
      <c r="D526" s="108" t="s">
        <v>47</v>
      </c>
      <c r="E526" s="107">
        <v>10261</v>
      </c>
      <c r="F526" s="12"/>
      <c r="G526" s="108"/>
      <c r="H526" s="107">
        <v>10259</v>
      </c>
      <c r="I526" s="12"/>
      <c r="J526" s="108"/>
      <c r="K526" s="107">
        <v>-1642</v>
      </c>
      <c r="L526" s="12">
        <v>-1642</v>
      </c>
      <c r="M526" s="108">
        <v>-1640</v>
      </c>
      <c r="N526" s="114" t="s">
        <v>50</v>
      </c>
      <c r="O526" s="115" t="s">
        <v>50</v>
      </c>
      <c r="P526" s="107">
        <v>2</v>
      </c>
      <c r="Q526" s="12" t="s">
        <v>228</v>
      </c>
      <c r="R526" s="108">
        <v>0</v>
      </c>
      <c r="S526" s="107"/>
      <c r="T526" s="12"/>
      <c r="U526" s="108"/>
      <c r="V526" s="103"/>
      <c r="W526" s="12"/>
      <c r="X526" s="12"/>
      <c r="Y526" s="118"/>
      <c r="Z526" s="107" t="s">
        <v>6</v>
      </c>
      <c r="AA526" s="12"/>
      <c r="AB526" s="12"/>
      <c r="AC526" s="12"/>
      <c r="AD526" s="118"/>
      <c r="AE526" s="107" t="s">
        <v>7</v>
      </c>
      <c r="AF526" s="12"/>
      <c r="AG526" s="12"/>
      <c r="AH526" s="12"/>
      <c r="AI526" s="12"/>
      <c r="AJ526" s="12">
        <v>3000</v>
      </c>
      <c r="AK526" s="118" t="s">
        <v>165</v>
      </c>
      <c r="AL526" s="107"/>
      <c r="AM526" s="12"/>
      <c r="AN526" s="12"/>
      <c r="AO526" s="12"/>
      <c r="AP526" s="12"/>
      <c r="AQ526" s="12"/>
      <c r="AR526" s="118"/>
      <c r="AS526" s="103"/>
      <c r="AT526" s="14"/>
      <c r="AU526" s="14"/>
      <c r="AV526" s="14"/>
      <c r="AW526" s="14"/>
      <c r="AX526" s="14"/>
      <c r="AY526" s="14"/>
      <c r="AZ526" s="14"/>
      <c r="BA526" s="14"/>
      <c r="BB526" s="148"/>
      <c r="BC526" s="118"/>
    </row>
    <row r="527" spans="2:55" ht="52.5" hidden="1">
      <c r="B527" s="107" t="s">
        <v>190</v>
      </c>
      <c r="C527" s="12" t="s">
        <v>147</v>
      </c>
      <c r="D527" s="108" t="s">
        <v>48</v>
      </c>
      <c r="E527" s="107">
        <v>10261</v>
      </c>
      <c r="F527" s="12"/>
      <c r="G527" s="108"/>
      <c r="H527" s="107">
        <v>10223</v>
      </c>
      <c r="I527" s="12"/>
      <c r="J527" s="108"/>
      <c r="K527" s="107">
        <v>-1642</v>
      </c>
      <c r="L527" s="12">
        <v>-1642</v>
      </c>
      <c r="M527" s="108">
        <v>-1604</v>
      </c>
      <c r="N527" s="114" t="s">
        <v>50</v>
      </c>
      <c r="O527" s="115" t="s">
        <v>63</v>
      </c>
      <c r="P527" s="107">
        <v>38</v>
      </c>
      <c r="Q527" s="12" t="s">
        <v>228</v>
      </c>
      <c r="R527" s="108">
        <v>0</v>
      </c>
      <c r="S527" s="107"/>
      <c r="T527" s="12"/>
      <c r="U527" s="108"/>
      <c r="V527" s="103"/>
      <c r="W527" s="12"/>
      <c r="X527" s="12"/>
      <c r="Y527" s="118"/>
      <c r="Z527" s="107" t="s">
        <v>6</v>
      </c>
      <c r="AA527" s="12">
        <v>9891</v>
      </c>
      <c r="AB527" s="12" t="s">
        <v>84</v>
      </c>
      <c r="AC527" s="12"/>
      <c r="AD527" s="118"/>
      <c r="AE527" s="107" t="s">
        <v>7</v>
      </c>
      <c r="AF527" s="12"/>
      <c r="AG527" s="12"/>
      <c r="AH527" s="12"/>
      <c r="AI527" s="12"/>
      <c r="AJ527" s="12">
        <v>3000</v>
      </c>
      <c r="AK527" s="118" t="s">
        <v>177</v>
      </c>
      <c r="AL527" s="107"/>
      <c r="AM527" s="12"/>
      <c r="AN527" s="12"/>
      <c r="AO527" s="12"/>
      <c r="AP527" s="12"/>
      <c r="AQ527" s="12"/>
      <c r="AR527" s="118"/>
      <c r="AS527" s="107"/>
      <c r="AT527" s="12"/>
      <c r="AU527" s="12"/>
      <c r="AV527" s="12"/>
      <c r="AW527" s="12"/>
      <c r="AX527" s="12"/>
      <c r="AY527" s="12"/>
      <c r="AZ527" s="12"/>
      <c r="BA527" s="12"/>
      <c r="BB527" s="148"/>
      <c r="BC527" s="118"/>
    </row>
    <row r="528" spans="2:55" ht="52.5" hidden="1">
      <c r="B528" s="107" t="s">
        <v>190</v>
      </c>
      <c r="C528" s="12" t="s">
        <v>147</v>
      </c>
      <c r="D528" s="108" t="s">
        <v>49</v>
      </c>
      <c r="E528" s="107">
        <v>10134</v>
      </c>
      <c r="F528" s="12"/>
      <c r="G528" s="108"/>
      <c r="H528" s="107">
        <v>10133</v>
      </c>
      <c r="I528" s="12"/>
      <c r="J528" s="108"/>
      <c r="K528" s="107">
        <v>-421</v>
      </c>
      <c r="L528" s="12">
        <v>-421</v>
      </c>
      <c r="M528" s="108">
        <v>-420</v>
      </c>
      <c r="N528" s="114" t="s">
        <v>50</v>
      </c>
      <c r="O528" s="115" t="s">
        <v>44</v>
      </c>
      <c r="P528" s="107">
        <v>1</v>
      </c>
      <c r="Q528" s="12" t="s">
        <v>228</v>
      </c>
      <c r="R528" s="108">
        <v>0</v>
      </c>
      <c r="S528" s="107"/>
      <c r="T528" s="12"/>
      <c r="U528" s="108"/>
      <c r="V528" s="103"/>
      <c r="W528" s="12"/>
      <c r="X528" s="12"/>
      <c r="Y528" s="118"/>
      <c r="Z528" s="107"/>
      <c r="AA528" s="12"/>
      <c r="AB528" s="12"/>
      <c r="AC528" s="12"/>
      <c r="AD528" s="118"/>
      <c r="AE528" s="107" t="s">
        <v>7</v>
      </c>
      <c r="AF528" s="12"/>
      <c r="AG528" s="12"/>
      <c r="AH528" s="12"/>
      <c r="AI528" s="12"/>
      <c r="AJ528" s="12">
        <v>3000</v>
      </c>
      <c r="AK528" s="118" t="s">
        <v>177</v>
      </c>
      <c r="AL528" s="107"/>
      <c r="AM528" s="12"/>
      <c r="AN528" s="12"/>
      <c r="AO528" s="12"/>
      <c r="AP528" s="12"/>
      <c r="AQ528" s="12"/>
      <c r="AR528" s="118"/>
      <c r="AS528" s="107"/>
      <c r="AT528" s="12"/>
      <c r="AU528" s="12"/>
      <c r="AV528" s="12"/>
      <c r="AW528" s="12"/>
      <c r="AX528" s="12"/>
      <c r="AY528" s="12"/>
      <c r="AZ528" s="12"/>
      <c r="BA528" s="12"/>
      <c r="BB528" s="148"/>
      <c r="BC528" s="118"/>
    </row>
    <row r="529" spans="2:55" ht="52.5" hidden="1">
      <c r="B529" s="107" t="s">
        <v>190</v>
      </c>
      <c r="C529" s="12" t="s">
        <v>147</v>
      </c>
      <c r="D529" s="108" t="s">
        <v>51</v>
      </c>
      <c r="E529" s="107">
        <v>10134</v>
      </c>
      <c r="F529" s="12"/>
      <c r="G529" s="108"/>
      <c r="H529" s="107">
        <v>10133</v>
      </c>
      <c r="I529" s="12"/>
      <c r="J529" s="108"/>
      <c r="K529" s="107">
        <v>-421</v>
      </c>
      <c r="L529" s="12">
        <v>-421</v>
      </c>
      <c r="M529" s="108">
        <v>-420</v>
      </c>
      <c r="N529" s="114" t="s">
        <v>50</v>
      </c>
      <c r="O529" s="115" t="s">
        <v>44</v>
      </c>
      <c r="P529" s="107">
        <v>1</v>
      </c>
      <c r="Q529" s="12" t="s">
        <v>228</v>
      </c>
      <c r="R529" s="108">
        <v>0</v>
      </c>
      <c r="S529" s="107"/>
      <c r="T529" s="12"/>
      <c r="U529" s="108"/>
      <c r="V529" s="103"/>
      <c r="W529" s="12"/>
      <c r="X529" s="12"/>
      <c r="Y529" s="118"/>
      <c r="Z529" s="107"/>
      <c r="AA529" s="12"/>
      <c r="AB529" s="12"/>
      <c r="AC529" s="12"/>
      <c r="AD529" s="118"/>
      <c r="AE529" s="107" t="s">
        <v>7</v>
      </c>
      <c r="AF529" s="12"/>
      <c r="AG529" s="12"/>
      <c r="AH529" s="12"/>
      <c r="AI529" s="12"/>
      <c r="AJ529" s="12">
        <v>3000</v>
      </c>
      <c r="AK529" s="118" t="s">
        <v>177</v>
      </c>
      <c r="AL529" s="107"/>
      <c r="AM529" s="12"/>
      <c r="AN529" s="12"/>
      <c r="AO529" s="12"/>
      <c r="AP529" s="12"/>
      <c r="AQ529" s="12"/>
      <c r="AR529" s="118"/>
      <c r="AS529" s="107"/>
      <c r="AT529" s="12"/>
      <c r="AU529" s="12"/>
      <c r="AV529" s="12"/>
      <c r="AW529" s="12"/>
      <c r="AX529" s="12"/>
      <c r="AY529" s="12"/>
      <c r="AZ529" s="12"/>
      <c r="BA529" s="12"/>
      <c r="BB529" s="148"/>
      <c r="BC529" s="118"/>
    </row>
    <row r="530" spans="2:55" ht="73.5" hidden="1">
      <c r="B530" s="107" t="s">
        <v>190</v>
      </c>
      <c r="C530" s="12" t="s">
        <v>147</v>
      </c>
      <c r="D530" s="108" t="s">
        <v>52</v>
      </c>
      <c r="E530" s="107">
        <v>10134</v>
      </c>
      <c r="F530" s="12"/>
      <c r="G530" s="108"/>
      <c r="H530" s="107">
        <v>10133</v>
      </c>
      <c r="I530" s="12"/>
      <c r="J530" s="108"/>
      <c r="K530" s="107">
        <v>-421</v>
      </c>
      <c r="L530" s="12">
        <v>-421</v>
      </c>
      <c r="M530" s="108">
        <v>-420</v>
      </c>
      <c r="N530" s="114" t="s">
        <v>50</v>
      </c>
      <c r="O530" s="115" t="s">
        <v>44</v>
      </c>
      <c r="P530" s="107">
        <v>1</v>
      </c>
      <c r="Q530" s="12" t="s">
        <v>228</v>
      </c>
      <c r="R530" s="108">
        <v>0</v>
      </c>
      <c r="S530" s="107"/>
      <c r="T530" s="12"/>
      <c r="U530" s="108"/>
      <c r="V530" s="103"/>
      <c r="W530" s="12"/>
      <c r="X530" s="12"/>
      <c r="Y530" s="118"/>
      <c r="Z530" s="107"/>
      <c r="AA530" s="12"/>
      <c r="AB530" s="12"/>
      <c r="AC530" s="12"/>
      <c r="AD530" s="118"/>
      <c r="AE530" s="107" t="s">
        <v>7</v>
      </c>
      <c r="AF530" s="12"/>
      <c r="AG530" s="12"/>
      <c r="AH530" s="12"/>
      <c r="AI530" s="12"/>
      <c r="AJ530" s="12">
        <v>3000</v>
      </c>
      <c r="AK530" s="118" t="s">
        <v>165</v>
      </c>
      <c r="AL530" s="107"/>
      <c r="AM530" s="12"/>
      <c r="AN530" s="12"/>
      <c r="AO530" s="12"/>
      <c r="AP530" s="12"/>
      <c r="AQ530" s="12"/>
      <c r="AR530" s="118"/>
      <c r="AS530" s="107"/>
      <c r="AT530" s="12"/>
      <c r="AU530" s="12"/>
      <c r="AV530" s="12"/>
      <c r="AW530" s="12"/>
      <c r="AX530" s="12"/>
      <c r="AY530" s="12"/>
      <c r="AZ530" s="12"/>
      <c r="BA530" s="12"/>
      <c r="BB530" s="148"/>
      <c r="BC530" s="118"/>
    </row>
    <row r="531" spans="2:55" ht="63">
      <c r="B531" s="107" t="s">
        <v>190</v>
      </c>
      <c r="C531" s="12" t="s">
        <v>147</v>
      </c>
      <c r="D531" s="108" t="s">
        <v>53</v>
      </c>
      <c r="E531" s="107">
        <v>11159</v>
      </c>
      <c r="F531" s="12"/>
      <c r="G531" s="108"/>
      <c r="H531" s="107">
        <v>10747</v>
      </c>
      <c r="I531" s="12"/>
      <c r="J531" s="108"/>
      <c r="K531" s="107">
        <v>-2280</v>
      </c>
      <c r="L531" s="12">
        <v>-2280</v>
      </c>
      <c r="M531" s="108">
        <v>-1868</v>
      </c>
      <c r="N531" s="114" t="s">
        <v>50</v>
      </c>
      <c r="O531" s="115" t="s">
        <v>63</v>
      </c>
      <c r="P531" s="107">
        <v>412</v>
      </c>
      <c r="Q531" s="12" t="s">
        <v>228</v>
      </c>
      <c r="R531" s="108">
        <v>0</v>
      </c>
      <c r="S531" s="107"/>
      <c r="T531" s="12"/>
      <c r="U531" s="108"/>
      <c r="V531" s="103" t="s">
        <v>5</v>
      </c>
      <c r="W531" s="12">
        <v>120</v>
      </c>
      <c r="X531" s="12">
        <v>385</v>
      </c>
      <c r="Y531" s="118" t="s">
        <v>59</v>
      </c>
      <c r="Z531" s="107" t="s">
        <v>6</v>
      </c>
      <c r="AA531" s="12">
        <v>10422</v>
      </c>
      <c r="AB531" s="12" t="s">
        <v>84</v>
      </c>
      <c r="AC531" s="12"/>
      <c r="AD531" s="118"/>
      <c r="AE531" s="107"/>
      <c r="AF531" s="12"/>
      <c r="AG531" s="12"/>
      <c r="AH531" s="12"/>
      <c r="AI531" s="12"/>
      <c r="AJ531" s="12"/>
      <c r="AK531" s="118"/>
      <c r="AL531" s="107"/>
      <c r="AM531" s="12"/>
      <c r="AN531" s="12"/>
      <c r="AO531" s="12"/>
      <c r="AP531" s="12"/>
      <c r="AQ531" s="12"/>
      <c r="AR531" s="118"/>
      <c r="AS531" s="107"/>
      <c r="AT531" s="12"/>
      <c r="AU531" s="12"/>
      <c r="AV531" s="12"/>
      <c r="AW531" s="12"/>
      <c r="AX531" s="12"/>
      <c r="AY531" s="12"/>
      <c r="AZ531" s="12"/>
      <c r="BA531" s="12"/>
      <c r="BB531" s="148"/>
      <c r="BC531" s="118"/>
    </row>
    <row r="532" spans="2:55" ht="63">
      <c r="B532" s="107" t="s">
        <v>190</v>
      </c>
      <c r="C532" s="12" t="s">
        <v>147</v>
      </c>
      <c r="D532" s="108" t="s">
        <v>56</v>
      </c>
      <c r="E532" s="107">
        <v>11159</v>
      </c>
      <c r="F532" s="12"/>
      <c r="G532" s="108"/>
      <c r="H532" s="107">
        <v>10900</v>
      </c>
      <c r="I532" s="12"/>
      <c r="J532" s="108"/>
      <c r="K532" s="107">
        <v>-2280</v>
      </c>
      <c r="L532" s="12">
        <v>-2280</v>
      </c>
      <c r="M532" s="108">
        <v>-2021</v>
      </c>
      <c r="N532" s="114" t="s">
        <v>50</v>
      </c>
      <c r="O532" s="115" t="s">
        <v>63</v>
      </c>
      <c r="P532" s="107">
        <v>259</v>
      </c>
      <c r="Q532" s="12" t="s">
        <v>228</v>
      </c>
      <c r="R532" s="108">
        <v>0</v>
      </c>
      <c r="S532" s="107"/>
      <c r="T532" s="12"/>
      <c r="U532" s="108"/>
      <c r="V532" s="103" t="s">
        <v>5</v>
      </c>
      <c r="W532" s="12">
        <v>120</v>
      </c>
      <c r="X532" s="12">
        <v>385</v>
      </c>
      <c r="Y532" s="118" t="s">
        <v>59</v>
      </c>
      <c r="Z532" s="107" t="s">
        <v>6</v>
      </c>
      <c r="AA532" s="12">
        <v>10580</v>
      </c>
      <c r="AB532" s="12" t="s">
        <v>84</v>
      </c>
      <c r="AC532" s="12"/>
      <c r="AD532" s="118"/>
      <c r="AE532" s="107"/>
      <c r="AF532" s="12"/>
      <c r="AG532" s="12"/>
      <c r="AH532" s="12"/>
      <c r="AI532" s="12"/>
      <c r="AJ532" s="12"/>
      <c r="AK532" s="118"/>
      <c r="AL532" s="107"/>
      <c r="AM532" s="12"/>
      <c r="AN532" s="12"/>
      <c r="AO532" s="12"/>
      <c r="AP532" s="12"/>
      <c r="AQ532" s="12"/>
      <c r="AR532" s="118"/>
      <c r="AS532" s="107"/>
      <c r="AT532" s="12"/>
      <c r="AU532" s="12"/>
      <c r="AV532" s="12"/>
      <c r="AW532" s="12"/>
      <c r="AX532" s="12"/>
      <c r="AY532" s="12"/>
      <c r="AZ532" s="12"/>
      <c r="BA532" s="12"/>
      <c r="BB532" s="148"/>
      <c r="BC532" s="118"/>
    </row>
    <row r="533" spans="2:55" ht="63" hidden="1">
      <c r="B533" s="107" t="s">
        <v>190</v>
      </c>
      <c r="C533" s="12" t="s">
        <v>147</v>
      </c>
      <c r="D533" s="108" t="s">
        <v>57</v>
      </c>
      <c r="E533" s="107">
        <v>10344</v>
      </c>
      <c r="F533" s="12"/>
      <c r="G533" s="108"/>
      <c r="H533" s="107">
        <v>10321</v>
      </c>
      <c r="I533" s="12"/>
      <c r="J533" s="108"/>
      <c r="K533" s="107">
        <v>-1429</v>
      </c>
      <c r="L533" s="12">
        <v>-1429</v>
      </c>
      <c r="M533" s="108">
        <v>-1406</v>
      </c>
      <c r="N533" s="114" t="s">
        <v>50</v>
      </c>
      <c r="O533" s="115" t="s">
        <v>50</v>
      </c>
      <c r="P533" s="107">
        <v>23</v>
      </c>
      <c r="Q533" s="12" t="s">
        <v>228</v>
      </c>
      <c r="R533" s="108">
        <v>0</v>
      </c>
      <c r="S533" s="107"/>
      <c r="T533" s="12"/>
      <c r="U533" s="108"/>
      <c r="V533" s="103" t="s">
        <v>5</v>
      </c>
      <c r="W533" s="12">
        <v>164</v>
      </c>
      <c r="X533" s="12">
        <v>365</v>
      </c>
      <c r="Y533" s="118" t="s">
        <v>59</v>
      </c>
      <c r="Z533" s="107"/>
      <c r="AA533" s="12"/>
      <c r="AB533" s="12"/>
      <c r="AC533" s="12"/>
      <c r="AD533" s="118"/>
      <c r="AE533" s="107"/>
      <c r="AF533" s="12"/>
      <c r="AG533" s="12"/>
      <c r="AH533" s="12"/>
      <c r="AI533" s="12"/>
      <c r="AJ533" s="12"/>
      <c r="AK533" s="118"/>
      <c r="AL533" s="107"/>
      <c r="AM533" s="12"/>
      <c r="AN533" s="12"/>
      <c r="AO533" s="12"/>
      <c r="AP533" s="12"/>
      <c r="AQ533" s="12"/>
      <c r="AR533" s="118"/>
      <c r="AS533" s="107"/>
      <c r="AT533" s="12"/>
      <c r="AU533" s="12"/>
      <c r="AV533" s="12"/>
      <c r="AW533" s="12"/>
      <c r="AX533" s="12"/>
      <c r="AY533" s="12"/>
      <c r="AZ533" s="12"/>
      <c r="BA533" s="12"/>
      <c r="BB533" s="148"/>
      <c r="BC533" s="118"/>
    </row>
    <row r="534" spans="2:55" ht="63">
      <c r="B534" s="107" t="s">
        <v>192</v>
      </c>
      <c r="C534" s="12" t="s">
        <v>147</v>
      </c>
      <c r="D534" s="108" t="s">
        <v>46</v>
      </c>
      <c r="E534" s="107">
        <v>10486</v>
      </c>
      <c r="F534" s="12"/>
      <c r="G534" s="108"/>
      <c r="H534" s="107">
        <v>8331</v>
      </c>
      <c r="I534" s="12"/>
      <c r="J534" s="108"/>
      <c r="K534" s="107">
        <v>-2603</v>
      </c>
      <c r="L534" s="12">
        <v>-2603</v>
      </c>
      <c r="M534" s="108">
        <v>248</v>
      </c>
      <c r="N534" s="114" t="s">
        <v>50</v>
      </c>
      <c r="O534" s="115" t="s">
        <v>44</v>
      </c>
      <c r="P534" s="107">
        <v>2155</v>
      </c>
      <c r="Q534" s="12" t="s">
        <v>228</v>
      </c>
      <c r="R534" s="108">
        <v>248</v>
      </c>
      <c r="S534" s="107"/>
      <c r="T534" s="12"/>
      <c r="U534" s="108"/>
      <c r="V534" s="103" t="s">
        <v>5</v>
      </c>
      <c r="W534" s="12">
        <v>164</v>
      </c>
      <c r="X534" s="12">
        <v>365</v>
      </c>
      <c r="Y534" s="118" t="s">
        <v>59</v>
      </c>
      <c r="Z534" s="107" t="s">
        <v>6</v>
      </c>
      <c r="AA534" s="12">
        <v>9614</v>
      </c>
      <c r="AB534" s="12" t="s">
        <v>81</v>
      </c>
      <c r="AC534" s="12"/>
      <c r="AD534" s="118"/>
      <c r="AE534" s="107"/>
      <c r="AF534" s="12"/>
      <c r="AG534" s="12"/>
      <c r="AH534" s="12"/>
      <c r="AI534" s="12"/>
      <c r="AJ534" s="12"/>
      <c r="AK534" s="118"/>
      <c r="AL534" s="107"/>
      <c r="AM534" s="12"/>
      <c r="AN534" s="12"/>
      <c r="AO534" s="12"/>
      <c r="AP534" s="12"/>
      <c r="AQ534" s="12"/>
      <c r="AR534" s="118"/>
      <c r="AS534" s="107"/>
      <c r="AT534" s="12"/>
      <c r="AU534" s="12"/>
      <c r="AV534" s="12"/>
      <c r="AW534" s="12"/>
      <c r="AX534" s="12"/>
      <c r="AY534" s="12"/>
      <c r="AZ534" s="12"/>
      <c r="BA534" s="12"/>
      <c r="BB534" s="148"/>
      <c r="BC534" s="118"/>
    </row>
    <row r="535" spans="2:55" ht="63" hidden="1">
      <c r="B535" s="107" t="s">
        <v>192</v>
      </c>
      <c r="C535" s="12" t="s">
        <v>147</v>
      </c>
      <c r="D535" s="108" t="s">
        <v>47</v>
      </c>
      <c r="E535" s="107">
        <v>10486</v>
      </c>
      <c r="F535" s="12"/>
      <c r="G535" s="108"/>
      <c r="H535" s="107">
        <v>9826</v>
      </c>
      <c r="I535" s="12"/>
      <c r="J535" s="108"/>
      <c r="K535" s="107">
        <v>-2603</v>
      </c>
      <c r="L535" s="12">
        <v>-2603</v>
      </c>
      <c r="M535" s="108">
        <v>248</v>
      </c>
      <c r="N535" s="114" t="s">
        <v>50</v>
      </c>
      <c r="O535" s="115" t="s">
        <v>60</v>
      </c>
      <c r="P535" s="107">
        <v>660</v>
      </c>
      <c r="Q535" s="12" t="s">
        <v>228</v>
      </c>
      <c r="R535" s="108">
        <v>248</v>
      </c>
      <c r="S535" s="179" t="s">
        <v>60</v>
      </c>
      <c r="T535" s="12"/>
      <c r="U535" s="12" t="s">
        <v>60</v>
      </c>
      <c r="V535" s="103" t="s">
        <v>5</v>
      </c>
      <c r="W535" s="12">
        <v>164</v>
      </c>
      <c r="X535" s="12">
        <v>365</v>
      </c>
      <c r="Y535" s="118" t="s">
        <v>59</v>
      </c>
      <c r="Z535" s="107"/>
      <c r="AA535" s="12"/>
      <c r="AB535" s="12"/>
      <c r="AC535" s="12"/>
      <c r="AD535" s="118"/>
      <c r="AE535" s="107"/>
      <c r="AF535" s="12"/>
      <c r="AG535" s="12"/>
      <c r="AH535" s="12"/>
      <c r="AI535" s="12"/>
      <c r="AJ535" s="12"/>
      <c r="AK535" s="118"/>
      <c r="AL535" s="107"/>
      <c r="AM535" s="12"/>
      <c r="AN535" s="12"/>
      <c r="AO535" s="12"/>
      <c r="AP535" s="12"/>
      <c r="AQ535" s="12"/>
      <c r="AR535" s="118"/>
      <c r="AS535" s="107"/>
      <c r="AT535" s="12"/>
      <c r="AU535" s="12"/>
      <c r="AV535" s="12"/>
      <c r="AW535" s="12"/>
      <c r="AX535" s="12"/>
      <c r="AY535" s="12"/>
      <c r="AZ535" s="12"/>
      <c r="BA535" s="12"/>
      <c r="BB535" s="148"/>
      <c r="BC535" s="118"/>
    </row>
    <row r="536" spans="2:55" ht="63" hidden="1">
      <c r="B536" s="107" t="s">
        <v>192</v>
      </c>
      <c r="C536" s="12" t="s">
        <v>147</v>
      </c>
      <c r="D536" s="108" t="s">
        <v>48</v>
      </c>
      <c r="E536" s="107">
        <v>10486</v>
      </c>
      <c r="F536" s="12"/>
      <c r="G536" s="108"/>
      <c r="H536" s="107">
        <v>10459</v>
      </c>
      <c r="I536" s="12"/>
      <c r="J536" s="108"/>
      <c r="K536" s="107">
        <v>-2603</v>
      </c>
      <c r="L536" s="12">
        <v>-2603</v>
      </c>
      <c r="M536" s="108">
        <v>248</v>
      </c>
      <c r="N536" s="114" t="s">
        <v>50</v>
      </c>
      <c r="O536" s="115" t="s">
        <v>50</v>
      </c>
      <c r="P536" s="107">
        <v>27</v>
      </c>
      <c r="Q536" s="12" t="s">
        <v>228</v>
      </c>
      <c r="R536" s="108">
        <v>248</v>
      </c>
      <c r="S536" s="107"/>
      <c r="T536" s="12"/>
      <c r="U536" s="108"/>
      <c r="V536" s="103" t="s">
        <v>5</v>
      </c>
      <c r="W536" s="12">
        <v>164</v>
      </c>
      <c r="X536" s="12">
        <v>365</v>
      </c>
      <c r="Y536" s="118" t="s">
        <v>59</v>
      </c>
      <c r="Z536" s="107"/>
      <c r="AA536" s="12"/>
      <c r="AB536" s="12"/>
      <c r="AC536" s="12"/>
      <c r="AD536" s="118"/>
      <c r="AE536" s="107"/>
      <c r="AF536" s="12"/>
      <c r="AG536" s="12"/>
      <c r="AH536" s="12"/>
      <c r="AI536" s="12"/>
      <c r="AJ536" s="12"/>
      <c r="AK536" s="118"/>
      <c r="AL536" s="107"/>
      <c r="AM536" s="12"/>
      <c r="AN536" s="12"/>
      <c r="AO536" s="12"/>
      <c r="AP536" s="12"/>
      <c r="AQ536" s="12"/>
      <c r="AR536" s="118"/>
      <c r="AS536" s="107"/>
      <c r="AT536" s="12"/>
      <c r="AU536" s="12"/>
      <c r="AV536" s="12"/>
      <c r="AW536" s="12"/>
      <c r="AX536" s="12"/>
      <c r="AY536" s="12"/>
      <c r="AZ536" s="12"/>
      <c r="BA536" s="12"/>
      <c r="BB536" s="148"/>
      <c r="BC536" s="118"/>
    </row>
    <row r="537" spans="2:55" ht="52.5" hidden="1">
      <c r="B537" s="107" t="s">
        <v>192</v>
      </c>
      <c r="C537" s="12" t="s">
        <v>147</v>
      </c>
      <c r="D537" s="108" t="s">
        <v>49</v>
      </c>
      <c r="E537" s="107">
        <v>9681</v>
      </c>
      <c r="F537" s="12"/>
      <c r="G537" s="108"/>
      <c r="H537" s="107">
        <v>9680</v>
      </c>
      <c r="I537" s="12"/>
      <c r="J537" s="108"/>
      <c r="K537" s="107">
        <v>-7590</v>
      </c>
      <c r="L537" s="12">
        <v>-7590</v>
      </c>
      <c r="M537" s="108">
        <v>248</v>
      </c>
      <c r="N537" s="114" t="s">
        <v>50</v>
      </c>
      <c r="O537" s="115" t="s">
        <v>39</v>
      </c>
      <c r="P537" s="107">
        <v>1</v>
      </c>
      <c r="Q537" s="12" t="s">
        <v>228</v>
      </c>
      <c r="R537" s="108">
        <v>248</v>
      </c>
      <c r="S537" s="107"/>
      <c r="T537" s="12"/>
      <c r="U537" s="108"/>
      <c r="V537" s="103"/>
      <c r="W537" s="12"/>
      <c r="X537" s="12"/>
      <c r="Y537" s="118"/>
      <c r="Z537" s="107"/>
      <c r="AA537" s="12"/>
      <c r="AB537" s="12"/>
      <c r="AC537" s="12"/>
      <c r="AD537" s="118"/>
      <c r="AE537" s="107"/>
      <c r="AF537" s="12"/>
      <c r="AG537" s="12"/>
      <c r="AH537" s="12"/>
      <c r="AI537" s="12"/>
      <c r="AJ537" s="12"/>
      <c r="AK537" s="118"/>
      <c r="AL537" s="107"/>
      <c r="AM537" s="12"/>
      <c r="AN537" s="12"/>
      <c r="AO537" s="12"/>
      <c r="AP537" s="12"/>
      <c r="AQ537" s="12"/>
      <c r="AR537" s="118"/>
      <c r="AS537" s="107"/>
      <c r="AT537" s="12"/>
      <c r="AU537" s="12"/>
      <c r="AV537" s="12"/>
      <c r="AW537" s="12"/>
      <c r="AX537" s="12"/>
      <c r="AY537" s="12"/>
      <c r="AZ537" s="12"/>
      <c r="BA537" s="12"/>
      <c r="BB537" s="148"/>
      <c r="BC537" s="118"/>
    </row>
    <row r="538" spans="2:55" ht="21" hidden="1">
      <c r="B538" s="107" t="s">
        <v>192</v>
      </c>
      <c r="C538" s="12" t="s">
        <v>147</v>
      </c>
      <c r="D538" s="108" t="s">
        <v>51</v>
      </c>
      <c r="E538" s="107">
        <v>9681</v>
      </c>
      <c r="F538" s="12"/>
      <c r="G538" s="108"/>
      <c r="H538" s="107">
        <v>9680</v>
      </c>
      <c r="I538" s="12"/>
      <c r="J538" s="108"/>
      <c r="K538" s="107">
        <v>-7590</v>
      </c>
      <c r="L538" s="12">
        <v>-7590</v>
      </c>
      <c r="M538" s="108">
        <v>248</v>
      </c>
      <c r="N538" s="114" t="s">
        <v>50</v>
      </c>
      <c r="O538" s="115" t="s">
        <v>50</v>
      </c>
      <c r="P538" s="107">
        <v>1</v>
      </c>
      <c r="Q538" s="12" t="s">
        <v>228</v>
      </c>
      <c r="R538" s="108">
        <v>248</v>
      </c>
      <c r="S538" s="107"/>
      <c r="T538" s="12"/>
      <c r="U538" s="108"/>
      <c r="V538" s="103"/>
      <c r="W538" s="12"/>
      <c r="X538" s="12"/>
      <c r="Y538" s="118"/>
      <c r="Z538" s="107"/>
      <c r="AA538" s="12"/>
      <c r="AB538" s="12"/>
      <c r="AC538" s="12"/>
      <c r="AD538" s="118"/>
      <c r="AE538" s="107"/>
      <c r="AF538" s="12"/>
      <c r="AG538" s="12"/>
      <c r="AH538" s="12"/>
      <c r="AI538" s="12"/>
      <c r="AJ538" s="12"/>
      <c r="AK538" s="118"/>
      <c r="AL538" s="107"/>
      <c r="AM538" s="12"/>
      <c r="AN538" s="12"/>
      <c r="AO538" s="12"/>
      <c r="AP538" s="12"/>
      <c r="AQ538" s="12"/>
      <c r="AR538" s="118"/>
      <c r="AS538" s="107"/>
      <c r="AT538" s="12"/>
      <c r="AU538" s="12"/>
      <c r="AV538" s="12"/>
      <c r="AW538" s="12"/>
      <c r="AX538" s="12"/>
      <c r="AY538" s="12"/>
      <c r="AZ538" s="12"/>
      <c r="BA538" s="12"/>
      <c r="BB538" s="148"/>
      <c r="BC538" s="118"/>
    </row>
    <row r="539" spans="2:55" ht="21" hidden="1">
      <c r="B539" s="107" t="s">
        <v>192</v>
      </c>
      <c r="C539" s="12" t="s">
        <v>147</v>
      </c>
      <c r="D539" s="108" t="s">
        <v>52</v>
      </c>
      <c r="E539" s="107">
        <v>9681</v>
      </c>
      <c r="F539" s="12"/>
      <c r="G539" s="108"/>
      <c r="H539" s="107">
        <v>9680</v>
      </c>
      <c r="I539" s="12"/>
      <c r="J539" s="108"/>
      <c r="K539" s="107">
        <v>-7590</v>
      </c>
      <c r="L539" s="12">
        <v>-7590</v>
      </c>
      <c r="M539" s="108">
        <v>248</v>
      </c>
      <c r="N539" s="114" t="s">
        <v>50</v>
      </c>
      <c r="O539" s="115" t="s">
        <v>50</v>
      </c>
      <c r="P539" s="107">
        <v>1</v>
      </c>
      <c r="Q539" s="12" t="s">
        <v>228</v>
      </c>
      <c r="R539" s="108">
        <v>248</v>
      </c>
      <c r="S539" s="107"/>
      <c r="T539" s="12"/>
      <c r="U539" s="108"/>
      <c r="V539" s="103"/>
      <c r="W539" s="12"/>
      <c r="X539" s="12"/>
      <c r="Y539" s="118"/>
      <c r="Z539" s="107"/>
      <c r="AA539" s="12"/>
      <c r="AB539" s="12"/>
      <c r="AC539" s="12"/>
      <c r="AD539" s="118"/>
      <c r="AE539" s="107"/>
      <c r="AF539" s="12"/>
      <c r="AG539" s="12"/>
      <c r="AH539" s="12"/>
      <c r="AI539" s="12"/>
      <c r="AJ539" s="12"/>
      <c r="AK539" s="118"/>
      <c r="AL539" s="107"/>
      <c r="AM539" s="12"/>
      <c r="AN539" s="12"/>
      <c r="AO539" s="12"/>
      <c r="AP539" s="12"/>
      <c r="AQ539" s="12"/>
      <c r="AR539" s="118"/>
      <c r="AS539" s="107"/>
      <c r="AT539" s="12"/>
      <c r="AU539" s="12"/>
      <c r="AV539" s="12"/>
      <c r="AW539" s="12"/>
      <c r="AX539" s="12"/>
      <c r="AY539" s="12"/>
      <c r="AZ539" s="12"/>
      <c r="BA539" s="12"/>
      <c r="BB539" s="148"/>
      <c r="BC539" s="118"/>
    </row>
    <row r="540" spans="2:55" ht="73.5" hidden="1">
      <c r="B540" s="107" t="s">
        <v>192</v>
      </c>
      <c r="C540" s="12" t="s">
        <v>147</v>
      </c>
      <c r="D540" s="108" t="s">
        <v>53</v>
      </c>
      <c r="E540" s="107">
        <v>9017</v>
      </c>
      <c r="F540" s="12"/>
      <c r="G540" s="108"/>
      <c r="H540" s="107">
        <v>9015</v>
      </c>
      <c r="I540" s="12"/>
      <c r="J540" s="108"/>
      <c r="K540" s="107">
        <v>-4442</v>
      </c>
      <c r="L540" s="12">
        <v>-4442</v>
      </c>
      <c r="M540" s="108">
        <v>248</v>
      </c>
      <c r="N540" s="114" t="s">
        <v>50</v>
      </c>
      <c r="O540" s="115" t="s">
        <v>50</v>
      </c>
      <c r="P540" s="107">
        <v>2</v>
      </c>
      <c r="Q540" s="12" t="s">
        <v>228</v>
      </c>
      <c r="R540" s="108">
        <v>248</v>
      </c>
      <c r="S540" s="107"/>
      <c r="T540" s="12"/>
      <c r="U540" s="108"/>
      <c r="V540" s="103"/>
      <c r="W540" s="12"/>
      <c r="X540" s="12"/>
      <c r="Y540" s="118"/>
      <c r="Z540" s="107"/>
      <c r="AA540" s="12"/>
      <c r="AB540" s="12"/>
      <c r="AC540" s="12"/>
      <c r="AD540" s="118"/>
      <c r="AE540" s="107" t="s">
        <v>7</v>
      </c>
      <c r="AF540" s="12"/>
      <c r="AG540" s="12"/>
      <c r="AH540" s="12"/>
      <c r="AI540" s="12"/>
      <c r="AJ540" s="12">
        <v>3000</v>
      </c>
      <c r="AK540" s="118" t="s">
        <v>183</v>
      </c>
      <c r="AL540" s="107"/>
      <c r="AM540" s="12"/>
      <c r="AN540" s="12"/>
      <c r="AO540" s="12"/>
      <c r="AP540" s="12"/>
      <c r="AQ540" s="12"/>
      <c r="AR540" s="118"/>
      <c r="AS540" s="107"/>
      <c r="AT540" s="12"/>
      <c r="AU540" s="12"/>
      <c r="AV540" s="12"/>
      <c r="AW540" s="12"/>
      <c r="AX540" s="12"/>
      <c r="AY540" s="12"/>
      <c r="AZ540" s="12"/>
      <c r="BA540" s="12"/>
      <c r="BB540" s="148"/>
      <c r="BC540" s="118"/>
    </row>
    <row r="541" spans="2:55" ht="73.5" hidden="1">
      <c r="B541" s="107" t="s">
        <v>192</v>
      </c>
      <c r="C541" s="12" t="s">
        <v>147</v>
      </c>
      <c r="D541" s="108" t="s">
        <v>56</v>
      </c>
      <c r="E541" s="107">
        <v>9017</v>
      </c>
      <c r="F541" s="12"/>
      <c r="G541" s="108"/>
      <c r="H541" s="107">
        <v>9015</v>
      </c>
      <c r="I541" s="12"/>
      <c r="J541" s="108"/>
      <c r="K541" s="107">
        <v>-4442</v>
      </c>
      <c r="L541" s="12">
        <v>-4442</v>
      </c>
      <c r="M541" s="108">
        <v>248</v>
      </c>
      <c r="N541" s="114" t="s">
        <v>50</v>
      </c>
      <c r="O541" s="115" t="s">
        <v>50</v>
      </c>
      <c r="P541" s="107">
        <v>2</v>
      </c>
      <c r="Q541" s="12" t="s">
        <v>228</v>
      </c>
      <c r="R541" s="108">
        <v>248</v>
      </c>
      <c r="S541" s="107"/>
      <c r="T541" s="12"/>
      <c r="U541" s="108"/>
      <c r="V541" s="103"/>
      <c r="W541" s="12"/>
      <c r="X541" s="12"/>
      <c r="Y541" s="118"/>
      <c r="Z541" s="107"/>
      <c r="AA541" s="12"/>
      <c r="AB541" s="12"/>
      <c r="AC541" s="12"/>
      <c r="AD541" s="118"/>
      <c r="AE541" s="107" t="s">
        <v>7</v>
      </c>
      <c r="AF541" s="12"/>
      <c r="AG541" s="12"/>
      <c r="AH541" s="12"/>
      <c r="AI541" s="12"/>
      <c r="AJ541" s="12">
        <v>3000</v>
      </c>
      <c r="AK541" s="118" t="s">
        <v>183</v>
      </c>
      <c r="AL541" s="107"/>
      <c r="AM541" s="12"/>
      <c r="AN541" s="12"/>
      <c r="AO541" s="12"/>
      <c r="AP541" s="12"/>
      <c r="AQ541" s="12"/>
      <c r="AR541" s="118"/>
      <c r="AS541" s="107"/>
      <c r="AT541" s="12"/>
      <c r="AU541" s="12"/>
      <c r="AV541" s="12"/>
      <c r="AW541" s="12"/>
      <c r="AX541" s="12"/>
      <c r="AY541" s="12"/>
      <c r="AZ541" s="12"/>
      <c r="BA541" s="12"/>
      <c r="BB541" s="148"/>
      <c r="BC541" s="118"/>
    </row>
    <row r="542" spans="2:55" ht="73.5" hidden="1">
      <c r="B542" s="107" t="s">
        <v>192</v>
      </c>
      <c r="C542" s="12" t="s">
        <v>147</v>
      </c>
      <c r="D542" s="108" t="s">
        <v>57</v>
      </c>
      <c r="E542" s="107">
        <v>9017</v>
      </c>
      <c r="F542" s="12"/>
      <c r="G542" s="108"/>
      <c r="H542" s="107">
        <v>9015</v>
      </c>
      <c r="I542" s="12"/>
      <c r="J542" s="108"/>
      <c r="K542" s="107">
        <v>-4442</v>
      </c>
      <c r="L542" s="12">
        <v>-4442</v>
      </c>
      <c r="M542" s="108">
        <v>248</v>
      </c>
      <c r="N542" s="114" t="s">
        <v>50</v>
      </c>
      <c r="O542" s="115" t="s">
        <v>50</v>
      </c>
      <c r="P542" s="107">
        <v>2</v>
      </c>
      <c r="Q542" s="12" t="s">
        <v>228</v>
      </c>
      <c r="R542" s="108">
        <v>248</v>
      </c>
      <c r="S542" s="107"/>
      <c r="T542" s="12"/>
      <c r="U542" s="108"/>
      <c r="V542" s="103"/>
      <c r="W542" s="12"/>
      <c r="X542" s="12"/>
      <c r="Y542" s="118"/>
      <c r="Z542" s="107"/>
      <c r="AA542" s="12"/>
      <c r="AB542" s="12"/>
      <c r="AC542" s="12"/>
      <c r="AD542" s="118"/>
      <c r="AE542" s="107" t="s">
        <v>7</v>
      </c>
      <c r="AF542" s="12"/>
      <c r="AG542" s="12"/>
      <c r="AH542" s="12"/>
      <c r="AI542" s="12"/>
      <c r="AJ542" s="12">
        <v>3000</v>
      </c>
      <c r="AK542" s="118" t="s">
        <v>183</v>
      </c>
      <c r="AL542" s="107"/>
      <c r="AM542" s="12"/>
      <c r="AN542" s="12"/>
      <c r="AO542" s="12"/>
      <c r="AP542" s="12"/>
      <c r="AQ542" s="12"/>
      <c r="AR542" s="118"/>
      <c r="AS542" s="107"/>
      <c r="AT542" s="12"/>
      <c r="AU542" s="12"/>
      <c r="AV542" s="12"/>
      <c r="AW542" s="12"/>
      <c r="AX542" s="12"/>
      <c r="AY542" s="12"/>
      <c r="AZ542" s="12"/>
      <c r="BA542" s="12"/>
      <c r="BB542" s="148"/>
      <c r="BC542" s="118"/>
    </row>
    <row r="543" spans="2:55" ht="73.5" hidden="1">
      <c r="B543" s="107" t="s">
        <v>193</v>
      </c>
      <c r="C543" s="12" t="s">
        <v>147</v>
      </c>
      <c r="D543" s="108" t="s">
        <v>37</v>
      </c>
      <c r="E543" s="107">
        <v>8669</v>
      </c>
      <c r="F543" s="12"/>
      <c r="G543" s="108"/>
      <c r="H543" s="107">
        <v>8639</v>
      </c>
      <c r="I543" s="12"/>
      <c r="J543" s="108"/>
      <c r="K543" s="107">
        <v>672</v>
      </c>
      <c r="L543" s="12">
        <v>276</v>
      </c>
      <c r="M543" s="108">
        <v>426</v>
      </c>
      <c r="N543" s="114" t="s">
        <v>69</v>
      </c>
      <c r="O543" s="115" t="s">
        <v>63</v>
      </c>
      <c r="P543" s="107">
        <v>30</v>
      </c>
      <c r="Q543" s="12" t="s">
        <v>228</v>
      </c>
      <c r="R543" s="108">
        <v>30</v>
      </c>
      <c r="S543" s="107"/>
      <c r="T543" s="12"/>
      <c r="U543" s="108"/>
      <c r="V543" s="107"/>
      <c r="W543" s="12"/>
      <c r="X543" s="12">
        <v>252</v>
      </c>
      <c r="Y543" s="118"/>
      <c r="Z543" s="107"/>
      <c r="AA543" s="12"/>
      <c r="AB543" s="12"/>
      <c r="AC543" s="12"/>
      <c r="AD543" s="118"/>
      <c r="AE543" s="107" t="s">
        <v>7</v>
      </c>
      <c r="AF543" s="12"/>
      <c r="AG543" s="12"/>
      <c r="AH543" s="12">
        <v>8390</v>
      </c>
      <c r="AI543" s="12" t="s">
        <v>132</v>
      </c>
      <c r="AJ543" s="12">
        <v>3000</v>
      </c>
      <c r="AK543" s="118" t="s">
        <v>183</v>
      </c>
      <c r="AL543" s="107"/>
      <c r="AM543" s="12"/>
      <c r="AN543" s="12"/>
      <c r="AO543" s="12"/>
      <c r="AP543" s="12"/>
      <c r="AQ543" s="12"/>
      <c r="AR543" s="118"/>
      <c r="AS543" s="103" t="s">
        <v>9</v>
      </c>
      <c r="AT543" s="14">
        <v>-10000</v>
      </c>
      <c r="AU543" s="14" t="s">
        <v>42</v>
      </c>
      <c r="AV543" s="14"/>
      <c r="AW543" s="14"/>
      <c r="AX543" s="14"/>
      <c r="AY543" s="14"/>
      <c r="AZ543" s="14"/>
      <c r="BA543" s="14"/>
      <c r="BB543" s="148"/>
      <c r="BC543" s="118"/>
    </row>
    <row r="544" spans="2:55" ht="21" hidden="1">
      <c r="B544" s="107" t="s">
        <v>193</v>
      </c>
      <c r="C544" s="12" t="s">
        <v>147</v>
      </c>
      <c r="D544" s="108" t="s">
        <v>43</v>
      </c>
      <c r="E544" s="107">
        <v>8669</v>
      </c>
      <c r="F544" s="12"/>
      <c r="G544" s="108"/>
      <c r="H544" s="107">
        <v>8639</v>
      </c>
      <c r="I544" s="12"/>
      <c r="J544" s="108"/>
      <c r="K544" s="107">
        <v>672</v>
      </c>
      <c r="L544" s="12">
        <v>276</v>
      </c>
      <c r="M544" s="108">
        <v>426</v>
      </c>
      <c r="N544" s="114" t="s">
        <v>69</v>
      </c>
      <c r="O544" s="115" t="s">
        <v>63</v>
      </c>
      <c r="P544" s="107">
        <v>30</v>
      </c>
      <c r="Q544" s="12" t="s">
        <v>228</v>
      </c>
      <c r="R544" s="108">
        <v>30</v>
      </c>
      <c r="S544" s="107"/>
      <c r="T544" s="12"/>
      <c r="U544" s="108"/>
      <c r="V544" s="107"/>
      <c r="W544" s="12"/>
      <c r="X544" s="12">
        <v>252</v>
      </c>
      <c r="Y544" s="118"/>
      <c r="Z544" s="107"/>
      <c r="AA544" s="12"/>
      <c r="AB544" s="12"/>
      <c r="AC544" s="12"/>
      <c r="AD544" s="118"/>
      <c r="AE544" s="107" t="s">
        <v>7</v>
      </c>
      <c r="AF544" s="12"/>
      <c r="AG544" s="12"/>
      <c r="AH544" s="12">
        <v>8390</v>
      </c>
      <c r="AI544" s="12" t="s">
        <v>132</v>
      </c>
      <c r="AJ544" s="12"/>
      <c r="AK544" s="118"/>
      <c r="AL544" s="107"/>
      <c r="AM544" s="12"/>
      <c r="AN544" s="12"/>
      <c r="AO544" s="12"/>
      <c r="AP544" s="12"/>
      <c r="AQ544" s="12"/>
      <c r="AR544" s="118"/>
      <c r="AS544" s="103" t="s">
        <v>9</v>
      </c>
      <c r="AT544" s="14">
        <v>-10000</v>
      </c>
      <c r="AU544" s="14" t="s">
        <v>42</v>
      </c>
      <c r="AV544" s="14"/>
      <c r="AW544" s="14"/>
      <c r="AX544" s="14"/>
      <c r="AY544" s="14"/>
      <c r="AZ544" s="14"/>
      <c r="BA544" s="14"/>
      <c r="BB544" s="148"/>
      <c r="BC544" s="118"/>
    </row>
    <row r="545" spans="2:55" ht="73.5" hidden="1">
      <c r="B545" s="107" t="s">
        <v>193</v>
      </c>
      <c r="C545" s="12" t="s">
        <v>147</v>
      </c>
      <c r="D545" s="108" t="s">
        <v>45</v>
      </c>
      <c r="E545" s="107">
        <v>8669</v>
      </c>
      <c r="F545" s="12"/>
      <c r="G545" s="108"/>
      <c r="H545" s="107">
        <v>8643</v>
      </c>
      <c r="I545" s="12"/>
      <c r="J545" s="108"/>
      <c r="K545" s="107">
        <v>673</v>
      </c>
      <c r="L545" s="12">
        <v>276</v>
      </c>
      <c r="M545" s="108">
        <v>422</v>
      </c>
      <c r="N545" s="114" t="s">
        <v>69</v>
      </c>
      <c r="O545" s="115" t="s">
        <v>63</v>
      </c>
      <c r="P545" s="107">
        <v>26</v>
      </c>
      <c r="Q545" s="12" t="s">
        <v>228</v>
      </c>
      <c r="R545" s="108">
        <v>25</v>
      </c>
      <c r="S545" s="107"/>
      <c r="T545" s="12"/>
      <c r="U545" s="108"/>
      <c r="V545" s="107"/>
      <c r="W545" s="12"/>
      <c r="X545" s="12">
        <v>253</v>
      </c>
      <c r="Y545" s="118"/>
      <c r="Z545" s="107"/>
      <c r="AA545" s="12"/>
      <c r="AB545" s="12"/>
      <c r="AC545" s="12"/>
      <c r="AD545" s="118"/>
      <c r="AE545" s="107" t="s">
        <v>7</v>
      </c>
      <c r="AF545" s="12"/>
      <c r="AG545" s="12"/>
      <c r="AH545" s="12">
        <v>8390</v>
      </c>
      <c r="AI545" s="12" t="s">
        <v>132</v>
      </c>
      <c r="AJ545" s="12">
        <v>3000</v>
      </c>
      <c r="AK545" s="118" t="s">
        <v>183</v>
      </c>
      <c r="AL545" s="107"/>
      <c r="AM545" s="12"/>
      <c r="AN545" s="12"/>
      <c r="AO545" s="12"/>
      <c r="AP545" s="12"/>
      <c r="AQ545" s="12"/>
      <c r="AR545" s="118"/>
      <c r="AS545" s="103" t="s">
        <v>9</v>
      </c>
      <c r="AT545" s="12">
        <v>-10000</v>
      </c>
      <c r="AU545" s="12" t="s">
        <v>42</v>
      </c>
      <c r="AV545" s="12"/>
      <c r="AW545" s="12"/>
      <c r="AX545" s="12"/>
      <c r="AY545" s="12"/>
      <c r="AZ545" s="12"/>
      <c r="BA545" s="12"/>
      <c r="BB545" s="148"/>
      <c r="BC545" s="118"/>
    </row>
    <row r="546" spans="2:55" ht="73.5" hidden="1">
      <c r="B546" s="107" t="s">
        <v>194</v>
      </c>
      <c r="C546" s="12" t="s">
        <v>147</v>
      </c>
      <c r="D546" s="108" t="s">
        <v>37</v>
      </c>
      <c r="E546" s="107"/>
      <c r="F546" s="12">
        <v>7985</v>
      </c>
      <c r="G546" s="108">
        <v>771</v>
      </c>
      <c r="H546" s="107"/>
      <c r="I546" s="12">
        <v>7217</v>
      </c>
      <c r="J546" s="108">
        <v>777</v>
      </c>
      <c r="K546" s="107">
        <v>0</v>
      </c>
      <c r="L546" s="12">
        <v>0</v>
      </c>
      <c r="M546" s="108">
        <v>0</v>
      </c>
      <c r="N546" s="114" t="s">
        <v>38</v>
      </c>
      <c r="O546" s="115" t="s">
        <v>39</v>
      </c>
      <c r="P546" s="107" t="s">
        <v>228</v>
      </c>
      <c r="Q546" s="12">
        <v>762</v>
      </c>
      <c r="R546" s="108">
        <v>0</v>
      </c>
      <c r="S546" s="107"/>
      <c r="T546" s="12"/>
      <c r="U546" s="108"/>
      <c r="V546" s="107"/>
      <c r="W546" s="12"/>
      <c r="X546" s="12"/>
      <c r="Y546" s="118"/>
      <c r="Z546" s="107"/>
      <c r="AA546" s="12"/>
      <c r="AB546" s="12"/>
      <c r="AC546" s="12"/>
      <c r="AD546" s="118"/>
      <c r="AE546" s="107" t="s">
        <v>7</v>
      </c>
      <c r="AF546" s="12"/>
      <c r="AG546" s="12"/>
      <c r="AH546" s="12"/>
      <c r="AI546" s="12"/>
      <c r="AJ546" s="12">
        <v>3000</v>
      </c>
      <c r="AK546" s="118" t="s">
        <v>183</v>
      </c>
      <c r="AL546" s="107"/>
      <c r="AM546" s="12"/>
      <c r="AN546" s="12"/>
      <c r="AO546" s="12"/>
      <c r="AP546" s="12"/>
      <c r="AQ546" s="12"/>
      <c r="AR546" s="118"/>
      <c r="AS546" s="103" t="s">
        <v>9</v>
      </c>
      <c r="AT546" s="12">
        <v>-10000</v>
      </c>
      <c r="AU546" s="12" t="s">
        <v>42</v>
      </c>
      <c r="AV546" s="12"/>
      <c r="AW546" s="12"/>
      <c r="AX546" s="12"/>
      <c r="AY546" s="12"/>
      <c r="AZ546" s="12"/>
      <c r="BA546" s="12"/>
      <c r="BB546" s="148"/>
      <c r="BC546" s="118"/>
    </row>
    <row r="547" spans="2:55" ht="73.5" hidden="1">
      <c r="B547" s="107" t="s">
        <v>194</v>
      </c>
      <c r="C547" s="12" t="s">
        <v>147</v>
      </c>
      <c r="D547" s="108" t="s">
        <v>43</v>
      </c>
      <c r="E547" s="107"/>
      <c r="F547" s="12">
        <v>7985</v>
      </c>
      <c r="G547" s="108">
        <v>771</v>
      </c>
      <c r="H547" s="107"/>
      <c r="I547" s="12">
        <v>7102</v>
      </c>
      <c r="J547" s="108">
        <v>777</v>
      </c>
      <c r="K547" s="107">
        <v>0</v>
      </c>
      <c r="L547" s="12">
        <v>0</v>
      </c>
      <c r="M547" s="108">
        <v>0</v>
      </c>
      <c r="N547" s="114" t="s">
        <v>38</v>
      </c>
      <c r="O547" s="115" t="s">
        <v>39</v>
      </c>
      <c r="P547" s="107" t="s">
        <v>228</v>
      </c>
      <c r="Q547" s="12">
        <v>877</v>
      </c>
      <c r="R547" s="108">
        <v>0</v>
      </c>
      <c r="S547" s="107"/>
      <c r="T547" s="12"/>
      <c r="U547" s="108"/>
      <c r="V547" s="107"/>
      <c r="W547" s="12"/>
      <c r="X547" s="12"/>
      <c r="Y547" s="118"/>
      <c r="Z547" s="107"/>
      <c r="AA547" s="12"/>
      <c r="AB547" s="12"/>
      <c r="AC547" s="12"/>
      <c r="AD547" s="118"/>
      <c r="AE547" s="107" t="s">
        <v>7</v>
      </c>
      <c r="AF547" s="12"/>
      <c r="AG547" s="12"/>
      <c r="AH547" s="12"/>
      <c r="AI547" s="12"/>
      <c r="AJ547" s="12">
        <v>3000</v>
      </c>
      <c r="AK547" s="118" t="s">
        <v>183</v>
      </c>
      <c r="AL547" s="107"/>
      <c r="AM547" s="12"/>
      <c r="AN547" s="12"/>
      <c r="AO547" s="12"/>
      <c r="AP547" s="12"/>
      <c r="AQ547" s="12"/>
      <c r="AR547" s="118"/>
      <c r="AS547" s="103" t="s">
        <v>9</v>
      </c>
      <c r="AT547" s="12">
        <v>-10000</v>
      </c>
      <c r="AU547" s="12" t="s">
        <v>42</v>
      </c>
      <c r="AV547" s="12"/>
      <c r="AW547" s="12"/>
      <c r="AX547" s="12"/>
      <c r="AY547" s="12"/>
      <c r="AZ547" s="12"/>
      <c r="BA547" s="12"/>
      <c r="BB547" s="148"/>
      <c r="BC547" s="118"/>
    </row>
    <row r="548" spans="2:55" ht="52.5" hidden="1">
      <c r="B548" s="107" t="s">
        <v>194</v>
      </c>
      <c r="C548" s="12" t="s">
        <v>147</v>
      </c>
      <c r="D548" s="108" t="s">
        <v>45</v>
      </c>
      <c r="E548" s="107"/>
      <c r="F548" s="12">
        <v>7985</v>
      </c>
      <c r="G548" s="108">
        <v>771</v>
      </c>
      <c r="H548" s="107"/>
      <c r="I548" s="12">
        <v>7398</v>
      </c>
      <c r="J548" s="108">
        <v>777</v>
      </c>
      <c r="K548" s="107">
        <v>0</v>
      </c>
      <c r="L548" s="12">
        <v>0</v>
      </c>
      <c r="M548" s="108">
        <v>0</v>
      </c>
      <c r="N548" s="114" t="s">
        <v>38</v>
      </c>
      <c r="O548" s="115" t="s">
        <v>39</v>
      </c>
      <c r="P548" s="107" t="s">
        <v>228</v>
      </c>
      <c r="Q548" s="12">
        <v>581</v>
      </c>
      <c r="R548" s="108">
        <v>0</v>
      </c>
      <c r="S548" s="107"/>
      <c r="T548" s="12"/>
      <c r="U548" s="108"/>
      <c r="V548" s="107"/>
      <c r="W548" s="12"/>
      <c r="X548" s="12"/>
      <c r="Y548" s="118"/>
      <c r="Z548" s="107"/>
      <c r="AA548" s="12"/>
      <c r="AB548" s="12"/>
      <c r="AC548" s="12"/>
      <c r="AD548" s="118"/>
      <c r="AE548" s="107"/>
      <c r="AF548" s="12"/>
      <c r="AG548" s="12"/>
      <c r="AH548" s="12"/>
      <c r="AI548" s="12"/>
      <c r="AJ548" s="12"/>
      <c r="AK548" s="118"/>
      <c r="AL548" s="107"/>
      <c r="AM548" s="12"/>
      <c r="AN548" s="12"/>
      <c r="AO548" s="12"/>
      <c r="AP548" s="12"/>
      <c r="AQ548" s="12"/>
      <c r="AR548" s="118"/>
      <c r="AS548" s="103" t="s">
        <v>9</v>
      </c>
      <c r="AT548" s="12">
        <v>-10000</v>
      </c>
      <c r="AU548" s="12" t="s">
        <v>42</v>
      </c>
      <c r="AV548" s="12"/>
      <c r="AW548" s="12"/>
      <c r="AX548" s="12"/>
      <c r="AY548" s="12"/>
      <c r="AZ548" s="12"/>
      <c r="BA548" s="12"/>
      <c r="BB548" s="148"/>
      <c r="BC548" s="118"/>
    </row>
    <row r="549" spans="2:55" ht="42" hidden="1">
      <c r="B549" s="107" t="s">
        <v>194</v>
      </c>
      <c r="C549" s="12" t="s">
        <v>147</v>
      </c>
      <c r="D549" s="108" t="s">
        <v>49</v>
      </c>
      <c r="E549" s="107">
        <v>10073</v>
      </c>
      <c r="F549" s="12"/>
      <c r="G549" s="108"/>
      <c r="H549" s="107">
        <v>10072</v>
      </c>
      <c r="I549" s="12"/>
      <c r="J549" s="108"/>
      <c r="K549" s="107">
        <v>56</v>
      </c>
      <c r="L549" s="12">
        <v>56</v>
      </c>
      <c r="M549" s="108">
        <v>43</v>
      </c>
      <c r="N549" s="114" t="s">
        <v>54</v>
      </c>
      <c r="O549" s="115" t="s">
        <v>44</v>
      </c>
      <c r="P549" s="107">
        <v>1</v>
      </c>
      <c r="Q549" s="12" t="s">
        <v>228</v>
      </c>
      <c r="R549" s="108">
        <v>43</v>
      </c>
      <c r="S549" s="107"/>
      <c r="T549" s="12"/>
      <c r="U549" s="108"/>
      <c r="V549" s="107"/>
      <c r="W549" s="12"/>
      <c r="X549" s="12"/>
      <c r="Y549" s="118"/>
      <c r="Z549" s="107"/>
      <c r="AA549" s="12"/>
      <c r="AB549" s="12"/>
      <c r="AC549" s="12"/>
      <c r="AD549" s="118"/>
      <c r="AE549" s="107" t="s">
        <v>7</v>
      </c>
      <c r="AF549" s="12"/>
      <c r="AG549" s="12"/>
      <c r="AH549" s="12">
        <v>10093</v>
      </c>
      <c r="AI549" s="12" t="s">
        <v>195</v>
      </c>
      <c r="AJ549" s="12">
        <v>3000</v>
      </c>
      <c r="AK549" s="118" t="s">
        <v>240</v>
      </c>
      <c r="AL549" s="107"/>
      <c r="AM549" s="12"/>
      <c r="AN549" s="12"/>
      <c r="AO549" s="12"/>
      <c r="AP549" s="12"/>
      <c r="AQ549" s="12"/>
      <c r="AR549" s="118"/>
      <c r="AS549" s="103"/>
      <c r="AT549" s="14"/>
      <c r="AU549" s="14"/>
      <c r="AV549" s="14"/>
      <c r="AW549" s="14"/>
      <c r="AX549" s="14"/>
      <c r="AY549" s="14"/>
      <c r="AZ549" s="14"/>
      <c r="BA549" s="14"/>
      <c r="BB549" s="148"/>
      <c r="BC549" s="118"/>
    </row>
    <row r="550" spans="2:55" ht="42" hidden="1">
      <c r="B550" s="107" t="s">
        <v>194</v>
      </c>
      <c r="C550" s="12" t="s">
        <v>147</v>
      </c>
      <c r="D550" s="108" t="s">
        <v>51</v>
      </c>
      <c r="E550" s="107">
        <v>10157</v>
      </c>
      <c r="F550" s="12"/>
      <c r="G550" s="108"/>
      <c r="H550" s="107">
        <v>10155</v>
      </c>
      <c r="I550" s="12"/>
      <c r="J550" s="108"/>
      <c r="K550" s="107">
        <v>25</v>
      </c>
      <c r="L550" s="12">
        <v>25</v>
      </c>
      <c r="M550" s="108">
        <v>6</v>
      </c>
      <c r="N550" s="114" t="s">
        <v>54</v>
      </c>
      <c r="O550" s="115" t="s">
        <v>44</v>
      </c>
      <c r="P550" s="107">
        <v>2</v>
      </c>
      <c r="Q550" s="12" t="s">
        <v>228</v>
      </c>
      <c r="R550" s="108">
        <v>6</v>
      </c>
      <c r="S550" s="107"/>
      <c r="T550" s="12"/>
      <c r="U550" s="108"/>
      <c r="V550" s="107"/>
      <c r="W550" s="12"/>
      <c r="X550" s="12"/>
      <c r="Y550" s="118"/>
      <c r="Z550" s="107"/>
      <c r="AA550" s="12"/>
      <c r="AB550" s="12"/>
      <c r="AC550" s="12"/>
      <c r="AD550" s="118"/>
      <c r="AE550" s="107" t="s">
        <v>7</v>
      </c>
      <c r="AF550" s="12"/>
      <c r="AG550" s="12"/>
      <c r="AH550" s="12">
        <v>10130</v>
      </c>
      <c r="AI550" s="12" t="s">
        <v>132</v>
      </c>
      <c r="AJ550" s="12">
        <v>3000</v>
      </c>
      <c r="AK550" s="118" t="s">
        <v>240</v>
      </c>
      <c r="AL550" s="107"/>
      <c r="AM550" s="12"/>
      <c r="AN550" s="12"/>
      <c r="AO550" s="12"/>
      <c r="AP550" s="12"/>
      <c r="AQ550" s="12"/>
      <c r="AR550" s="118"/>
      <c r="AS550" s="103"/>
      <c r="AT550" s="14"/>
      <c r="AU550" s="14"/>
      <c r="AV550" s="14"/>
      <c r="AW550" s="14"/>
      <c r="AX550" s="14"/>
      <c r="AY550" s="14"/>
      <c r="AZ550" s="14"/>
      <c r="BA550" s="14"/>
      <c r="BB550" s="148"/>
      <c r="BC550" s="118"/>
    </row>
    <row r="551" spans="2:55" ht="42" hidden="1">
      <c r="B551" s="107" t="s">
        <v>194</v>
      </c>
      <c r="C551" s="12" t="s">
        <v>147</v>
      </c>
      <c r="D551" s="108" t="s">
        <v>52</v>
      </c>
      <c r="E551" s="107">
        <v>10163</v>
      </c>
      <c r="F551" s="12"/>
      <c r="G551" s="108"/>
      <c r="H551" s="107">
        <v>10162</v>
      </c>
      <c r="I551" s="12"/>
      <c r="J551" s="108"/>
      <c r="K551" s="107">
        <v>5</v>
      </c>
      <c r="L551" s="12">
        <v>5</v>
      </c>
      <c r="M551" s="108">
        <v>0</v>
      </c>
      <c r="N551" s="114" t="s">
        <v>54</v>
      </c>
      <c r="O551" s="115" t="s">
        <v>44</v>
      </c>
      <c r="P551" s="107">
        <v>1</v>
      </c>
      <c r="Q551" s="12" t="s">
        <v>228</v>
      </c>
      <c r="R551" s="108">
        <v>0</v>
      </c>
      <c r="S551" s="107"/>
      <c r="T551" s="12"/>
      <c r="U551" s="108"/>
      <c r="V551" s="107"/>
      <c r="W551" s="12"/>
      <c r="X551" s="12"/>
      <c r="Y551" s="118"/>
      <c r="Z551" s="107"/>
      <c r="AA551" s="12"/>
      <c r="AB551" s="12"/>
      <c r="AC551" s="12"/>
      <c r="AD551" s="118"/>
      <c r="AE551" s="107" t="s">
        <v>7</v>
      </c>
      <c r="AF551" s="12"/>
      <c r="AG551" s="12"/>
      <c r="AH551" s="12">
        <v>10146</v>
      </c>
      <c r="AI551" s="12" t="s">
        <v>132</v>
      </c>
      <c r="AJ551" s="12">
        <v>3000</v>
      </c>
      <c r="AK551" s="118" t="s">
        <v>240</v>
      </c>
      <c r="AL551" s="107"/>
      <c r="AM551" s="12"/>
      <c r="AN551" s="12"/>
      <c r="AO551" s="12"/>
      <c r="AP551" s="12"/>
      <c r="AQ551" s="12"/>
      <c r="AR551" s="118"/>
      <c r="AS551" s="103"/>
      <c r="AT551" s="14"/>
      <c r="AU551" s="14"/>
      <c r="AV551" s="14"/>
      <c r="AW551" s="14"/>
      <c r="AX551" s="14"/>
      <c r="AY551" s="14"/>
      <c r="AZ551" s="14"/>
      <c r="BA551" s="14"/>
      <c r="BB551" s="148"/>
      <c r="BC551" s="118"/>
    </row>
    <row r="552" spans="2:55" ht="42" hidden="1">
      <c r="B552" s="107" t="s">
        <v>196</v>
      </c>
      <c r="C552" s="12" t="s">
        <v>147</v>
      </c>
      <c r="D552" s="108" t="s">
        <v>46</v>
      </c>
      <c r="E552" s="107"/>
      <c r="F552" s="12">
        <v>9235</v>
      </c>
      <c r="G552" s="108">
        <v>103</v>
      </c>
      <c r="H552" s="107"/>
      <c r="I552" s="12">
        <v>9023</v>
      </c>
      <c r="J552" s="108">
        <v>102</v>
      </c>
      <c r="K552" s="107">
        <v>-3343</v>
      </c>
      <c r="L552" s="12">
        <v>-3343</v>
      </c>
      <c r="M552" s="108">
        <v>-3343</v>
      </c>
      <c r="N552" s="114" t="s">
        <v>50</v>
      </c>
      <c r="O552" s="115" t="s">
        <v>44</v>
      </c>
      <c r="P552" s="107" t="s">
        <v>228</v>
      </c>
      <c r="Q552" s="12">
        <v>213</v>
      </c>
      <c r="R552" s="108">
        <v>0</v>
      </c>
      <c r="S552" s="107"/>
      <c r="T552" s="12"/>
      <c r="U552" s="108"/>
      <c r="V552" s="103"/>
      <c r="W552" s="12"/>
      <c r="X552" s="12"/>
      <c r="Y552" s="118"/>
      <c r="Z552" s="107"/>
      <c r="AA552" s="12"/>
      <c r="AB552" s="12"/>
      <c r="AC552" s="12"/>
      <c r="AD552" s="118"/>
      <c r="AE552" s="107" t="s">
        <v>7</v>
      </c>
      <c r="AF552" s="12"/>
      <c r="AG552" s="12"/>
      <c r="AH552" s="12"/>
      <c r="AI552" s="12"/>
      <c r="AJ552" s="12">
        <v>3000</v>
      </c>
      <c r="AK552" s="118" t="s">
        <v>240</v>
      </c>
      <c r="AL552" s="107"/>
      <c r="AM552" s="12"/>
      <c r="AN552" s="12"/>
      <c r="AO552" s="12"/>
      <c r="AP552" s="12"/>
      <c r="AQ552" s="12"/>
      <c r="AR552" s="118"/>
      <c r="AS552" s="103"/>
      <c r="AT552" s="14"/>
      <c r="AU552" s="14"/>
      <c r="AV552" s="14"/>
      <c r="AW552" s="14"/>
      <c r="AX552" s="14"/>
      <c r="AY552" s="14"/>
      <c r="AZ552" s="14"/>
      <c r="BA552" s="14"/>
      <c r="BB552" s="148"/>
      <c r="BC552" s="118"/>
    </row>
    <row r="553" spans="2:55" ht="42" hidden="1">
      <c r="B553" s="107" t="s">
        <v>196</v>
      </c>
      <c r="C553" s="12" t="s">
        <v>147</v>
      </c>
      <c r="D553" s="108" t="s">
        <v>47</v>
      </c>
      <c r="E553" s="107"/>
      <c r="F553" s="12">
        <v>9235</v>
      </c>
      <c r="G553" s="108">
        <v>103</v>
      </c>
      <c r="H553" s="107"/>
      <c r="I553" s="12">
        <v>9221</v>
      </c>
      <c r="J553" s="108">
        <v>102</v>
      </c>
      <c r="K553" s="107">
        <v>-3343</v>
      </c>
      <c r="L553" s="12">
        <v>-3343</v>
      </c>
      <c r="M553" s="108">
        <v>-3343</v>
      </c>
      <c r="N553" s="114" t="s">
        <v>50</v>
      </c>
      <c r="O553" s="115" t="s">
        <v>44</v>
      </c>
      <c r="P553" s="107" t="s">
        <v>228</v>
      </c>
      <c r="Q553" s="12">
        <v>15</v>
      </c>
      <c r="R553" s="108">
        <v>0</v>
      </c>
      <c r="S553" s="107"/>
      <c r="T553" s="12"/>
      <c r="U553" s="108"/>
      <c r="V553" s="103"/>
      <c r="W553" s="12"/>
      <c r="X553" s="12"/>
      <c r="Y553" s="118"/>
      <c r="Z553" s="107"/>
      <c r="AA553" s="12"/>
      <c r="AB553" s="12"/>
      <c r="AC553" s="12"/>
      <c r="AD553" s="118"/>
      <c r="AE553" s="107" t="s">
        <v>7</v>
      </c>
      <c r="AF553" s="12"/>
      <c r="AG553" s="12"/>
      <c r="AH553" s="12"/>
      <c r="AI553" s="12"/>
      <c r="AJ553" s="12">
        <v>3000</v>
      </c>
      <c r="AK553" s="118" t="s">
        <v>240</v>
      </c>
      <c r="AL553" s="107"/>
      <c r="AM553" s="12"/>
      <c r="AN553" s="12"/>
      <c r="AO553" s="12"/>
      <c r="AP553" s="12"/>
      <c r="AQ553" s="12"/>
      <c r="AR553" s="118"/>
      <c r="AS553" s="103"/>
      <c r="AT553" s="14"/>
      <c r="AU553" s="14"/>
      <c r="AV553" s="14"/>
      <c r="AW553" s="14"/>
      <c r="AX553" s="14"/>
      <c r="AY553" s="14"/>
      <c r="AZ553" s="14"/>
      <c r="BA553" s="14"/>
      <c r="BB553" s="148"/>
      <c r="BC553" s="118"/>
    </row>
    <row r="554" spans="2:55" ht="42" hidden="1">
      <c r="B554" s="107" t="s">
        <v>196</v>
      </c>
      <c r="C554" s="12" t="s">
        <v>147</v>
      </c>
      <c r="D554" s="108" t="s">
        <v>48</v>
      </c>
      <c r="E554" s="107"/>
      <c r="F554" s="12">
        <v>9435</v>
      </c>
      <c r="G554" s="108">
        <v>120</v>
      </c>
      <c r="H554" s="107"/>
      <c r="I554" s="12">
        <v>9421</v>
      </c>
      <c r="J554" s="108">
        <v>120</v>
      </c>
      <c r="K554" s="107">
        <v>-3442</v>
      </c>
      <c r="L554" s="12">
        <v>-3442</v>
      </c>
      <c r="M554" s="108">
        <v>-3442</v>
      </c>
      <c r="N554" s="114" t="s">
        <v>44</v>
      </c>
      <c r="O554" s="115" t="s">
        <v>44</v>
      </c>
      <c r="P554" s="107" t="s">
        <v>228</v>
      </c>
      <c r="Q554" s="12">
        <v>14</v>
      </c>
      <c r="R554" s="108">
        <v>0</v>
      </c>
      <c r="S554" s="107"/>
      <c r="T554" s="12"/>
      <c r="U554" s="108"/>
      <c r="V554" s="103"/>
      <c r="W554" s="12"/>
      <c r="X554" s="12"/>
      <c r="Y554" s="118"/>
      <c r="Z554" s="107"/>
      <c r="AA554" s="12"/>
      <c r="AB554" s="12"/>
      <c r="AC554" s="12"/>
      <c r="AD554" s="118"/>
      <c r="AE554" s="107" t="s">
        <v>7</v>
      </c>
      <c r="AF554" s="12"/>
      <c r="AG554" s="12"/>
      <c r="AH554" s="12"/>
      <c r="AI554" s="12"/>
      <c r="AJ554" s="12">
        <v>3000</v>
      </c>
      <c r="AK554" s="118" t="s">
        <v>240</v>
      </c>
      <c r="AL554" s="107"/>
      <c r="AM554" s="12"/>
      <c r="AN554" s="12"/>
      <c r="AO554" s="12"/>
      <c r="AP554" s="12"/>
      <c r="AQ554" s="12"/>
      <c r="AR554" s="118"/>
      <c r="AS554" s="103"/>
      <c r="AT554" s="14"/>
      <c r="AU554" s="14"/>
      <c r="AV554" s="14"/>
      <c r="AW554" s="14"/>
      <c r="AX554" s="14"/>
      <c r="AY554" s="14"/>
      <c r="AZ554" s="14"/>
      <c r="BA554" s="14"/>
      <c r="BB554" s="148"/>
      <c r="BC554" s="118"/>
    </row>
    <row r="555" spans="2:55" ht="63">
      <c r="B555" s="107" t="s">
        <v>196</v>
      </c>
      <c r="C555" s="12" t="s">
        <v>147</v>
      </c>
      <c r="D555" s="108" t="s">
        <v>49</v>
      </c>
      <c r="E555" s="107">
        <v>11445</v>
      </c>
      <c r="F555" s="12"/>
      <c r="G555" s="108"/>
      <c r="H555" s="107">
        <v>10908</v>
      </c>
      <c r="I555" s="12"/>
      <c r="J555" s="108"/>
      <c r="K555" s="107">
        <v>-3077</v>
      </c>
      <c r="L555" s="12">
        <v>-3077</v>
      </c>
      <c r="M555" s="108">
        <v>-2539</v>
      </c>
      <c r="N555" s="114" t="s">
        <v>50</v>
      </c>
      <c r="O555" s="115" t="s">
        <v>63</v>
      </c>
      <c r="P555" s="107">
        <v>537</v>
      </c>
      <c r="Q555" s="12" t="s">
        <v>228</v>
      </c>
      <c r="R555" s="108">
        <v>0</v>
      </c>
      <c r="S555" s="107"/>
      <c r="T555" s="12"/>
      <c r="U555" s="108"/>
      <c r="V555" s="103" t="s">
        <v>5</v>
      </c>
      <c r="W555" s="12">
        <v>104</v>
      </c>
      <c r="X555" s="12">
        <v>300</v>
      </c>
      <c r="Y555" s="118" t="s">
        <v>59</v>
      </c>
      <c r="Z555" s="107" t="s">
        <v>6</v>
      </c>
      <c r="AA555" s="12">
        <v>10675</v>
      </c>
      <c r="AB555" s="12" t="s">
        <v>84</v>
      </c>
      <c r="AC555" s="12"/>
      <c r="AD555" s="118"/>
      <c r="AE555" s="107"/>
      <c r="AF555" s="12"/>
      <c r="AG555" s="12"/>
      <c r="AH555" s="12"/>
      <c r="AI555" s="12"/>
      <c r="AJ555" s="12"/>
      <c r="AK555" s="118"/>
      <c r="AL555" s="107"/>
      <c r="AM555" s="12"/>
      <c r="AN555" s="12"/>
      <c r="AO555" s="12"/>
      <c r="AP555" s="12"/>
      <c r="AQ555" s="12"/>
      <c r="AR555" s="118"/>
      <c r="AS555" s="103"/>
      <c r="AT555" s="14"/>
      <c r="AU555" s="14"/>
      <c r="AV555" s="14"/>
      <c r="AW555" s="14"/>
      <c r="AX555" s="14"/>
      <c r="AY555" s="14"/>
      <c r="AZ555" s="14"/>
      <c r="BA555" s="14"/>
      <c r="BB555" s="148"/>
      <c r="BC555" s="118"/>
    </row>
    <row r="556" spans="2:55" ht="63">
      <c r="B556" s="107" t="s">
        <v>196</v>
      </c>
      <c r="C556" s="12" t="s">
        <v>147</v>
      </c>
      <c r="D556" s="108" t="s">
        <v>51</v>
      </c>
      <c r="E556" s="107">
        <v>11445</v>
      </c>
      <c r="F556" s="12"/>
      <c r="G556" s="108"/>
      <c r="H556" s="107">
        <v>10946</v>
      </c>
      <c r="I556" s="12"/>
      <c r="J556" s="108"/>
      <c r="K556" s="107">
        <v>-3077</v>
      </c>
      <c r="L556" s="12">
        <v>-3077</v>
      </c>
      <c r="M556" s="108">
        <v>-2577</v>
      </c>
      <c r="N556" s="114" t="s">
        <v>50</v>
      </c>
      <c r="O556" s="115" t="s">
        <v>63</v>
      </c>
      <c r="P556" s="107">
        <v>499</v>
      </c>
      <c r="Q556" s="12" t="s">
        <v>228</v>
      </c>
      <c r="R556" s="108">
        <v>0</v>
      </c>
      <c r="S556" s="107"/>
      <c r="T556" s="12"/>
      <c r="U556" s="108"/>
      <c r="V556" s="103" t="s">
        <v>5</v>
      </c>
      <c r="W556" s="12">
        <v>104</v>
      </c>
      <c r="X556" s="12">
        <v>300</v>
      </c>
      <c r="Y556" s="118" t="s">
        <v>59</v>
      </c>
      <c r="Z556" s="107" t="s">
        <v>6</v>
      </c>
      <c r="AA556" s="12">
        <v>10714</v>
      </c>
      <c r="AB556" s="12" t="s">
        <v>84</v>
      </c>
      <c r="AC556" s="12"/>
      <c r="AD556" s="118"/>
      <c r="AE556" s="107"/>
      <c r="AF556" s="12"/>
      <c r="AG556" s="12"/>
      <c r="AH556" s="12"/>
      <c r="AI556" s="12"/>
      <c r="AJ556" s="12"/>
      <c r="AK556" s="118"/>
      <c r="AL556" s="107"/>
      <c r="AM556" s="12"/>
      <c r="AN556" s="12"/>
      <c r="AO556" s="12"/>
      <c r="AP556" s="12"/>
      <c r="AQ556" s="12"/>
      <c r="AR556" s="118"/>
      <c r="AS556" s="103"/>
      <c r="AT556" s="14"/>
      <c r="AU556" s="14"/>
      <c r="AV556" s="14"/>
      <c r="AW556" s="14"/>
      <c r="AX556" s="14"/>
      <c r="AY556" s="14"/>
      <c r="AZ556" s="14"/>
      <c r="BA556" s="14"/>
      <c r="BB556" s="148"/>
      <c r="BC556" s="118"/>
    </row>
    <row r="557" spans="2:55" ht="63">
      <c r="B557" s="107" t="s">
        <v>196</v>
      </c>
      <c r="C557" s="12" t="s">
        <v>147</v>
      </c>
      <c r="D557" s="108" t="s">
        <v>52</v>
      </c>
      <c r="E557" s="107">
        <v>11445</v>
      </c>
      <c r="F557" s="12"/>
      <c r="G557" s="108"/>
      <c r="H557" s="107">
        <v>10805</v>
      </c>
      <c r="I557" s="12"/>
      <c r="J557" s="108"/>
      <c r="K557" s="107">
        <v>-3077</v>
      </c>
      <c r="L557" s="12">
        <v>-3077</v>
      </c>
      <c r="M557" s="108">
        <v>-2436</v>
      </c>
      <c r="N557" s="114" t="s">
        <v>50</v>
      </c>
      <c r="O557" s="115" t="s">
        <v>63</v>
      </c>
      <c r="P557" s="107">
        <v>640</v>
      </c>
      <c r="Q557" s="12" t="s">
        <v>228</v>
      </c>
      <c r="R557" s="108">
        <v>0</v>
      </c>
      <c r="S557" s="107"/>
      <c r="T557" s="12"/>
      <c r="U557" s="108"/>
      <c r="V557" s="103" t="s">
        <v>5</v>
      </c>
      <c r="W557" s="12">
        <v>104</v>
      </c>
      <c r="X557" s="12">
        <v>300</v>
      </c>
      <c r="Y557" s="118" t="s">
        <v>59</v>
      </c>
      <c r="Z557" s="107" t="s">
        <v>6</v>
      </c>
      <c r="AA557" s="12">
        <v>10569</v>
      </c>
      <c r="AB557" s="12" t="s">
        <v>84</v>
      </c>
      <c r="AC557" s="12"/>
      <c r="AD557" s="118"/>
      <c r="AE557" s="107"/>
      <c r="AF557" s="12"/>
      <c r="AG557" s="12"/>
      <c r="AH557" s="12"/>
      <c r="AI557" s="12"/>
      <c r="AJ557" s="12"/>
      <c r="AK557" s="118"/>
      <c r="AL557" s="107"/>
      <c r="AM557" s="12"/>
      <c r="AN557" s="12"/>
      <c r="AO557" s="12"/>
      <c r="AP557" s="12"/>
      <c r="AQ557" s="12"/>
      <c r="AR557" s="118"/>
      <c r="AS557" s="107"/>
      <c r="AT557" s="12"/>
      <c r="AU557" s="12"/>
      <c r="AV557" s="12"/>
      <c r="AW557" s="12"/>
      <c r="AX557" s="12"/>
      <c r="AY557" s="12"/>
      <c r="AZ557" s="12"/>
      <c r="BA557" s="12"/>
      <c r="BB557" s="148"/>
      <c r="BC557" s="118"/>
    </row>
    <row r="558" spans="2:55" ht="63">
      <c r="B558" s="107" t="s">
        <v>196</v>
      </c>
      <c r="C558" s="12" t="s">
        <v>147</v>
      </c>
      <c r="D558" s="108" t="s">
        <v>53</v>
      </c>
      <c r="E558" s="107">
        <v>10447</v>
      </c>
      <c r="F558" s="12"/>
      <c r="G558" s="108"/>
      <c r="H558" s="107">
        <v>10227</v>
      </c>
      <c r="I558" s="12"/>
      <c r="J558" s="108"/>
      <c r="K558" s="107">
        <v>-2551</v>
      </c>
      <c r="L558" s="12">
        <v>-2551</v>
      </c>
      <c r="M558" s="108">
        <v>-2331</v>
      </c>
      <c r="N558" s="114" t="s">
        <v>50</v>
      </c>
      <c r="O558" s="115" t="s">
        <v>63</v>
      </c>
      <c r="P558" s="107">
        <v>220</v>
      </c>
      <c r="Q558" s="12" t="s">
        <v>228</v>
      </c>
      <c r="R558" s="108">
        <v>0</v>
      </c>
      <c r="S558" s="107"/>
      <c r="T558" s="12"/>
      <c r="U558" s="108"/>
      <c r="V558" s="103" t="s">
        <v>5</v>
      </c>
      <c r="W558" s="12">
        <v>104</v>
      </c>
      <c r="X558" s="12">
        <v>300</v>
      </c>
      <c r="Y558" s="118" t="s">
        <v>59</v>
      </c>
      <c r="Z558" s="107" t="s">
        <v>6</v>
      </c>
      <c r="AA558" s="12">
        <v>9979</v>
      </c>
      <c r="AB558" s="12" t="s">
        <v>84</v>
      </c>
      <c r="AC558" s="12"/>
      <c r="AD558" s="118"/>
      <c r="AE558" s="107"/>
      <c r="AF558" s="12"/>
      <c r="AG558" s="12"/>
      <c r="AH558" s="12"/>
      <c r="AI558" s="12"/>
      <c r="AJ558" s="12"/>
      <c r="AK558" s="118"/>
      <c r="AL558" s="107"/>
      <c r="AM558" s="12"/>
      <c r="AN558" s="12"/>
      <c r="AO558" s="12"/>
      <c r="AP558" s="12"/>
      <c r="AQ558" s="12"/>
      <c r="AR558" s="118"/>
      <c r="AS558" s="107"/>
      <c r="AT558" s="12"/>
      <c r="AU558" s="12"/>
      <c r="AV558" s="12"/>
      <c r="AW558" s="12"/>
      <c r="AX558" s="12"/>
      <c r="AY558" s="12"/>
      <c r="AZ558" s="12"/>
      <c r="BA558" s="12"/>
      <c r="BB558" s="148"/>
      <c r="BC558" s="118"/>
    </row>
    <row r="559" spans="2:55" ht="63">
      <c r="B559" s="107" t="s">
        <v>196</v>
      </c>
      <c r="C559" s="12" t="s">
        <v>147</v>
      </c>
      <c r="D559" s="108" t="s">
        <v>56</v>
      </c>
      <c r="E559" s="107">
        <v>10447</v>
      </c>
      <c r="F559" s="12"/>
      <c r="G559" s="108"/>
      <c r="H559" s="107">
        <v>9636</v>
      </c>
      <c r="I559" s="12"/>
      <c r="J559" s="108"/>
      <c r="K559" s="107">
        <v>-2551</v>
      </c>
      <c r="L559" s="12">
        <v>-2551</v>
      </c>
      <c r="M559" s="108">
        <v>-1694</v>
      </c>
      <c r="N559" s="114" t="s">
        <v>50</v>
      </c>
      <c r="O559" s="115" t="s">
        <v>44</v>
      </c>
      <c r="P559" s="107">
        <v>811</v>
      </c>
      <c r="Q559" s="12" t="s">
        <v>228</v>
      </c>
      <c r="R559" s="108">
        <v>0</v>
      </c>
      <c r="S559" s="107"/>
      <c r="T559" s="12"/>
      <c r="U559" s="108"/>
      <c r="V559" s="103" t="s">
        <v>5</v>
      </c>
      <c r="W559" s="12">
        <v>104</v>
      </c>
      <c r="X559" s="12">
        <v>300</v>
      </c>
      <c r="Y559" s="118" t="s">
        <v>59</v>
      </c>
      <c r="Z559" s="107" t="s">
        <v>6</v>
      </c>
      <c r="AA559" s="12">
        <v>9386</v>
      </c>
      <c r="AB559" s="12" t="s">
        <v>84</v>
      </c>
      <c r="AC559" s="12"/>
      <c r="AD559" s="118"/>
      <c r="AE559" s="107"/>
      <c r="AF559" s="12"/>
      <c r="AG559" s="12"/>
      <c r="AH559" s="12"/>
      <c r="AI559" s="12"/>
      <c r="AJ559" s="12"/>
      <c r="AK559" s="118"/>
      <c r="AL559" s="107"/>
      <c r="AM559" s="12"/>
      <c r="AN559" s="12"/>
      <c r="AO559" s="12"/>
      <c r="AP559" s="12"/>
      <c r="AQ559" s="12"/>
      <c r="AR559" s="118"/>
      <c r="AS559" s="107"/>
      <c r="AT559" s="12"/>
      <c r="AU559" s="12"/>
      <c r="AV559" s="12"/>
      <c r="AW559" s="12"/>
      <c r="AX559" s="12"/>
      <c r="AY559" s="12"/>
      <c r="AZ559" s="12"/>
      <c r="BA559" s="12"/>
      <c r="BB559" s="148"/>
      <c r="BC559" s="118"/>
    </row>
    <row r="560" spans="2:55" ht="63" hidden="1">
      <c r="B560" s="107" t="s">
        <v>196</v>
      </c>
      <c r="C560" s="12" t="s">
        <v>147</v>
      </c>
      <c r="D560" s="108" t="s">
        <v>57</v>
      </c>
      <c r="E560" s="107">
        <v>9637</v>
      </c>
      <c r="F560" s="12"/>
      <c r="G560" s="108"/>
      <c r="H560" s="107">
        <v>9634</v>
      </c>
      <c r="I560" s="12"/>
      <c r="J560" s="108"/>
      <c r="K560" s="107">
        <v>-1675</v>
      </c>
      <c r="L560" s="12">
        <v>-1675</v>
      </c>
      <c r="M560" s="108">
        <v>-1673</v>
      </c>
      <c r="N560" s="114" t="s">
        <v>50</v>
      </c>
      <c r="O560" s="115" t="s">
        <v>50</v>
      </c>
      <c r="P560" s="107">
        <v>3</v>
      </c>
      <c r="Q560" s="12" t="s">
        <v>228</v>
      </c>
      <c r="R560" s="108">
        <v>0</v>
      </c>
      <c r="S560" s="107"/>
      <c r="T560" s="12"/>
      <c r="U560" s="108"/>
      <c r="V560" s="103" t="s">
        <v>5</v>
      </c>
      <c r="W560" s="12">
        <v>120</v>
      </c>
      <c r="X560" s="12">
        <v>285</v>
      </c>
      <c r="Y560" s="118" t="s">
        <v>59</v>
      </c>
      <c r="Z560" s="107"/>
      <c r="AA560" s="12"/>
      <c r="AB560" s="12"/>
      <c r="AC560" s="12"/>
      <c r="AD560" s="118"/>
      <c r="AE560" s="107"/>
      <c r="AF560" s="12"/>
      <c r="AG560" s="12"/>
      <c r="AH560" s="12"/>
      <c r="AI560" s="12"/>
      <c r="AJ560" s="12"/>
      <c r="AK560" s="118"/>
      <c r="AL560" s="107"/>
      <c r="AM560" s="12"/>
      <c r="AN560" s="12"/>
      <c r="AO560" s="12"/>
      <c r="AP560" s="12"/>
      <c r="AQ560" s="12"/>
      <c r="AR560" s="118"/>
      <c r="AS560" s="107"/>
      <c r="AT560" s="12"/>
      <c r="AU560" s="12"/>
      <c r="AV560" s="12"/>
      <c r="AW560" s="12"/>
      <c r="AX560" s="12"/>
      <c r="AY560" s="12"/>
      <c r="AZ560" s="12"/>
      <c r="BA560" s="12"/>
      <c r="BB560" s="148"/>
      <c r="BC560" s="118"/>
    </row>
    <row r="561" spans="2:55" ht="31.5" hidden="1">
      <c r="B561" s="107" t="s">
        <v>197</v>
      </c>
      <c r="C561" s="12" t="s">
        <v>147</v>
      </c>
      <c r="D561" s="108" t="s">
        <v>37</v>
      </c>
      <c r="E561" s="107">
        <v>7933</v>
      </c>
      <c r="F561" s="12"/>
      <c r="G561" s="108"/>
      <c r="H561" s="107">
        <v>7931</v>
      </c>
      <c r="I561" s="12"/>
      <c r="J561" s="108"/>
      <c r="K561" s="107">
        <v>0</v>
      </c>
      <c r="L561" s="12">
        <v>0</v>
      </c>
      <c r="M561" s="108">
        <v>0</v>
      </c>
      <c r="N561" s="114" t="s">
        <v>38</v>
      </c>
      <c r="O561" s="115" t="s">
        <v>38</v>
      </c>
      <c r="P561" s="107">
        <v>2</v>
      </c>
      <c r="Q561" s="12" t="s">
        <v>228</v>
      </c>
      <c r="R561" s="108">
        <v>0</v>
      </c>
      <c r="S561" s="107"/>
      <c r="T561" s="12"/>
      <c r="U561" s="108"/>
      <c r="V561" s="103"/>
      <c r="W561" s="12"/>
      <c r="X561" s="12"/>
      <c r="Y561" s="118"/>
      <c r="Z561" s="107"/>
      <c r="AA561" s="12"/>
      <c r="AB561" s="12"/>
      <c r="AC561" s="12"/>
      <c r="AD561" s="118"/>
      <c r="AE561" s="107"/>
      <c r="AF561" s="12"/>
      <c r="AG561" s="12"/>
      <c r="AH561" s="12"/>
      <c r="AI561" s="12"/>
      <c r="AJ561" s="12"/>
      <c r="AK561" s="118"/>
      <c r="AL561" s="107"/>
      <c r="AM561" s="12"/>
      <c r="AN561" s="12"/>
      <c r="AO561" s="12"/>
      <c r="AP561" s="12"/>
      <c r="AQ561" s="12"/>
      <c r="AR561" s="118"/>
      <c r="AS561" s="107"/>
      <c r="AT561" s="12"/>
      <c r="AU561" s="12"/>
      <c r="AV561" s="12"/>
      <c r="AW561" s="12"/>
      <c r="AX561" s="12"/>
      <c r="AY561" s="12"/>
      <c r="AZ561" s="12"/>
      <c r="BA561" s="12"/>
      <c r="BB561" s="148"/>
      <c r="BC561" s="118"/>
    </row>
    <row r="562" spans="2:55" ht="31.5" hidden="1">
      <c r="B562" s="107" t="s">
        <v>197</v>
      </c>
      <c r="C562" s="12" t="s">
        <v>147</v>
      </c>
      <c r="D562" s="108" t="s">
        <v>43</v>
      </c>
      <c r="E562" s="107">
        <v>7933</v>
      </c>
      <c r="F562" s="12"/>
      <c r="G562" s="108"/>
      <c r="H562" s="107">
        <v>7931</v>
      </c>
      <c r="I562" s="12"/>
      <c r="J562" s="108"/>
      <c r="K562" s="107">
        <v>0</v>
      </c>
      <c r="L562" s="12">
        <v>0</v>
      </c>
      <c r="M562" s="108">
        <v>0</v>
      </c>
      <c r="N562" s="114" t="s">
        <v>38</v>
      </c>
      <c r="O562" s="115" t="s">
        <v>38</v>
      </c>
      <c r="P562" s="107">
        <v>2</v>
      </c>
      <c r="Q562" s="12" t="s">
        <v>228</v>
      </c>
      <c r="R562" s="108">
        <v>0</v>
      </c>
      <c r="S562" s="107"/>
      <c r="T562" s="12"/>
      <c r="U562" s="108"/>
      <c r="V562" s="103"/>
      <c r="W562" s="12"/>
      <c r="X562" s="12"/>
      <c r="Y562" s="118"/>
      <c r="Z562" s="107"/>
      <c r="AA562" s="12"/>
      <c r="AB562" s="12"/>
      <c r="AC562" s="12"/>
      <c r="AD562" s="118"/>
      <c r="AE562" s="107"/>
      <c r="AF562" s="12"/>
      <c r="AG562" s="12"/>
      <c r="AH562" s="12"/>
      <c r="AI562" s="12"/>
      <c r="AJ562" s="12"/>
      <c r="AK562" s="118"/>
      <c r="AL562" s="107"/>
      <c r="AM562" s="12"/>
      <c r="AN562" s="12"/>
      <c r="AO562" s="12"/>
      <c r="AP562" s="12"/>
      <c r="AQ562" s="12"/>
      <c r="AR562" s="118"/>
      <c r="AS562" s="107"/>
      <c r="AT562" s="12"/>
      <c r="AU562" s="12"/>
      <c r="AV562" s="12"/>
      <c r="AW562" s="12"/>
      <c r="AX562" s="12"/>
      <c r="AY562" s="12"/>
      <c r="AZ562" s="12"/>
      <c r="BA562" s="12"/>
      <c r="BB562" s="148"/>
      <c r="BC562" s="118"/>
    </row>
    <row r="563" spans="2:55" ht="31.5" hidden="1">
      <c r="B563" s="107" t="s">
        <v>197</v>
      </c>
      <c r="C563" s="12" t="s">
        <v>147</v>
      </c>
      <c r="D563" s="108" t="s">
        <v>45</v>
      </c>
      <c r="E563" s="107">
        <v>7933</v>
      </c>
      <c r="F563" s="12"/>
      <c r="G563" s="108"/>
      <c r="H563" s="107">
        <v>7931</v>
      </c>
      <c r="I563" s="12"/>
      <c r="J563" s="108"/>
      <c r="K563" s="107">
        <v>0</v>
      </c>
      <c r="L563" s="12">
        <v>0</v>
      </c>
      <c r="M563" s="108">
        <v>0</v>
      </c>
      <c r="N563" s="114" t="s">
        <v>38</v>
      </c>
      <c r="O563" s="115" t="s">
        <v>38</v>
      </c>
      <c r="P563" s="107">
        <v>2</v>
      </c>
      <c r="Q563" s="12" t="s">
        <v>228</v>
      </c>
      <c r="R563" s="108">
        <v>0</v>
      </c>
      <c r="S563" s="107"/>
      <c r="T563" s="12"/>
      <c r="U563" s="108"/>
      <c r="V563" s="103"/>
      <c r="W563" s="12"/>
      <c r="X563" s="12"/>
      <c r="Y563" s="118"/>
      <c r="Z563" s="107"/>
      <c r="AA563" s="12"/>
      <c r="AB563" s="12"/>
      <c r="AC563" s="12"/>
      <c r="AD563" s="118"/>
      <c r="AE563" s="107"/>
      <c r="AF563" s="12"/>
      <c r="AG563" s="12"/>
      <c r="AH563" s="12"/>
      <c r="AI563" s="12"/>
      <c r="AJ563" s="12"/>
      <c r="AK563" s="118"/>
      <c r="AL563" s="107"/>
      <c r="AM563" s="12"/>
      <c r="AN563" s="12"/>
      <c r="AO563" s="12"/>
      <c r="AP563" s="12"/>
      <c r="AQ563" s="12"/>
      <c r="AR563" s="118"/>
      <c r="AS563" s="107"/>
      <c r="AT563" s="12"/>
      <c r="AU563" s="12"/>
      <c r="AV563" s="12"/>
      <c r="AW563" s="12"/>
      <c r="AX563" s="12"/>
      <c r="AY563" s="12"/>
      <c r="AZ563" s="12"/>
      <c r="BA563" s="12"/>
      <c r="BB563" s="148"/>
      <c r="BC563" s="118"/>
    </row>
    <row r="564" spans="2:55" ht="63">
      <c r="B564" s="107" t="s">
        <v>197</v>
      </c>
      <c r="C564" s="12" t="s">
        <v>147</v>
      </c>
      <c r="D564" s="108" t="s">
        <v>46</v>
      </c>
      <c r="E564" s="107">
        <v>10407</v>
      </c>
      <c r="F564" s="12"/>
      <c r="G564" s="108"/>
      <c r="H564" s="107">
        <v>9429</v>
      </c>
      <c r="I564" s="12"/>
      <c r="J564" s="108"/>
      <c r="K564" s="107">
        <v>-4368</v>
      </c>
      <c r="L564" s="12">
        <v>-4368</v>
      </c>
      <c r="M564" s="108">
        <v>-3390</v>
      </c>
      <c r="N564" s="114" t="s">
        <v>50</v>
      </c>
      <c r="O564" s="115" t="s">
        <v>60</v>
      </c>
      <c r="P564" s="107">
        <v>978</v>
      </c>
      <c r="Q564" s="12" t="s">
        <v>228</v>
      </c>
      <c r="R564" s="108">
        <v>0</v>
      </c>
      <c r="S564" s="179" t="s">
        <v>60</v>
      </c>
      <c r="T564" s="12"/>
      <c r="U564" s="12" t="s">
        <v>60</v>
      </c>
      <c r="V564" s="103" t="s">
        <v>5</v>
      </c>
      <c r="W564" s="12">
        <v>104</v>
      </c>
      <c r="X564" s="12">
        <v>300</v>
      </c>
      <c r="Y564" s="118" t="s">
        <v>59</v>
      </c>
      <c r="Z564" s="107" t="s">
        <v>6</v>
      </c>
      <c r="AA564" s="12">
        <v>9787</v>
      </c>
      <c r="AB564" s="12" t="s">
        <v>89</v>
      </c>
      <c r="AC564" s="12"/>
      <c r="AD564" s="118"/>
      <c r="AE564" s="107"/>
      <c r="AF564" s="12"/>
      <c r="AG564" s="12"/>
      <c r="AH564" s="12"/>
      <c r="AI564" s="12"/>
      <c r="AJ564" s="12"/>
      <c r="AK564" s="118"/>
      <c r="AL564" s="107"/>
      <c r="AM564" s="12"/>
      <c r="AN564" s="12"/>
      <c r="AO564" s="12"/>
      <c r="AP564" s="12"/>
      <c r="AQ564" s="12"/>
      <c r="AR564" s="118"/>
      <c r="AS564" s="107"/>
      <c r="AT564" s="12"/>
      <c r="AU564" s="12"/>
      <c r="AV564" s="12"/>
      <c r="AW564" s="12"/>
      <c r="AX564" s="12"/>
      <c r="AY564" s="12"/>
      <c r="AZ564" s="12"/>
      <c r="BA564" s="12"/>
      <c r="BB564" s="148"/>
      <c r="BC564" s="118"/>
    </row>
    <row r="565" spans="2:55" ht="63" hidden="1">
      <c r="B565" s="107" t="s">
        <v>197</v>
      </c>
      <c r="C565" s="12" t="s">
        <v>147</v>
      </c>
      <c r="D565" s="108" t="s">
        <v>47</v>
      </c>
      <c r="E565" s="107">
        <v>10407</v>
      </c>
      <c r="F565" s="12"/>
      <c r="G565" s="108"/>
      <c r="H565" s="107">
        <v>10399</v>
      </c>
      <c r="I565" s="12"/>
      <c r="J565" s="108"/>
      <c r="K565" s="107">
        <v>-4368</v>
      </c>
      <c r="L565" s="12">
        <v>-4368</v>
      </c>
      <c r="M565" s="108">
        <v>-4362</v>
      </c>
      <c r="N565" s="114" t="s">
        <v>50</v>
      </c>
      <c r="O565" s="115" t="s">
        <v>50</v>
      </c>
      <c r="P565" s="107">
        <v>8</v>
      </c>
      <c r="Q565" s="12" t="s">
        <v>228</v>
      </c>
      <c r="R565" s="108">
        <v>0</v>
      </c>
      <c r="S565" s="107"/>
      <c r="T565" s="12"/>
      <c r="U565" s="108"/>
      <c r="V565" s="103" t="s">
        <v>5</v>
      </c>
      <c r="W565" s="12">
        <v>104</v>
      </c>
      <c r="X565" s="12">
        <v>300</v>
      </c>
      <c r="Y565" s="118" t="s">
        <v>59</v>
      </c>
      <c r="Z565" s="107"/>
      <c r="AA565" s="12"/>
      <c r="AB565" s="12"/>
      <c r="AC565" s="12"/>
      <c r="AD565" s="118"/>
      <c r="AE565" s="107"/>
      <c r="AF565" s="12"/>
      <c r="AG565" s="12"/>
      <c r="AH565" s="12"/>
      <c r="AI565" s="12"/>
      <c r="AJ565" s="12"/>
      <c r="AK565" s="118"/>
      <c r="AL565" s="107"/>
      <c r="AM565" s="12"/>
      <c r="AN565" s="12"/>
      <c r="AO565" s="12"/>
      <c r="AP565" s="12"/>
      <c r="AQ565" s="12"/>
      <c r="AR565" s="118"/>
      <c r="AS565" s="107"/>
      <c r="AT565" s="12"/>
      <c r="AU565" s="12"/>
      <c r="AV565" s="12"/>
      <c r="AW565" s="12"/>
      <c r="AX565" s="12"/>
      <c r="AY565" s="12"/>
      <c r="AZ565" s="12"/>
      <c r="BA565" s="12"/>
      <c r="BB565" s="148"/>
      <c r="BC565" s="118"/>
    </row>
    <row r="566" spans="2:55" ht="63" hidden="1">
      <c r="B566" s="107" t="s">
        <v>197</v>
      </c>
      <c r="C566" s="12" t="s">
        <v>147</v>
      </c>
      <c r="D566" s="108" t="s">
        <v>48</v>
      </c>
      <c r="E566" s="107">
        <v>10607</v>
      </c>
      <c r="F566" s="12"/>
      <c r="G566" s="108"/>
      <c r="H566" s="107">
        <v>10599</v>
      </c>
      <c r="I566" s="12"/>
      <c r="J566" s="108"/>
      <c r="K566" s="107">
        <v>-4593</v>
      </c>
      <c r="L566" s="12">
        <v>-4593</v>
      </c>
      <c r="M566" s="108">
        <v>-4587</v>
      </c>
      <c r="N566" s="114" t="s">
        <v>50</v>
      </c>
      <c r="O566" s="115" t="s">
        <v>50</v>
      </c>
      <c r="P566" s="107">
        <v>8</v>
      </c>
      <c r="Q566" s="12" t="s">
        <v>228</v>
      </c>
      <c r="R566" s="108">
        <v>0</v>
      </c>
      <c r="S566" s="107"/>
      <c r="T566" s="12"/>
      <c r="U566" s="108"/>
      <c r="V566" s="103" t="s">
        <v>5</v>
      </c>
      <c r="W566" s="12">
        <v>104</v>
      </c>
      <c r="X566" s="12">
        <v>300</v>
      </c>
      <c r="Y566" s="118" t="s">
        <v>59</v>
      </c>
      <c r="Z566" s="107"/>
      <c r="AA566" s="12"/>
      <c r="AB566" s="12"/>
      <c r="AC566" s="12"/>
      <c r="AD566" s="118"/>
      <c r="AE566" s="107"/>
      <c r="AF566" s="12"/>
      <c r="AG566" s="12"/>
      <c r="AH566" s="12"/>
      <c r="AI566" s="12"/>
      <c r="AJ566" s="12"/>
      <c r="AK566" s="118"/>
      <c r="AL566" s="107"/>
      <c r="AM566" s="12"/>
      <c r="AN566" s="12"/>
      <c r="AO566" s="12"/>
      <c r="AP566" s="12"/>
      <c r="AQ566" s="12"/>
      <c r="AR566" s="118"/>
      <c r="AS566" s="103"/>
      <c r="AT566" s="14"/>
      <c r="AU566" s="14"/>
      <c r="AV566" s="14"/>
      <c r="AW566" s="14"/>
      <c r="AX566" s="14"/>
      <c r="AY566" s="14"/>
      <c r="AZ566" s="14"/>
      <c r="BA566" s="14"/>
      <c r="BB566" s="148"/>
      <c r="BC566" s="118"/>
    </row>
    <row r="567" spans="2:55" ht="63" hidden="1">
      <c r="B567" s="107" t="s">
        <v>197</v>
      </c>
      <c r="C567" s="12" t="s">
        <v>147</v>
      </c>
      <c r="D567" s="108" t="s">
        <v>49</v>
      </c>
      <c r="E567" s="107">
        <v>10616</v>
      </c>
      <c r="F567" s="12"/>
      <c r="G567" s="108"/>
      <c r="H567" s="107">
        <v>10609</v>
      </c>
      <c r="I567" s="12"/>
      <c r="J567" s="108"/>
      <c r="K567" s="107">
        <v>-3810</v>
      </c>
      <c r="L567" s="12">
        <v>-3810</v>
      </c>
      <c r="M567" s="108">
        <v>-3803</v>
      </c>
      <c r="N567" s="114" t="s">
        <v>50</v>
      </c>
      <c r="O567" s="115" t="s">
        <v>50</v>
      </c>
      <c r="P567" s="107">
        <v>7</v>
      </c>
      <c r="Q567" s="12" t="s">
        <v>228</v>
      </c>
      <c r="R567" s="108">
        <v>0</v>
      </c>
      <c r="S567" s="107"/>
      <c r="T567" s="12"/>
      <c r="U567" s="108"/>
      <c r="V567" s="103" t="s">
        <v>5</v>
      </c>
      <c r="W567" s="12">
        <v>104</v>
      </c>
      <c r="X567" s="12">
        <v>300</v>
      </c>
      <c r="Y567" s="118" t="s">
        <v>59</v>
      </c>
      <c r="Z567" s="107"/>
      <c r="AA567" s="12"/>
      <c r="AB567" s="12"/>
      <c r="AC567" s="12"/>
      <c r="AD567" s="118"/>
      <c r="AE567" s="107"/>
      <c r="AF567" s="12"/>
      <c r="AG567" s="12"/>
      <c r="AH567" s="12"/>
      <c r="AI567" s="12"/>
      <c r="AJ567" s="12"/>
      <c r="AK567" s="118"/>
      <c r="AL567" s="107"/>
      <c r="AM567" s="12"/>
      <c r="AN567" s="12"/>
      <c r="AO567" s="12"/>
      <c r="AP567" s="12"/>
      <c r="AQ567" s="12"/>
      <c r="AR567" s="118"/>
      <c r="AS567" s="103"/>
      <c r="AT567" s="14"/>
      <c r="AU567" s="14"/>
      <c r="AV567" s="14"/>
      <c r="AW567" s="14"/>
      <c r="AX567" s="14"/>
      <c r="AY567" s="14"/>
      <c r="AZ567" s="14"/>
      <c r="BA567" s="14"/>
      <c r="BB567" s="148"/>
      <c r="BC567" s="118"/>
    </row>
    <row r="568" spans="2:55" ht="63">
      <c r="B568" s="107" t="s">
        <v>197</v>
      </c>
      <c r="C568" s="12" t="s">
        <v>147</v>
      </c>
      <c r="D568" s="108" t="s">
        <v>51</v>
      </c>
      <c r="E568" s="107">
        <v>10616</v>
      </c>
      <c r="F568" s="12"/>
      <c r="G568" s="108"/>
      <c r="H568" s="107">
        <v>10416</v>
      </c>
      <c r="I568" s="12"/>
      <c r="J568" s="108"/>
      <c r="K568" s="107">
        <v>-3810</v>
      </c>
      <c r="L568" s="12">
        <v>-3810</v>
      </c>
      <c r="M568" s="108">
        <v>-3610</v>
      </c>
      <c r="N568" s="114" t="s">
        <v>50</v>
      </c>
      <c r="O568" s="115" t="s">
        <v>63</v>
      </c>
      <c r="P568" s="107">
        <v>200</v>
      </c>
      <c r="Q568" s="12" t="s">
        <v>228</v>
      </c>
      <c r="R568" s="108">
        <v>0</v>
      </c>
      <c r="S568" s="107"/>
      <c r="T568" s="12"/>
      <c r="U568" s="108"/>
      <c r="V568" s="103" t="s">
        <v>5</v>
      </c>
      <c r="W568" s="12">
        <v>104</v>
      </c>
      <c r="X568" s="12">
        <v>300</v>
      </c>
      <c r="Y568" s="118" t="s">
        <v>59</v>
      </c>
      <c r="Z568" s="107" t="s">
        <v>6</v>
      </c>
      <c r="AA568" s="12">
        <v>10167</v>
      </c>
      <c r="AB568" s="12" t="s">
        <v>89</v>
      </c>
      <c r="AC568" s="12"/>
      <c r="AD568" s="118"/>
      <c r="AE568" s="107"/>
      <c r="AF568" s="12"/>
      <c r="AG568" s="12"/>
      <c r="AH568" s="12"/>
      <c r="AI568" s="12"/>
      <c r="AJ568" s="12"/>
      <c r="AK568" s="118"/>
      <c r="AL568" s="107"/>
      <c r="AM568" s="12"/>
      <c r="AN568" s="12"/>
      <c r="AO568" s="12"/>
      <c r="AP568" s="12"/>
      <c r="AQ568" s="12"/>
      <c r="AR568" s="118"/>
      <c r="AS568" s="103"/>
      <c r="AT568" s="14"/>
      <c r="AU568" s="14"/>
      <c r="AV568" s="14"/>
      <c r="AW568" s="14"/>
      <c r="AX568" s="14"/>
      <c r="AY568" s="14"/>
      <c r="AZ568" s="14"/>
      <c r="BA568" s="14"/>
      <c r="BB568" s="148"/>
      <c r="BC568" s="118"/>
    </row>
    <row r="569" spans="2:55" ht="63" hidden="1">
      <c r="B569" s="107" t="s">
        <v>197</v>
      </c>
      <c r="C569" s="12" t="s">
        <v>147</v>
      </c>
      <c r="D569" s="108" t="s">
        <v>52</v>
      </c>
      <c r="E569" s="107">
        <v>10616</v>
      </c>
      <c r="F569" s="12"/>
      <c r="G569" s="108"/>
      <c r="H569" s="107">
        <v>10609</v>
      </c>
      <c r="I569" s="12"/>
      <c r="J569" s="108"/>
      <c r="K569" s="107">
        <v>-3810</v>
      </c>
      <c r="L569" s="12">
        <v>-3810</v>
      </c>
      <c r="M569" s="108">
        <v>-3803</v>
      </c>
      <c r="N569" s="114" t="s">
        <v>50</v>
      </c>
      <c r="O569" s="115" t="s">
        <v>50</v>
      </c>
      <c r="P569" s="107">
        <v>7</v>
      </c>
      <c r="Q569" s="12" t="s">
        <v>228</v>
      </c>
      <c r="R569" s="108">
        <v>0</v>
      </c>
      <c r="S569" s="107"/>
      <c r="T569" s="12"/>
      <c r="U569" s="108"/>
      <c r="V569" s="103" t="s">
        <v>5</v>
      </c>
      <c r="W569" s="12">
        <v>104</v>
      </c>
      <c r="X569" s="12">
        <v>300</v>
      </c>
      <c r="Y569" s="118" t="s">
        <v>59</v>
      </c>
      <c r="Z569" s="107"/>
      <c r="AA569" s="12"/>
      <c r="AB569" s="12"/>
      <c r="AC569" s="12"/>
      <c r="AD569" s="118"/>
      <c r="AE569" s="107"/>
      <c r="AF569" s="12"/>
      <c r="AG569" s="12"/>
      <c r="AH569" s="12"/>
      <c r="AI569" s="12"/>
      <c r="AJ569" s="12"/>
      <c r="AK569" s="118"/>
      <c r="AL569" s="107"/>
      <c r="AM569" s="12"/>
      <c r="AN569" s="12"/>
      <c r="AO569" s="12"/>
      <c r="AP569" s="12"/>
      <c r="AQ569" s="12"/>
      <c r="AR569" s="118"/>
      <c r="AS569" s="107"/>
      <c r="AT569" s="12"/>
      <c r="AU569" s="12"/>
      <c r="AV569" s="12"/>
      <c r="AW569" s="12"/>
      <c r="AX569" s="12"/>
      <c r="AY569" s="12"/>
      <c r="AZ569" s="12"/>
      <c r="BA569" s="12"/>
      <c r="BB569" s="148"/>
      <c r="BC569" s="118"/>
    </row>
    <row r="570" spans="2:55" ht="21" hidden="1">
      <c r="B570" s="107" t="s">
        <v>197</v>
      </c>
      <c r="C570" s="12" t="s">
        <v>147</v>
      </c>
      <c r="D570" s="108" t="s">
        <v>53</v>
      </c>
      <c r="E570" s="107">
        <v>10273</v>
      </c>
      <c r="F570" s="12"/>
      <c r="G570" s="108"/>
      <c r="H570" s="107">
        <v>10270</v>
      </c>
      <c r="I570" s="12"/>
      <c r="J570" s="108"/>
      <c r="K570" s="107">
        <v>-7086</v>
      </c>
      <c r="L570" s="12">
        <v>-7086</v>
      </c>
      <c r="M570" s="108">
        <v>-7082</v>
      </c>
      <c r="N570" s="114" t="s">
        <v>50</v>
      </c>
      <c r="O570" s="115" t="s">
        <v>50</v>
      </c>
      <c r="P570" s="107">
        <v>3</v>
      </c>
      <c r="Q570" s="12" t="s">
        <v>228</v>
      </c>
      <c r="R570" s="108">
        <v>0</v>
      </c>
      <c r="S570" s="107"/>
      <c r="T570" s="12"/>
      <c r="U570" s="108"/>
      <c r="V570" s="103"/>
      <c r="W570" s="12"/>
      <c r="X570" s="12"/>
      <c r="Y570" s="118"/>
      <c r="Z570" s="107"/>
      <c r="AA570" s="12"/>
      <c r="AB570" s="12"/>
      <c r="AC570" s="12"/>
      <c r="AD570" s="118"/>
      <c r="AE570" s="107"/>
      <c r="AF570" s="12"/>
      <c r="AG570" s="12"/>
      <c r="AH570" s="12"/>
      <c r="AI570" s="12"/>
      <c r="AJ570" s="12"/>
      <c r="AK570" s="118"/>
      <c r="AL570" s="107"/>
      <c r="AM570" s="12"/>
      <c r="AN570" s="12"/>
      <c r="AO570" s="12"/>
      <c r="AP570" s="12"/>
      <c r="AQ570" s="12"/>
      <c r="AR570" s="118"/>
      <c r="AS570" s="107"/>
      <c r="AT570" s="12"/>
      <c r="AU570" s="12"/>
      <c r="AV570" s="12"/>
      <c r="AW570" s="12"/>
      <c r="AX570" s="12"/>
      <c r="AY570" s="12"/>
      <c r="AZ570" s="12"/>
      <c r="BA570" s="12"/>
      <c r="BB570" s="148"/>
      <c r="BC570" s="118"/>
    </row>
    <row r="571" spans="2:55" ht="21" hidden="1">
      <c r="B571" s="107" t="s">
        <v>197</v>
      </c>
      <c r="C571" s="12" t="s">
        <v>147</v>
      </c>
      <c r="D571" s="108" t="s">
        <v>56</v>
      </c>
      <c r="E571" s="107">
        <v>10273</v>
      </c>
      <c r="F571" s="12"/>
      <c r="G571" s="108"/>
      <c r="H571" s="107">
        <v>10270</v>
      </c>
      <c r="I571" s="12"/>
      <c r="J571" s="108"/>
      <c r="K571" s="107">
        <v>-7086</v>
      </c>
      <c r="L571" s="12">
        <v>-7086</v>
      </c>
      <c r="M571" s="108">
        <v>-7082</v>
      </c>
      <c r="N571" s="114" t="s">
        <v>50</v>
      </c>
      <c r="O571" s="115" t="s">
        <v>50</v>
      </c>
      <c r="P571" s="107">
        <v>3</v>
      </c>
      <c r="Q571" s="12" t="s">
        <v>228</v>
      </c>
      <c r="R571" s="108">
        <v>0</v>
      </c>
      <c r="S571" s="107"/>
      <c r="T571" s="12"/>
      <c r="U571" s="108"/>
      <c r="V571" s="103"/>
      <c r="W571" s="12"/>
      <c r="X571" s="12"/>
      <c r="Y571" s="118"/>
      <c r="Z571" s="107"/>
      <c r="AA571" s="12"/>
      <c r="AB571" s="12"/>
      <c r="AC571" s="12"/>
      <c r="AD571" s="118"/>
      <c r="AE571" s="107"/>
      <c r="AF571" s="12"/>
      <c r="AG571" s="12"/>
      <c r="AH571" s="12"/>
      <c r="AI571" s="12"/>
      <c r="AJ571" s="12"/>
      <c r="AK571" s="118"/>
      <c r="AL571" s="107"/>
      <c r="AM571" s="12"/>
      <c r="AN571" s="12"/>
      <c r="AO571" s="12"/>
      <c r="AP571" s="12"/>
      <c r="AQ571" s="12"/>
      <c r="AR571" s="118"/>
      <c r="AS571" s="107"/>
      <c r="AT571" s="12"/>
      <c r="AU571" s="12"/>
      <c r="AV571" s="12"/>
      <c r="AW571" s="12"/>
      <c r="AX571" s="12"/>
      <c r="AY571" s="12"/>
      <c r="AZ571" s="12"/>
      <c r="BA571" s="12"/>
      <c r="BB571" s="148"/>
      <c r="BC571" s="118"/>
    </row>
    <row r="572" spans="2:55" ht="21" hidden="1">
      <c r="B572" s="107" t="s">
        <v>197</v>
      </c>
      <c r="C572" s="12" t="s">
        <v>147</v>
      </c>
      <c r="D572" s="108" t="s">
        <v>57</v>
      </c>
      <c r="E572" s="107">
        <v>9463</v>
      </c>
      <c r="F572" s="12"/>
      <c r="G572" s="108"/>
      <c r="H572" s="107">
        <v>9461</v>
      </c>
      <c r="I572" s="12"/>
      <c r="J572" s="108"/>
      <c r="K572" s="107">
        <v>-6248</v>
      </c>
      <c r="L572" s="12">
        <v>-6248</v>
      </c>
      <c r="M572" s="108">
        <v>-6245</v>
      </c>
      <c r="N572" s="114" t="s">
        <v>50</v>
      </c>
      <c r="O572" s="115" t="s">
        <v>50</v>
      </c>
      <c r="P572" s="107">
        <v>2</v>
      </c>
      <c r="Q572" s="12" t="s">
        <v>228</v>
      </c>
      <c r="R572" s="108">
        <v>0</v>
      </c>
      <c r="S572" s="107"/>
      <c r="T572" s="12"/>
      <c r="U572" s="108"/>
      <c r="V572" s="103"/>
      <c r="W572" s="12"/>
      <c r="X572" s="12"/>
      <c r="Y572" s="118"/>
      <c r="Z572" s="107"/>
      <c r="AA572" s="12"/>
      <c r="AB572" s="12"/>
      <c r="AC572" s="12"/>
      <c r="AD572" s="118"/>
      <c r="AE572" s="107"/>
      <c r="AF572" s="12"/>
      <c r="AG572" s="12"/>
      <c r="AH572" s="12"/>
      <c r="AI572" s="12"/>
      <c r="AJ572" s="12"/>
      <c r="AK572" s="118"/>
      <c r="AL572" s="107"/>
      <c r="AM572" s="12"/>
      <c r="AN572" s="12"/>
      <c r="AO572" s="12"/>
      <c r="AP572" s="12"/>
      <c r="AQ572" s="12"/>
      <c r="AR572" s="118"/>
      <c r="AS572" s="107"/>
      <c r="AT572" s="12"/>
      <c r="AU572" s="12"/>
      <c r="AV572" s="12"/>
      <c r="AW572" s="12"/>
      <c r="AX572" s="12"/>
      <c r="AY572" s="12"/>
      <c r="AZ572" s="12"/>
      <c r="BA572" s="12"/>
      <c r="BB572" s="148"/>
      <c r="BC572" s="118"/>
    </row>
    <row r="573" spans="2:55" ht="52.5" hidden="1">
      <c r="B573" s="107" t="s">
        <v>198</v>
      </c>
      <c r="C573" s="12" t="s">
        <v>147</v>
      </c>
      <c r="D573" s="108" t="s">
        <v>37</v>
      </c>
      <c r="E573" s="107">
        <v>8164</v>
      </c>
      <c r="F573" s="12"/>
      <c r="G573" s="108"/>
      <c r="H573" s="107">
        <v>7808</v>
      </c>
      <c r="I573" s="12"/>
      <c r="J573" s="108"/>
      <c r="K573" s="107">
        <v>-1223</v>
      </c>
      <c r="L573" s="12">
        <v>-1223</v>
      </c>
      <c r="M573" s="108">
        <v>-709</v>
      </c>
      <c r="N573" s="114" t="s">
        <v>50</v>
      </c>
      <c r="O573" s="115" t="s">
        <v>39</v>
      </c>
      <c r="P573" s="107">
        <v>356</v>
      </c>
      <c r="Q573" s="12" t="s">
        <v>228</v>
      </c>
      <c r="R573" s="108">
        <v>0</v>
      </c>
      <c r="S573" s="107"/>
      <c r="T573" s="12"/>
      <c r="U573" s="108"/>
      <c r="V573" s="103"/>
      <c r="W573" s="12"/>
      <c r="X573" s="12"/>
      <c r="Y573" s="118"/>
      <c r="Z573" s="107"/>
      <c r="AA573" s="12"/>
      <c r="AB573" s="12"/>
      <c r="AC573" s="12"/>
      <c r="AD573" s="118"/>
      <c r="AE573" s="107"/>
      <c r="AF573" s="12"/>
      <c r="AG573" s="12"/>
      <c r="AH573" s="12"/>
      <c r="AI573" s="12"/>
      <c r="AJ573" s="12"/>
      <c r="AK573" s="118"/>
      <c r="AL573" s="107"/>
      <c r="AM573" s="12"/>
      <c r="AN573" s="12"/>
      <c r="AO573" s="12"/>
      <c r="AP573" s="12"/>
      <c r="AQ573" s="12"/>
      <c r="AR573" s="118"/>
      <c r="AS573" s="103" t="s">
        <v>9</v>
      </c>
      <c r="AT573" s="12">
        <v>-10000</v>
      </c>
      <c r="AU573" s="12" t="s">
        <v>42</v>
      </c>
      <c r="AV573" s="12"/>
      <c r="AW573" s="12"/>
      <c r="AX573" s="12"/>
      <c r="AY573" s="12"/>
      <c r="AZ573" s="12"/>
      <c r="BA573" s="12"/>
      <c r="BB573" s="148"/>
      <c r="BC573" s="118"/>
    </row>
    <row r="574" spans="2:55" ht="52.5" hidden="1">
      <c r="B574" s="107" t="s">
        <v>198</v>
      </c>
      <c r="C574" s="12" t="s">
        <v>147</v>
      </c>
      <c r="D574" s="108" t="s">
        <v>43</v>
      </c>
      <c r="E574" s="107">
        <v>8164</v>
      </c>
      <c r="F574" s="12"/>
      <c r="G574" s="108"/>
      <c r="H574" s="107">
        <v>7808</v>
      </c>
      <c r="I574" s="12"/>
      <c r="J574" s="108"/>
      <c r="K574" s="107">
        <v>-1223</v>
      </c>
      <c r="L574" s="12">
        <v>-1223</v>
      </c>
      <c r="M574" s="108">
        <v>-709</v>
      </c>
      <c r="N574" s="114" t="s">
        <v>50</v>
      </c>
      <c r="O574" s="115" t="s">
        <v>39</v>
      </c>
      <c r="P574" s="107">
        <v>356</v>
      </c>
      <c r="Q574" s="12" t="s">
        <v>228</v>
      </c>
      <c r="R574" s="108">
        <v>0</v>
      </c>
      <c r="S574" s="107"/>
      <c r="T574" s="12"/>
      <c r="U574" s="108"/>
      <c r="V574" s="103"/>
      <c r="W574" s="12"/>
      <c r="X574" s="12"/>
      <c r="Y574" s="118"/>
      <c r="Z574" s="107"/>
      <c r="AA574" s="12"/>
      <c r="AB574" s="12"/>
      <c r="AC574" s="12"/>
      <c r="AD574" s="118"/>
      <c r="AE574" s="107"/>
      <c r="AF574" s="12"/>
      <c r="AG574" s="12"/>
      <c r="AH574" s="12"/>
      <c r="AI574" s="12"/>
      <c r="AJ574" s="12"/>
      <c r="AK574" s="118"/>
      <c r="AL574" s="107"/>
      <c r="AM574" s="12"/>
      <c r="AN574" s="12"/>
      <c r="AO574" s="12"/>
      <c r="AP574" s="12"/>
      <c r="AQ574" s="12"/>
      <c r="AR574" s="118"/>
      <c r="AS574" s="103" t="s">
        <v>9</v>
      </c>
      <c r="AT574" s="12">
        <v>-10000</v>
      </c>
      <c r="AU574" s="12" t="s">
        <v>42</v>
      </c>
      <c r="AV574" s="12"/>
      <c r="AW574" s="12"/>
      <c r="AX574" s="12"/>
      <c r="AY574" s="12"/>
      <c r="AZ574" s="12"/>
      <c r="BA574" s="12"/>
      <c r="BB574" s="148"/>
      <c r="BC574" s="118"/>
    </row>
    <row r="575" spans="2:55" ht="52.5" hidden="1">
      <c r="B575" s="107" t="s">
        <v>198</v>
      </c>
      <c r="C575" s="12" t="s">
        <v>147</v>
      </c>
      <c r="D575" s="108" t="s">
        <v>45</v>
      </c>
      <c r="E575" s="107">
        <v>8164</v>
      </c>
      <c r="F575" s="12"/>
      <c r="G575" s="108"/>
      <c r="H575" s="107">
        <v>7808</v>
      </c>
      <c r="I575" s="12"/>
      <c r="J575" s="108"/>
      <c r="K575" s="107">
        <v>-1223</v>
      </c>
      <c r="L575" s="12">
        <v>-1223</v>
      </c>
      <c r="M575" s="108">
        <v>-709</v>
      </c>
      <c r="N575" s="114" t="s">
        <v>50</v>
      </c>
      <c r="O575" s="115" t="s">
        <v>39</v>
      </c>
      <c r="P575" s="107">
        <v>356</v>
      </c>
      <c r="Q575" s="12" t="s">
        <v>228</v>
      </c>
      <c r="R575" s="108">
        <v>0</v>
      </c>
      <c r="S575" s="107"/>
      <c r="T575" s="12"/>
      <c r="U575" s="108"/>
      <c r="V575" s="103"/>
      <c r="W575" s="12"/>
      <c r="X575" s="12"/>
      <c r="Y575" s="118"/>
      <c r="Z575" s="107"/>
      <c r="AA575" s="12"/>
      <c r="AB575" s="12"/>
      <c r="AC575" s="12"/>
      <c r="AD575" s="118"/>
      <c r="AE575" s="107"/>
      <c r="AF575" s="12"/>
      <c r="AG575" s="12"/>
      <c r="AH575" s="12"/>
      <c r="AI575" s="12"/>
      <c r="AJ575" s="12"/>
      <c r="AK575" s="118"/>
      <c r="AL575" s="107"/>
      <c r="AM575" s="12"/>
      <c r="AN575" s="12"/>
      <c r="AO575" s="12"/>
      <c r="AP575" s="12"/>
      <c r="AQ575" s="12"/>
      <c r="AR575" s="118"/>
      <c r="AS575" s="103" t="s">
        <v>9</v>
      </c>
      <c r="AT575" s="14">
        <v>-10000</v>
      </c>
      <c r="AU575" s="14" t="s">
        <v>42</v>
      </c>
      <c r="AV575" s="14"/>
      <c r="AW575" s="14"/>
      <c r="AX575" s="14"/>
      <c r="AY575" s="14"/>
      <c r="AZ575" s="14"/>
      <c r="BA575" s="14"/>
      <c r="BB575" s="148"/>
      <c r="BC575" s="118"/>
    </row>
    <row r="576" spans="2:55" ht="63">
      <c r="B576" s="107" t="s">
        <v>198</v>
      </c>
      <c r="C576" s="12" t="s">
        <v>147</v>
      </c>
      <c r="D576" s="108" t="s">
        <v>46</v>
      </c>
      <c r="E576" s="107">
        <v>10526</v>
      </c>
      <c r="F576" s="12"/>
      <c r="G576" s="108"/>
      <c r="H576" s="107">
        <v>9053</v>
      </c>
      <c r="I576" s="12"/>
      <c r="J576" s="108"/>
      <c r="K576" s="107">
        <v>0</v>
      </c>
      <c r="L576" s="12">
        <v>0</v>
      </c>
      <c r="M576" s="108">
        <v>-815</v>
      </c>
      <c r="N576" s="114" t="s">
        <v>50</v>
      </c>
      <c r="O576" s="115" t="s">
        <v>63</v>
      </c>
      <c r="P576" s="107">
        <v>1473</v>
      </c>
      <c r="Q576" s="12" t="s">
        <v>228</v>
      </c>
      <c r="R576" s="108">
        <v>0</v>
      </c>
      <c r="S576" s="107"/>
      <c r="T576" s="12"/>
      <c r="U576" s="108"/>
      <c r="V576" s="103" t="s">
        <v>5</v>
      </c>
      <c r="W576" s="12">
        <v>104</v>
      </c>
      <c r="X576" s="12"/>
      <c r="Y576" s="118" t="s">
        <v>59</v>
      </c>
      <c r="Z576" s="107" t="s">
        <v>6</v>
      </c>
      <c r="AA576" s="12">
        <v>9287</v>
      </c>
      <c r="AB576" s="12" t="s">
        <v>89</v>
      </c>
      <c r="AC576" s="12"/>
      <c r="AD576" s="118"/>
      <c r="AE576" s="107"/>
      <c r="AF576" s="12"/>
      <c r="AG576" s="12"/>
      <c r="AH576" s="12"/>
      <c r="AI576" s="12"/>
      <c r="AJ576" s="12"/>
      <c r="AK576" s="118"/>
      <c r="AL576" s="107"/>
      <c r="AM576" s="12"/>
      <c r="AN576" s="12"/>
      <c r="AO576" s="12"/>
      <c r="AP576" s="12"/>
      <c r="AQ576" s="12"/>
      <c r="AR576" s="118"/>
      <c r="AS576" s="103" t="s">
        <v>9</v>
      </c>
      <c r="AT576" s="14">
        <v>-10000</v>
      </c>
      <c r="AU576" s="14" t="s">
        <v>42</v>
      </c>
      <c r="AV576" s="14"/>
      <c r="AW576" s="14"/>
      <c r="AX576" s="14"/>
      <c r="AY576" s="14"/>
      <c r="AZ576" s="14"/>
      <c r="BA576" s="14"/>
      <c r="BB576" s="148"/>
      <c r="BC576" s="118"/>
    </row>
    <row r="577" spans="2:55" ht="63" hidden="1">
      <c r="B577" s="107" t="s">
        <v>198</v>
      </c>
      <c r="C577" s="12" t="s">
        <v>147</v>
      </c>
      <c r="D577" s="108" t="s">
        <v>47</v>
      </c>
      <c r="E577" s="107">
        <v>10526</v>
      </c>
      <c r="F577" s="12"/>
      <c r="G577" s="108"/>
      <c r="H577" s="107">
        <v>9549</v>
      </c>
      <c r="I577" s="12"/>
      <c r="J577" s="108"/>
      <c r="K577" s="107">
        <v>0</v>
      </c>
      <c r="L577" s="12">
        <v>0</v>
      </c>
      <c r="M577" s="108">
        <v>-1146</v>
      </c>
      <c r="N577" s="114" t="s">
        <v>50</v>
      </c>
      <c r="O577" s="115" t="s">
        <v>39</v>
      </c>
      <c r="P577" s="107">
        <v>977</v>
      </c>
      <c r="Q577" s="12" t="s">
        <v>228</v>
      </c>
      <c r="R577" s="108">
        <v>0</v>
      </c>
      <c r="S577" s="107"/>
      <c r="T577" s="12"/>
      <c r="U577" s="108"/>
      <c r="V577" s="103" t="s">
        <v>5</v>
      </c>
      <c r="W577" s="12">
        <v>104</v>
      </c>
      <c r="X577" s="12">
        <v>300</v>
      </c>
      <c r="Y577" s="118" t="s">
        <v>59</v>
      </c>
      <c r="Z577" s="107"/>
      <c r="AA577" s="12"/>
      <c r="AB577" s="12"/>
      <c r="AC577" s="12"/>
      <c r="AD577" s="118"/>
      <c r="AE577" s="107"/>
      <c r="AF577" s="12"/>
      <c r="AG577" s="12"/>
      <c r="AH577" s="12"/>
      <c r="AI577" s="12"/>
      <c r="AJ577" s="12"/>
      <c r="AK577" s="118"/>
      <c r="AL577" s="107"/>
      <c r="AM577" s="12"/>
      <c r="AN577" s="12"/>
      <c r="AO577" s="12"/>
      <c r="AP577" s="12"/>
      <c r="AQ577" s="12"/>
      <c r="AR577" s="118"/>
      <c r="AS577" s="103" t="s">
        <v>9</v>
      </c>
      <c r="AT577" s="14">
        <v>-10000</v>
      </c>
      <c r="AU577" s="14" t="s">
        <v>42</v>
      </c>
      <c r="AV577" s="14"/>
      <c r="AW577" s="14"/>
      <c r="AX577" s="14"/>
      <c r="AY577" s="14"/>
      <c r="AZ577" s="14"/>
      <c r="BA577" s="14"/>
      <c r="BB577" s="148"/>
      <c r="BC577" s="118"/>
    </row>
    <row r="578" spans="2:55" ht="63" hidden="1">
      <c r="B578" s="107" t="s">
        <v>198</v>
      </c>
      <c r="C578" s="12" t="s">
        <v>147</v>
      </c>
      <c r="D578" s="108" t="s">
        <v>48</v>
      </c>
      <c r="E578" s="107">
        <v>10726</v>
      </c>
      <c r="F578" s="12"/>
      <c r="G578" s="108"/>
      <c r="H578" s="107">
        <v>10718</v>
      </c>
      <c r="I578" s="12"/>
      <c r="J578" s="108"/>
      <c r="K578" s="107">
        <v>0</v>
      </c>
      <c r="L578" s="12">
        <v>0</v>
      </c>
      <c r="M578" s="108">
        <v>-2669</v>
      </c>
      <c r="N578" s="114" t="s">
        <v>50</v>
      </c>
      <c r="O578" s="115" t="s">
        <v>50</v>
      </c>
      <c r="P578" s="107">
        <v>8</v>
      </c>
      <c r="Q578" s="12" t="s">
        <v>228</v>
      </c>
      <c r="R578" s="108">
        <v>0</v>
      </c>
      <c r="S578" s="107"/>
      <c r="T578" s="12"/>
      <c r="U578" s="108"/>
      <c r="V578" s="103" t="s">
        <v>5</v>
      </c>
      <c r="W578" s="12">
        <v>104</v>
      </c>
      <c r="X578" s="12">
        <v>300</v>
      </c>
      <c r="Y578" s="118" t="s">
        <v>59</v>
      </c>
      <c r="Z578" s="107"/>
      <c r="AA578" s="12"/>
      <c r="AB578" s="12"/>
      <c r="AC578" s="12"/>
      <c r="AD578" s="118"/>
      <c r="AE578" s="107"/>
      <c r="AF578" s="12"/>
      <c r="AG578" s="12"/>
      <c r="AH578" s="12"/>
      <c r="AI578" s="12"/>
      <c r="AJ578" s="12"/>
      <c r="AK578" s="118"/>
      <c r="AL578" s="107"/>
      <c r="AM578" s="12"/>
      <c r="AN578" s="12"/>
      <c r="AO578" s="12"/>
      <c r="AP578" s="12"/>
      <c r="AQ578" s="12"/>
      <c r="AR578" s="118"/>
      <c r="AS578" s="107"/>
      <c r="AT578" s="12"/>
      <c r="AU578" s="12"/>
      <c r="AV578" s="12"/>
      <c r="AW578" s="12"/>
      <c r="AX578" s="12"/>
      <c r="AY578" s="12"/>
      <c r="AZ578" s="12"/>
      <c r="BA578" s="12"/>
      <c r="BB578" s="148"/>
      <c r="BC578" s="118"/>
    </row>
    <row r="579" spans="2:55" ht="21" hidden="1">
      <c r="B579" s="107" t="s">
        <v>198</v>
      </c>
      <c r="C579" s="12" t="s">
        <v>147</v>
      </c>
      <c r="D579" s="108" t="s">
        <v>49</v>
      </c>
      <c r="E579" s="107">
        <v>10437</v>
      </c>
      <c r="F579" s="12"/>
      <c r="G579" s="108"/>
      <c r="H579" s="107">
        <v>10435</v>
      </c>
      <c r="I579" s="12"/>
      <c r="J579" s="108"/>
      <c r="K579" s="107">
        <v>-2543</v>
      </c>
      <c r="L579" s="12">
        <v>-2543</v>
      </c>
      <c r="M579" s="108">
        <v>-2541</v>
      </c>
      <c r="N579" s="114" t="s">
        <v>50</v>
      </c>
      <c r="O579" s="115" t="s">
        <v>50</v>
      </c>
      <c r="P579" s="107">
        <v>2</v>
      </c>
      <c r="Q579" s="12" t="s">
        <v>228</v>
      </c>
      <c r="R579" s="108">
        <v>0</v>
      </c>
      <c r="S579" s="107"/>
      <c r="T579" s="12"/>
      <c r="U579" s="108"/>
      <c r="V579" s="103"/>
      <c r="W579" s="12"/>
      <c r="X579" s="12"/>
      <c r="Y579" s="118"/>
      <c r="Z579" s="107"/>
      <c r="AA579" s="12"/>
      <c r="AB579" s="12"/>
      <c r="AC579" s="12"/>
      <c r="AD579" s="118"/>
      <c r="AE579" s="107"/>
      <c r="AF579" s="12"/>
      <c r="AG579" s="12"/>
      <c r="AH579" s="12"/>
      <c r="AI579" s="12"/>
      <c r="AJ579" s="12"/>
      <c r="AK579" s="118"/>
      <c r="AL579" s="107"/>
      <c r="AM579" s="12"/>
      <c r="AN579" s="12"/>
      <c r="AO579" s="12"/>
      <c r="AP579" s="12"/>
      <c r="AQ579" s="12"/>
      <c r="AR579" s="118"/>
      <c r="AS579" s="107"/>
      <c r="AT579" s="12"/>
      <c r="AU579" s="12"/>
      <c r="AV579" s="12"/>
      <c r="AW579" s="12"/>
      <c r="AX579" s="12"/>
      <c r="AY579" s="12"/>
      <c r="AZ579" s="12"/>
      <c r="BA579" s="12"/>
      <c r="BB579" s="148"/>
      <c r="BC579" s="118"/>
    </row>
    <row r="580" spans="2:55" ht="21" hidden="1">
      <c r="B580" s="107" t="s">
        <v>198</v>
      </c>
      <c r="C580" s="12" t="s">
        <v>147</v>
      </c>
      <c r="D580" s="108" t="s">
        <v>51</v>
      </c>
      <c r="E580" s="107">
        <v>10437</v>
      </c>
      <c r="F580" s="12"/>
      <c r="G580" s="108"/>
      <c r="H580" s="107">
        <v>10436</v>
      </c>
      <c r="I580" s="12"/>
      <c r="J580" s="108"/>
      <c r="K580" s="107">
        <v>-2538</v>
      </c>
      <c r="L580" s="12">
        <v>-2538</v>
      </c>
      <c r="M580" s="108">
        <v>-2537</v>
      </c>
      <c r="N580" s="114" t="s">
        <v>50</v>
      </c>
      <c r="O580" s="115" t="s">
        <v>44</v>
      </c>
      <c r="P580" s="107">
        <v>1</v>
      </c>
      <c r="Q580" s="12" t="s">
        <v>228</v>
      </c>
      <c r="R580" s="108">
        <v>0</v>
      </c>
      <c r="S580" s="107"/>
      <c r="T580" s="12"/>
      <c r="U580" s="108"/>
      <c r="V580" s="103"/>
      <c r="W580" s="12"/>
      <c r="X580" s="12"/>
      <c r="Y580" s="118"/>
      <c r="Z580" s="107"/>
      <c r="AA580" s="12"/>
      <c r="AB580" s="12"/>
      <c r="AC580" s="12"/>
      <c r="AD580" s="118"/>
      <c r="AE580" s="107"/>
      <c r="AF580" s="12"/>
      <c r="AG580" s="12"/>
      <c r="AH580" s="12"/>
      <c r="AI580" s="12"/>
      <c r="AJ580" s="12"/>
      <c r="AK580" s="118"/>
      <c r="AL580" s="107"/>
      <c r="AM580" s="12"/>
      <c r="AN580" s="12"/>
      <c r="AO580" s="12"/>
      <c r="AP580" s="12"/>
      <c r="AQ580" s="12"/>
      <c r="AR580" s="118"/>
      <c r="AS580" s="107"/>
      <c r="AT580" s="12"/>
      <c r="AU580" s="12"/>
      <c r="AV580" s="12"/>
      <c r="AW580" s="12"/>
      <c r="AX580" s="12"/>
      <c r="AY580" s="12"/>
      <c r="AZ580" s="12"/>
      <c r="BA580" s="12"/>
      <c r="BB580" s="148"/>
      <c r="BC580" s="118"/>
    </row>
    <row r="581" spans="2:55" ht="21">
      <c r="B581" s="107" t="s">
        <v>198</v>
      </c>
      <c r="C581" s="12" t="s">
        <v>147</v>
      </c>
      <c r="D581" s="108" t="s">
        <v>52</v>
      </c>
      <c r="E581" s="107">
        <v>10437</v>
      </c>
      <c r="F581" s="12"/>
      <c r="G581" s="108"/>
      <c r="H581" s="107">
        <v>10396</v>
      </c>
      <c r="I581" s="12"/>
      <c r="J581" s="108"/>
      <c r="K581" s="107">
        <v>-2538</v>
      </c>
      <c r="L581" s="12">
        <v>-2538</v>
      </c>
      <c r="M581" s="108">
        <v>-2490</v>
      </c>
      <c r="N581" s="114" t="s">
        <v>50</v>
      </c>
      <c r="O581" s="115" t="s">
        <v>44</v>
      </c>
      <c r="P581" s="107">
        <v>41</v>
      </c>
      <c r="Q581" s="12" t="s">
        <v>228</v>
      </c>
      <c r="R581" s="108">
        <v>0</v>
      </c>
      <c r="S581" s="107"/>
      <c r="T581" s="12"/>
      <c r="U581" s="108"/>
      <c r="V581" s="103"/>
      <c r="W581" s="12"/>
      <c r="X581" s="12"/>
      <c r="Y581" s="118"/>
      <c r="Z581" s="107" t="s">
        <v>6</v>
      </c>
      <c r="AA581" s="12">
        <v>9033</v>
      </c>
      <c r="AB581" s="12" t="s">
        <v>84</v>
      </c>
      <c r="AC581" s="12"/>
      <c r="AD581" s="118"/>
      <c r="AE581" s="107"/>
      <c r="AF581" s="12"/>
      <c r="AG581" s="12"/>
      <c r="AH581" s="12"/>
      <c r="AI581" s="12"/>
      <c r="AJ581" s="12"/>
      <c r="AK581" s="118"/>
      <c r="AL581" s="107"/>
      <c r="AM581" s="12"/>
      <c r="AN581" s="12"/>
      <c r="AO581" s="12"/>
      <c r="AP581" s="12"/>
      <c r="AQ581" s="12"/>
      <c r="AR581" s="118"/>
      <c r="AS581" s="103"/>
      <c r="AT581" s="14"/>
      <c r="AU581" s="14"/>
      <c r="AV581" s="14"/>
      <c r="AW581" s="14"/>
      <c r="AX581" s="14"/>
      <c r="AY581" s="14"/>
      <c r="AZ581" s="14"/>
      <c r="BA581" s="14"/>
      <c r="BB581" s="148"/>
      <c r="BC581" s="118"/>
    </row>
    <row r="582" spans="2:55" ht="63">
      <c r="B582" s="107" t="s">
        <v>198</v>
      </c>
      <c r="C582" s="12" t="s">
        <v>147</v>
      </c>
      <c r="D582" s="108" t="s">
        <v>53</v>
      </c>
      <c r="E582" s="107">
        <v>11570</v>
      </c>
      <c r="F582" s="12"/>
      <c r="G582" s="108"/>
      <c r="H582" s="107">
        <v>9833</v>
      </c>
      <c r="I582" s="12"/>
      <c r="J582" s="108"/>
      <c r="K582" s="107">
        <v>-3100</v>
      </c>
      <c r="L582" s="12">
        <v>-3100</v>
      </c>
      <c r="M582" s="108">
        <v>-1332</v>
      </c>
      <c r="N582" s="114" t="s">
        <v>50</v>
      </c>
      <c r="O582" s="115" t="s">
        <v>44</v>
      </c>
      <c r="P582" s="107">
        <v>1737</v>
      </c>
      <c r="Q582" s="12" t="s">
        <v>228</v>
      </c>
      <c r="R582" s="108">
        <v>0</v>
      </c>
      <c r="S582" s="107"/>
      <c r="T582" s="12"/>
      <c r="U582" s="108"/>
      <c r="V582" s="103" t="s">
        <v>5</v>
      </c>
      <c r="W582" s="12">
        <v>104</v>
      </c>
      <c r="X582" s="12">
        <v>300</v>
      </c>
      <c r="Y582" s="118" t="s">
        <v>59</v>
      </c>
      <c r="Z582" s="107" t="s">
        <v>6</v>
      </c>
      <c r="AA582" s="12">
        <v>9480</v>
      </c>
      <c r="AB582" s="12" t="s">
        <v>84</v>
      </c>
      <c r="AC582" s="12"/>
      <c r="AD582" s="118"/>
      <c r="AE582" s="107"/>
      <c r="AF582" s="12"/>
      <c r="AG582" s="12"/>
      <c r="AH582" s="12"/>
      <c r="AI582" s="12"/>
      <c r="AJ582" s="12"/>
      <c r="AK582" s="118"/>
      <c r="AL582" s="107"/>
      <c r="AM582" s="12"/>
      <c r="AN582" s="12"/>
      <c r="AO582" s="12"/>
      <c r="AP582" s="12"/>
      <c r="AQ582" s="12"/>
      <c r="AR582" s="118"/>
      <c r="AS582" s="103"/>
      <c r="AT582" s="14"/>
      <c r="AU582" s="14"/>
      <c r="AV582" s="14"/>
      <c r="AW582" s="14"/>
      <c r="AX582" s="14"/>
      <c r="AY582" s="14"/>
      <c r="AZ582" s="14"/>
      <c r="BA582" s="14"/>
      <c r="BB582" s="148"/>
      <c r="BC582" s="118"/>
    </row>
    <row r="583" spans="2:55" ht="63">
      <c r="B583" s="107" t="s">
        <v>198</v>
      </c>
      <c r="C583" s="12" t="s">
        <v>147</v>
      </c>
      <c r="D583" s="108" t="s">
        <v>56</v>
      </c>
      <c r="E583" s="107">
        <v>11570</v>
      </c>
      <c r="F583" s="12"/>
      <c r="G583" s="108"/>
      <c r="H583" s="107">
        <v>9798</v>
      </c>
      <c r="I583" s="12"/>
      <c r="J583" s="108"/>
      <c r="K583" s="107">
        <v>-3100</v>
      </c>
      <c r="L583" s="12">
        <v>-3100</v>
      </c>
      <c r="M583" s="108">
        <v>-1291</v>
      </c>
      <c r="N583" s="114" t="s">
        <v>50</v>
      </c>
      <c r="O583" s="115" t="s">
        <v>44</v>
      </c>
      <c r="P583" s="107">
        <v>1772</v>
      </c>
      <c r="Q583" s="12" t="s">
        <v>228</v>
      </c>
      <c r="R583" s="108">
        <v>0</v>
      </c>
      <c r="S583" s="107"/>
      <c r="T583" s="12"/>
      <c r="U583" s="108"/>
      <c r="V583" s="103" t="s">
        <v>5</v>
      </c>
      <c r="W583" s="12">
        <v>104</v>
      </c>
      <c r="X583" s="12">
        <v>300</v>
      </c>
      <c r="Y583" s="118" t="s">
        <v>59</v>
      </c>
      <c r="Z583" s="107" t="s">
        <v>6</v>
      </c>
      <c r="AA583" s="12">
        <v>9463</v>
      </c>
      <c r="AB583" s="12" t="s">
        <v>84</v>
      </c>
      <c r="AC583" s="12"/>
      <c r="AD583" s="118"/>
      <c r="AE583" s="107"/>
      <c r="AF583" s="12"/>
      <c r="AG583" s="12"/>
      <c r="AH583" s="12"/>
      <c r="AI583" s="12"/>
      <c r="AJ583" s="12"/>
      <c r="AK583" s="118"/>
      <c r="AL583" s="107"/>
      <c r="AM583" s="12"/>
      <c r="AN583" s="12"/>
      <c r="AO583" s="12"/>
      <c r="AP583" s="12"/>
      <c r="AQ583" s="12"/>
      <c r="AR583" s="118"/>
      <c r="AS583" s="103"/>
      <c r="AT583" s="14"/>
      <c r="AU583" s="14"/>
      <c r="AV583" s="14"/>
      <c r="AW583" s="14"/>
      <c r="AX583" s="14"/>
      <c r="AY583" s="14"/>
      <c r="AZ583" s="14"/>
      <c r="BA583" s="14"/>
      <c r="BB583" s="148"/>
      <c r="BC583" s="118"/>
    </row>
    <row r="584" spans="2:55" ht="63">
      <c r="B584" s="107" t="s">
        <v>198</v>
      </c>
      <c r="C584" s="12" t="s">
        <v>147</v>
      </c>
      <c r="D584" s="108" t="s">
        <v>57</v>
      </c>
      <c r="E584" s="107">
        <v>10760</v>
      </c>
      <c r="F584" s="12"/>
      <c r="G584" s="108"/>
      <c r="H584" s="107">
        <v>9990</v>
      </c>
      <c r="I584" s="12"/>
      <c r="J584" s="108"/>
      <c r="K584" s="107">
        <v>-2255</v>
      </c>
      <c r="L584" s="12">
        <v>-2255</v>
      </c>
      <c r="M584" s="108">
        <v>-1485</v>
      </c>
      <c r="N584" s="114" t="s">
        <v>50</v>
      </c>
      <c r="O584" s="115" t="s">
        <v>63</v>
      </c>
      <c r="P584" s="107">
        <v>770</v>
      </c>
      <c r="Q584" s="12" t="s">
        <v>228</v>
      </c>
      <c r="R584" s="108">
        <v>0</v>
      </c>
      <c r="S584" s="107"/>
      <c r="T584" s="12"/>
      <c r="U584" s="108"/>
      <c r="V584" s="103" t="s">
        <v>5</v>
      </c>
      <c r="W584" s="12">
        <v>120</v>
      </c>
      <c r="X584" s="12">
        <v>285</v>
      </c>
      <c r="Y584" s="118" t="s">
        <v>59</v>
      </c>
      <c r="Z584" s="107" t="s">
        <v>6</v>
      </c>
      <c r="AA584" s="12">
        <v>9671</v>
      </c>
      <c r="AB584" s="12" t="s">
        <v>84</v>
      </c>
      <c r="AC584" s="12"/>
      <c r="AD584" s="118"/>
      <c r="AE584" s="107"/>
      <c r="AF584" s="12"/>
      <c r="AG584" s="12"/>
      <c r="AH584" s="12"/>
      <c r="AI584" s="12"/>
      <c r="AJ584" s="12"/>
      <c r="AK584" s="118"/>
      <c r="AL584" s="107"/>
      <c r="AM584" s="12"/>
      <c r="AN584" s="12"/>
      <c r="AO584" s="12"/>
      <c r="AP584" s="12"/>
      <c r="AQ584" s="12"/>
      <c r="AR584" s="118"/>
      <c r="AS584" s="107"/>
      <c r="AT584" s="12"/>
      <c r="AU584" s="12"/>
      <c r="AV584" s="12"/>
      <c r="AW584" s="12"/>
      <c r="AX584" s="12"/>
      <c r="AY584" s="12"/>
      <c r="AZ584" s="12"/>
      <c r="BA584" s="12"/>
      <c r="BB584" s="148"/>
      <c r="BC584" s="118"/>
    </row>
    <row r="585" spans="2:55" ht="52.5" hidden="1">
      <c r="B585" s="107" t="s">
        <v>199</v>
      </c>
      <c r="C585" s="12" t="s">
        <v>147</v>
      </c>
      <c r="D585" s="108" t="s">
        <v>45</v>
      </c>
      <c r="E585" s="107"/>
      <c r="F585" s="12">
        <v>4305</v>
      </c>
      <c r="G585" s="108">
        <v>814</v>
      </c>
      <c r="H585" s="107"/>
      <c r="I585" s="12">
        <v>4223</v>
      </c>
      <c r="J585" s="108">
        <v>814</v>
      </c>
      <c r="K585" s="107">
        <v>0</v>
      </c>
      <c r="L585" s="12">
        <v>0</v>
      </c>
      <c r="M585" s="108">
        <v>0</v>
      </c>
      <c r="N585" s="114" t="s">
        <v>44</v>
      </c>
      <c r="O585" s="115" t="s">
        <v>39</v>
      </c>
      <c r="P585" s="107" t="s">
        <v>228</v>
      </c>
      <c r="Q585" s="12">
        <v>82</v>
      </c>
      <c r="R585" s="108">
        <v>0</v>
      </c>
      <c r="S585" s="107"/>
      <c r="T585" s="12"/>
      <c r="U585" s="108"/>
      <c r="V585" s="107"/>
      <c r="W585" s="12"/>
      <c r="X585" s="12"/>
      <c r="Y585" s="118"/>
      <c r="Z585" s="107"/>
      <c r="AA585" s="12"/>
      <c r="AB585" s="12"/>
      <c r="AC585" s="12"/>
      <c r="AD585" s="118"/>
      <c r="AE585" s="107"/>
      <c r="AF585" s="12"/>
      <c r="AG585" s="12"/>
      <c r="AH585" s="12"/>
      <c r="AI585" s="12"/>
      <c r="AJ585" s="12"/>
      <c r="AK585" s="118"/>
      <c r="AL585" s="107"/>
      <c r="AM585" s="12"/>
      <c r="AN585" s="12"/>
      <c r="AO585" s="12"/>
      <c r="AP585" s="12"/>
      <c r="AQ585" s="12"/>
      <c r="AR585" s="118"/>
      <c r="AS585" s="103" t="s">
        <v>9</v>
      </c>
      <c r="AT585" s="12">
        <v>-10000</v>
      </c>
      <c r="AU585" s="12" t="s">
        <v>42</v>
      </c>
      <c r="AV585" s="12">
        <v>-10000</v>
      </c>
      <c r="AW585" s="12" t="s">
        <v>42</v>
      </c>
      <c r="AX585" s="12"/>
      <c r="AY585" s="12"/>
      <c r="AZ585" s="12">
        <v>-10000</v>
      </c>
      <c r="BA585" s="12" t="s">
        <v>42</v>
      </c>
      <c r="BB585" s="148"/>
      <c r="BC585" s="118"/>
    </row>
    <row r="586" spans="2:55" ht="52.5" hidden="1">
      <c r="B586" s="107" t="s">
        <v>199</v>
      </c>
      <c r="C586" s="12" t="s">
        <v>147</v>
      </c>
      <c r="D586" s="108" t="s">
        <v>46</v>
      </c>
      <c r="E586" s="107"/>
      <c r="F586" s="12">
        <v>5129</v>
      </c>
      <c r="G586" s="108">
        <v>814</v>
      </c>
      <c r="H586" s="107"/>
      <c r="I586" s="12">
        <v>4350</v>
      </c>
      <c r="J586" s="108">
        <v>814</v>
      </c>
      <c r="K586" s="107">
        <v>0</v>
      </c>
      <c r="L586" s="12">
        <v>0</v>
      </c>
      <c r="M586" s="108">
        <v>0</v>
      </c>
      <c r="N586" s="114" t="s">
        <v>44</v>
      </c>
      <c r="O586" s="115" t="s">
        <v>39</v>
      </c>
      <c r="P586" s="107" t="s">
        <v>228</v>
      </c>
      <c r="Q586" s="12">
        <v>779</v>
      </c>
      <c r="R586" s="108">
        <v>0</v>
      </c>
      <c r="S586" s="107"/>
      <c r="T586" s="12"/>
      <c r="U586" s="108"/>
      <c r="V586" s="107"/>
      <c r="W586" s="12"/>
      <c r="X586" s="12"/>
      <c r="Y586" s="118"/>
      <c r="Z586" s="107"/>
      <c r="AA586" s="12"/>
      <c r="AB586" s="12"/>
      <c r="AC586" s="12"/>
      <c r="AD586" s="118"/>
      <c r="AE586" s="107"/>
      <c r="AF586" s="12"/>
      <c r="AG586" s="12"/>
      <c r="AH586" s="12"/>
      <c r="AI586" s="12"/>
      <c r="AJ586" s="12"/>
      <c r="AK586" s="118"/>
      <c r="AL586" s="107"/>
      <c r="AM586" s="12"/>
      <c r="AN586" s="12"/>
      <c r="AO586" s="12"/>
      <c r="AP586" s="12"/>
      <c r="AQ586" s="12"/>
      <c r="AR586" s="118"/>
      <c r="AS586" s="103" t="s">
        <v>9</v>
      </c>
      <c r="AT586" s="12">
        <v>-10000</v>
      </c>
      <c r="AU586" s="12" t="s">
        <v>42</v>
      </c>
      <c r="AV586" s="12">
        <v>-10000</v>
      </c>
      <c r="AW586" s="12" t="s">
        <v>42</v>
      </c>
      <c r="AX586" s="12"/>
      <c r="AY586" s="12"/>
      <c r="AZ586" s="12">
        <v>-10000</v>
      </c>
      <c r="BA586" s="12" t="s">
        <v>42</v>
      </c>
      <c r="BB586" s="148"/>
      <c r="BC586" s="118"/>
    </row>
    <row r="587" spans="2:55" ht="52.5" hidden="1">
      <c r="B587" s="107" t="s">
        <v>199</v>
      </c>
      <c r="C587" s="12" t="s">
        <v>147</v>
      </c>
      <c r="D587" s="108" t="s">
        <v>47</v>
      </c>
      <c r="E587" s="107"/>
      <c r="F587" s="12">
        <v>5260</v>
      </c>
      <c r="G587" s="108">
        <v>814</v>
      </c>
      <c r="H587" s="107"/>
      <c r="I587" s="12">
        <v>4866</v>
      </c>
      <c r="J587" s="108">
        <v>814</v>
      </c>
      <c r="K587" s="107">
        <v>0</v>
      </c>
      <c r="L587" s="12">
        <v>0</v>
      </c>
      <c r="M587" s="108">
        <v>0</v>
      </c>
      <c r="N587" s="114" t="s">
        <v>44</v>
      </c>
      <c r="O587" s="115" t="s">
        <v>39</v>
      </c>
      <c r="P587" s="107" t="s">
        <v>228</v>
      </c>
      <c r="Q587" s="12">
        <v>394</v>
      </c>
      <c r="R587" s="108">
        <v>0</v>
      </c>
      <c r="S587" s="107"/>
      <c r="T587" s="12"/>
      <c r="U587" s="108"/>
      <c r="V587" s="107"/>
      <c r="W587" s="12"/>
      <c r="X587" s="12"/>
      <c r="Y587" s="118"/>
      <c r="Z587" s="107"/>
      <c r="AA587" s="12"/>
      <c r="AB587" s="12"/>
      <c r="AC587" s="12"/>
      <c r="AD587" s="118"/>
      <c r="AE587" s="107"/>
      <c r="AF587" s="12"/>
      <c r="AG587" s="12"/>
      <c r="AH587" s="12"/>
      <c r="AI587" s="12"/>
      <c r="AJ587" s="12"/>
      <c r="AK587" s="118"/>
      <c r="AL587" s="107"/>
      <c r="AM587" s="12"/>
      <c r="AN587" s="12"/>
      <c r="AO587" s="12"/>
      <c r="AP587" s="12"/>
      <c r="AQ587" s="12"/>
      <c r="AR587" s="118"/>
      <c r="AS587" s="103" t="s">
        <v>9</v>
      </c>
      <c r="AT587" s="14">
        <v>-10000</v>
      </c>
      <c r="AU587" s="14" t="s">
        <v>42</v>
      </c>
      <c r="AV587" s="14">
        <v>-10000</v>
      </c>
      <c r="AW587" s="14" t="s">
        <v>42</v>
      </c>
      <c r="AX587" s="14"/>
      <c r="AY587" s="14"/>
      <c r="AZ587" s="14">
        <v>-10000</v>
      </c>
      <c r="BA587" s="14" t="s">
        <v>42</v>
      </c>
      <c r="BB587" s="148"/>
      <c r="BC587" s="118"/>
    </row>
    <row r="588" spans="2:55" ht="21" hidden="1">
      <c r="B588" s="107" t="s">
        <v>199</v>
      </c>
      <c r="C588" s="12" t="s">
        <v>147</v>
      </c>
      <c r="D588" s="108" t="s">
        <v>49</v>
      </c>
      <c r="E588" s="107">
        <v>9482</v>
      </c>
      <c r="F588" s="12"/>
      <c r="G588" s="108"/>
      <c r="H588" s="107">
        <v>8398</v>
      </c>
      <c r="I588" s="12"/>
      <c r="J588" s="108"/>
      <c r="K588" s="107">
        <v>-3088</v>
      </c>
      <c r="L588" s="12">
        <v>-3088</v>
      </c>
      <c r="M588" s="108">
        <v>-3032</v>
      </c>
      <c r="N588" s="114" t="s">
        <v>50</v>
      </c>
      <c r="O588" s="115" t="s">
        <v>44</v>
      </c>
      <c r="P588" s="107">
        <v>1084</v>
      </c>
      <c r="Q588" s="12" t="s">
        <v>228</v>
      </c>
      <c r="R588" s="108">
        <v>0</v>
      </c>
      <c r="S588" s="107"/>
      <c r="T588" s="12"/>
      <c r="U588" s="108"/>
      <c r="V588" s="107"/>
      <c r="W588" s="12"/>
      <c r="X588" s="12"/>
      <c r="Y588" s="118"/>
      <c r="Z588" s="107"/>
      <c r="AA588" s="12"/>
      <c r="AB588" s="12"/>
      <c r="AC588" s="12"/>
      <c r="AD588" s="118"/>
      <c r="AE588" s="107"/>
      <c r="AF588" s="12"/>
      <c r="AG588" s="12"/>
      <c r="AH588" s="12"/>
      <c r="AI588" s="12"/>
      <c r="AJ588" s="12"/>
      <c r="AK588" s="118"/>
      <c r="AL588" s="107"/>
      <c r="AM588" s="12"/>
      <c r="AN588" s="12"/>
      <c r="AO588" s="12"/>
      <c r="AP588" s="12"/>
      <c r="AQ588" s="12"/>
      <c r="AR588" s="118"/>
      <c r="AS588" s="103"/>
      <c r="AT588" s="14"/>
      <c r="AU588" s="14"/>
      <c r="AV588" s="14"/>
      <c r="AW588" s="14"/>
      <c r="AX588" s="14"/>
      <c r="AY588" s="14"/>
      <c r="AZ588" s="14"/>
      <c r="BA588" s="14"/>
      <c r="BB588" s="148"/>
      <c r="BC588" s="118"/>
    </row>
    <row r="589" spans="2:55" ht="21" hidden="1">
      <c r="B589" s="107" t="s">
        <v>199</v>
      </c>
      <c r="C589" s="12" t="s">
        <v>147</v>
      </c>
      <c r="D589" s="108" t="s">
        <v>51</v>
      </c>
      <c r="E589" s="107">
        <v>9482</v>
      </c>
      <c r="F589" s="12"/>
      <c r="G589" s="108"/>
      <c r="H589" s="107">
        <v>9413</v>
      </c>
      <c r="I589" s="12"/>
      <c r="J589" s="108"/>
      <c r="K589" s="107">
        <v>-3132</v>
      </c>
      <c r="L589" s="12">
        <v>-3132</v>
      </c>
      <c r="M589" s="108">
        <v>-3126</v>
      </c>
      <c r="N589" s="114" t="s">
        <v>50</v>
      </c>
      <c r="O589" s="115" t="s">
        <v>44</v>
      </c>
      <c r="P589" s="107">
        <v>69</v>
      </c>
      <c r="Q589" s="12" t="s">
        <v>228</v>
      </c>
      <c r="R589" s="108">
        <v>0</v>
      </c>
      <c r="S589" s="107"/>
      <c r="T589" s="12"/>
      <c r="U589" s="108"/>
      <c r="V589" s="107"/>
      <c r="W589" s="12"/>
      <c r="X589" s="12"/>
      <c r="Y589" s="118"/>
      <c r="Z589" s="107"/>
      <c r="AA589" s="12"/>
      <c r="AB589" s="12"/>
      <c r="AC589" s="12"/>
      <c r="AD589" s="118"/>
      <c r="AE589" s="107"/>
      <c r="AF589" s="12"/>
      <c r="AG589" s="12"/>
      <c r="AH589" s="12"/>
      <c r="AI589" s="12"/>
      <c r="AJ589" s="12"/>
      <c r="AK589" s="118"/>
      <c r="AL589" s="107"/>
      <c r="AM589" s="12"/>
      <c r="AN589" s="12"/>
      <c r="AO589" s="12"/>
      <c r="AP589" s="12"/>
      <c r="AQ589" s="12"/>
      <c r="AR589" s="118"/>
      <c r="AS589" s="103"/>
      <c r="AT589" s="14"/>
      <c r="AU589" s="14"/>
      <c r="AV589" s="14"/>
      <c r="AW589" s="14"/>
      <c r="AX589" s="14"/>
      <c r="AY589" s="14"/>
      <c r="AZ589" s="14"/>
      <c r="BA589" s="14"/>
      <c r="BB589" s="148"/>
      <c r="BC589" s="118"/>
    </row>
    <row r="590" spans="2:55" ht="73.5" hidden="1">
      <c r="B590" s="107" t="s">
        <v>200</v>
      </c>
      <c r="C590" s="12" t="s">
        <v>147</v>
      </c>
      <c r="D590" s="108" t="s">
        <v>43</v>
      </c>
      <c r="E590" s="107">
        <v>2801</v>
      </c>
      <c r="F590" s="12"/>
      <c r="G590" s="108"/>
      <c r="H590" s="107">
        <v>2799</v>
      </c>
      <c r="I590" s="12"/>
      <c r="J590" s="108"/>
      <c r="K590" s="107">
        <v>0</v>
      </c>
      <c r="L590" s="12">
        <v>0</v>
      </c>
      <c r="M590" s="108">
        <v>0</v>
      </c>
      <c r="N590" s="114" t="s">
        <v>44</v>
      </c>
      <c r="O590" s="115" t="s">
        <v>39</v>
      </c>
      <c r="P590" s="107">
        <v>2</v>
      </c>
      <c r="Q590" s="12" t="s">
        <v>228</v>
      </c>
      <c r="R590" s="108">
        <v>0</v>
      </c>
      <c r="S590" s="107"/>
      <c r="T590" s="12"/>
      <c r="U590" s="108"/>
      <c r="V590" s="103" t="s">
        <v>5</v>
      </c>
      <c r="W590" s="12">
        <v>120</v>
      </c>
      <c r="X590" s="12">
        <v>213</v>
      </c>
      <c r="Y590" s="118" t="s">
        <v>41</v>
      </c>
      <c r="Z590" s="107"/>
      <c r="AA590" s="12"/>
      <c r="AB590" s="12"/>
      <c r="AC590" s="12"/>
      <c r="AD590" s="118"/>
      <c r="AE590" s="107"/>
      <c r="AF590" s="12"/>
      <c r="AG590" s="12"/>
      <c r="AH590" s="12"/>
      <c r="AI590" s="12"/>
      <c r="AJ590" s="12"/>
      <c r="AK590" s="118"/>
      <c r="AL590" s="107"/>
      <c r="AM590" s="12"/>
      <c r="AN590" s="12"/>
      <c r="AO590" s="12"/>
      <c r="AP590" s="12"/>
      <c r="AQ590" s="12"/>
      <c r="AR590" s="118"/>
      <c r="AS590" s="103" t="s">
        <v>9</v>
      </c>
      <c r="AT590" s="12">
        <v>-10000</v>
      </c>
      <c r="AU590" s="12" t="s">
        <v>42</v>
      </c>
      <c r="AV590" s="12">
        <v>-10000</v>
      </c>
      <c r="AW590" s="12" t="s">
        <v>42</v>
      </c>
      <c r="AX590" s="12">
        <v>-10000</v>
      </c>
      <c r="AY590" s="12" t="s">
        <v>42</v>
      </c>
      <c r="AZ590" s="12">
        <v>-10000</v>
      </c>
      <c r="BA590" s="12" t="s">
        <v>42</v>
      </c>
      <c r="BB590" s="148"/>
      <c r="BC590" s="118"/>
    </row>
    <row r="591" spans="2:55" ht="73.5" hidden="1">
      <c r="B591" s="107" t="s">
        <v>200</v>
      </c>
      <c r="C591" s="12" t="s">
        <v>147</v>
      </c>
      <c r="D591" s="108" t="s">
        <v>46</v>
      </c>
      <c r="E591" s="107">
        <v>4977</v>
      </c>
      <c r="F591" s="12"/>
      <c r="G591" s="108"/>
      <c r="H591" s="107">
        <v>4879</v>
      </c>
      <c r="I591" s="12"/>
      <c r="J591" s="108"/>
      <c r="K591" s="107">
        <v>0</v>
      </c>
      <c r="L591" s="12">
        <v>0</v>
      </c>
      <c r="M591" s="108">
        <v>0</v>
      </c>
      <c r="N591" s="114" t="s">
        <v>44</v>
      </c>
      <c r="O591" s="115" t="s">
        <v>39</v>
      </c>
      <c r="P591" s="107">
        <v>98</v>
      </c>
      <c r="Q591" s="12" t="s">
        <v>228</v>
      </c>
      <c r="R591" s="108">
        <v>0</v>
      </c>
      <c r="S591" s="107"/>
      <c r="T591" s="12"/>
      <c r="U591" s="108"/>
      <c r="V591" s="103" t="s">
        <v>5</v>
      </c>
      <c r="W591" s="12">
        <v>120</v>
      </c>
      <c r="X591" s="12">
        <v>-120</v>
      </c>
      <c r="Y591" s="118" t="s">
        <v>41</v>
      </c>
      <c r="Z591" s="107"/>
      <c r="AA591" s="12"/>
      <c r="AB591" s="12"/>
      <c r="AC591" s="12"/>
      <c r="AD591" s="118"/>
      <c r="AE591" s="107"/>
      <c r="AF591" s="12"/>
      <c r="AG591" s="12"/>
      <c r="AH591" s="12"/>
      <c r="AI591" s="12"/>
      <c r="AJ591" s="12"/>
      <c r="AK591" s="118"/>
      <c r="AL591" s="107"/>
      <c r="AM591" s="12"/>
      <c r="AN591" s="12"/>
      <c r="AO591" s="12"/>
      <c r="AP591" s="12"/>
      <c r="AQ591" s="12"/>
      <c r="AR591" s="118"/>
      <c r="AS591" s="103" t="s">
        <v>9</v>
      </c>
      <c r="AT591" s="12">
        <v>-10000</v>
      </c>
      <c r="AU591" s="12" t="s">
        <v>42</v>
      </c>
      <c r="AV591" s="12">
        <v>-10000</v>
      </c>
      <c r="AW591" s="12" t="s">
        <v>42</v>
      </c>
      <c r="AX591" s="12">
        <v>-10000</v>
      </c>
      <c r="AY591" s="12" t="s">
        <v>42</v>
      </c>
      <c r="AZ591" s="12">
        <v>-10000</v>
      </c>
      <c r="BA591" s="12" t="s">
        <v>42</v>
      </c>
      <c r="BB591" s="148"/>
      <c r="BC591" s="118"/>
    </row>
    <row r="592" spans="2:55" ht="73.5" hidden="1">
      <c r="B592" s="107" t="s">
        <v>200</v>
      </c>
      <c r="C592" s="12" t="s">
        <v>147</v>
      </c>
      <c r="D592" s="108" t="s">
        <v>47</v>
      </c>
      <c r="E592" s="107">
        <v>5386</v>
      </c>
      <c r="F592" s="12"/>
      <c r="G592" s="108"/>
      <c r="H592" s="107">
        <v>5362</v>
      </c>
      <c r="I592" s="12"/>
      <c r="J592" s="108"/>
      <c r="K592" s="107">
        <v>0</v>
      </c>
      <c r="L592" s="12">
        <v>0</v>
      </c>
      <c r="M592" s="108">
        <v>0</v>
      </c>
      <c r="N592" s="114" t="s">
        <v>44</v>
      </c>
      <c r="O592" s="115" t="s">
        <v>39</v>
      </c>
      <c r="P592" s="107">
        <v>24</v>
      </c>
      <c r="Q592" s="12" t="s">
        <v>228</v>
      </c>
      <c r="R592" s="108">
        <v>0</v>
      </c>
      <c r="S592" s="107"/>
      <c r="T592" s="12"/>
      <c r="U592" s="108"/>
      <c r="V592" s="103" t="s">
        <v>5</v>
      </c>
      <c r="W592" s="12">
        <v>120</v>
      </c>
      <c r="X592" s="12">
        <v>-120</v>
      </c>
      <c r="Y592" s="118" t="s">
        <v>41</v>
      </c>
      <c r="Z592" s="107"/>
      <c r="AA592" s="12"/>
      <c r="AB592" s="12"/>
      <c r="AC592" s="12"/>
      <c r="AD592" s="118"/>
      <c r="AE592" s="107"/>
      <c r="AF592" s="12"/>
      <c r="AG592" s="12"/>
      <c r="AH592" s="12"/>
      <c r="AI592" s="12"/>
      <c r="AJ592" s="12"/>
      <c r="AK592" s="118"/>
      <c r="AL592" s="107"/>
      <c r="AM592" s="12"/>
      <c r="AN592" s="12"/>
      <c r="AO592" s="12"/>
      <c r="AP592" s="12"/>
      <c r="AQ592" s="12"/>
      <c r="AR592" s="118"/>
      <c r="AS592" s="103" t="s">
        <v>9</v>
      </c>
      <c r="AT592" s="12"/>
      <c r="AU592" s="12"/>
      <c r="AV592" s="12">
        <v>-10000</v>
      </c>
      <c r="AW592" s="12" t="s">
        <v>42</v>
      </c>
      <c r="AX592" s="12">
        <v>-10000</v>
      </c>
      <c r="AY592" s="12" t="s">
        <v>42</v>
      </c>
      <c r="AZ592" s="12">
        <v>-10000</v>
      </c>
      <c r="BA592" s="12" t="s">
        <v>42</v>
      </c>
      <c r="BB592" s="148"/>
      <c r="BC592" s="118"/>
    </row>
    <row r="593" spans="2:55" ht="31.5" hidden="1">
      <c r="B593" s="107" t="s">
        <v>200</v>
      </c>
      <c r="C593" s="12" t="s">
        <v>147</v>
      </c>
      <c r="D593" s="108" t="s">
        <v>49</v>
      </c>
      <c r="E593" s="107">
        <v>8285</v>
      </c>
      <c r="F593" s="12"/>
      <c r="G593" s="108"/>
      <c r="H593" s="107">
        <v>7486</v>
      </c>
      <c r="I593" s="12"/>
      <c r="J593" s="108"/>
      <c r="K593" s="107">
        <v>0</v>
      </c>
      <c r="L593" s="12">
        <v>0</v>
      </c>
      <c r="M593" s="108">
        <v>0</v>
      </c>
      <c r="N593" s="114" t="s">
        <v>38</v>
      </c>
      <c r="O593" s="115" t="s">
        <v>44</v>
      </c>
      <c r="P593" s="107">
        <v>799</v>
      </c>
      <c r="Q593" s="12" t="s">
        <v>228</v>
      </c>
      <c r="R593" s="108">
        <v>0</v>
      </c>
      <c r="S593" s="107"/>
      <c r="T593" s="12"/>
      <c r="U593" s="108"/>
      <c r="V593" s="103"/>
      <c r="W593" s="12"/>
      <c r="X593" s="12"/>
      <c r="Y593" s="118"/>
      <c r="Z593" s="107"/>
      <c r="AA593" s="12"/>
      <c r="AB593" s="12"/>
      <c r="AC593" s="12"/>
      <c r="AD593" s="118"/>
      <c r="AE593" s="107"/>
      <c r="AF593" s="12"/>
      <c r="AG593" s="12"/>
      <c r="AH593" s="12"/>
      <c r="AI593" s="12"/>
      <c r="AJ593" s="12"/>
      <c r="AK593" s="118"/>
      <c r="AL593" s="107"/>
      <c r="AM593" s="12"/>
      <c r="AN593" s="12"/>
      <c r="AO593" s="12"/>
      <c r="AP593" s="12"/>
      <c r="AQ593" s="12"/>
      <c r="AR593" s="118"/>
      <c r="AS593" s="107"/>
      <c r="AT593" s="12"/>
      <c r="AU593" s="12"/>
      <c r="AV593" s="12"/>
      <c r="AW593" s="12"/>
      <c r="AX593" s="12"/>
      <c r="AY593" s="12"/>
      <c r="AZ593" s="12"/>
      <c r="BA593" s="12"/>
      <c r="BB593" s="148"/>
      <c r="BC593" s="118"/>
    </row>
    <row r="594" spans="2:55" ht="31.5" hidden="1">
      <c r="B594" s="107" t="s">
        <v>200</v>
      </c>
      <c r="C594" s="12" t="s">
        <v>147</v>
      </c>
      <c r="D594" s="108" t="s">
        <v>51</v>
      </c>
      <c r="E594" s="107">
        <v>8285</v>
      </c>
      <c r="F594" s="12"/>
      <c r="G594" s="108"/>
      <c r="H594" s="107">
        <v>8283</v>
      </c>
      <c r="I594" s="12"/>
      <c r="J594" s="108"/>
      <c r="K594" s="107">
        <v>0</v>
      </c>
      <c r="L594" s="12">
        <v>0</v>
      </c>
      <c r="M594" s="108">
        <v>0</v>
      </c>
      <c r="N594" s="114" t="s">
        <v>38</v>
      </c>
      <c r="O594" s="115" t="s">
        <v>44</v>
      </c>
      <c r="P594" s="107">
        <v>2</v>
      </c>
      <c r="Q594" s="12" t="s">
        <v>228</v>
      </c>
      <c r="R594" s="108">
        <v>0</v>
      </c>
      <c r="S594" s="107"/>
      <c r="T594" s="12"/>
      <c r="U594" s="108"/>
      <c r="V594" s="103"/>
      <c r="W594" s="12"/>
      <c r="X594" s="12"/>
      <c r="Y594" s="118"/>
      <c r="Z594" s="107"/>
      <c r="AA594" s="12"/>
      <c r="AB594" s="12"/>
      <c r="AC594" s="12"/>
      <c r="AD594" s="118"/>
      <c r="AE594" s="107"/>
      <c r="AF594" s="12"/>
      <c r="AG594" s="12"/>
      <c r="AH594" s="12"/>
      <c r="AI594" s="12"/>
      <c r="AJ594" s="12"/>
      <c r="AK594" s="118"/>
      <c r="AL594" s="107"/>
      <c r="AM594" s="12"/>
      <c r="AN594" s="12"/>
      <c r="AO594" s="12"/>
      <c r="AP594" s="12"/>
      <c r="AQ594" s="12"/>
      <c r="AR594" s="118"/>
      <c r="AS594" s="107"/>
      <c r="AT594" s="12"/>
      <c r="AU594" s="12"/>
      <c r="AV594" s="12"/>
      <c r="AW594" s="12"/>
      <c r="AX594" s="12"/>
      <c r="AY594" s="12"/>
      <c r="AZ594" s="12"/>
      <c r="BA594" s="12"/>
      <c r="BB594" s="148"/>
      <c r="BC594" s="118"/>
    </row>
    <row r="595" spans="2:55" ht="31.5" hidden="1">
      <c r="B595" s="107" t="s">
        <v>200</v>
      </c>
      <c r="C595" s="12" t="s">
        <v>147</v>
      </c>
      <c r="D595" s="108" t="s">
        <v>52</v>
      </c>
      <c r="E595" s="107">
        <v>8285</v>
      </c>
      <c r="F595" s="12"/>
      <c r="G595" s="108"/>
      <c r="H595" s="107">
        <v>8283</v>
      </c>
      <c r="I595" s="12"/>
      <c r="J595" s="108"/>
      <c r="K595" s="107">
        <v>0</v>
      </c>
      <c r="L595" s="12">
        <v>0</v>
      </c>
      <c r="M595" s="108">
        <v>0</v>
      </c>
      <c r="N595" s="114" t="s">
        <v>38</v>
      </c>
      <c r="O595" s="115" t="s">
        <v>44</v>
      </c>
      <c r="P595" s="107">
        <v>2</v>
      </c>
      <c r="Q595" s="12" t="s">
        <v>228</v>
      </c>
      <c r="R595" s="108">
        <v>0</v>
      </c>
      <c r="S595" s="107"/>
      <c r="T595" s="12"/>
      <c r="U595" s="108"/>
      <c r="V595" s="103"/>
      <c r="W595" s="12"/>
      <c r="X595" s="12"/>
      <c r="Y595" s="118"/>
      <c r="Z595" s="107"/>
      <c r="AA595" s="12"/>
      <c r="AB595" s="12"/>
      <c r="AC595" s="12"/>
      <c r="AD595" s="118"/>
      <c r="AE595" s="107"/>
      <c r="AF595" s="12"/>
      <c r="AG595" s="12"/>
      <c r="AH595" s="12"/>
      <c r="AI595" s="12"/>
      <c r="AJ595" s="12"/>
      <c r="AK595" s="118"/>
      <c r="AL595" s="107"/>
      <c r="AM595" s="12"/>
      <c r="AN595" s="12"/>
      <c r="AO595" s="12"/>
      <c r="AP595" s="12"/>
      <c r="AQ595" s="12"/>
      <c r="AR595" s="118"/>
      <c r="AS595" s="107"/>
      <c r="AT595" s="12"/>
      <c r="AU595" s="12"/>
      <c r="AV595" s="12"/>
      <c r="AW595" s="12"/>
      <c r="AX595" s="12"/>
      <c r="AY595" s="12"/>
      <c r="AZ595" s="12"/>
      <c r="BA595" s="12"/>
      <c r="BB595" s="148"/>
      <c r="BC595" s="118"/>
    </row>
    <row r="596" spans="2:55" ht="31.5" hidden="1">
      <c r="B596" s="107" t="s">
        <v>200</v>
      </c>
      <c r="C596" s="12" t="s">
        <v>147</v>
      </c>
      <c r="D596" s="108" t="s">
        <v>53</v>
      </c>
      <c r="E596" s="107">
        <v>8555</v>
      </c>
      <c r="F596" s="12"/>
      <c r="G596" s="108"/>
      <c r="H596" s="107">
        <v>8553</v>
      </c>
      <c r="I596" s="12"/>
      <c r="J596" s="108"/>
      <c r="K596" s="107">
        <v>0</v>
      </c>
      <c r="L596" s="12">
        <v>0</v>
      </c>
      <c r="M596" s="108">
        <v>0</v>
      </c>
      <c r="N596" s="114" t="s">
        <v>38</v>
      </c>
      <c r="O596" s="115" t="s">
        <v>44</v>
      </c>
      <c r="P596" s="107">
        <v>2</v>
      </c>
      <c r="Q596" s="12" t="s">
        <v>228</v>
      </c>
      <c r="R596" s="108">
        <v>0</v>
      </c>
      <c r="S596" s="107"/>
      <c r="T596" s="12"/>
      <c r="U596" s="108"/>
      <c r="V596" s="103"/>
      <c r="W596" s="12"/>
      <c r="X596" s="12"/>
      <c r="Y596" s="118"/>
      <c r="Z596" s="107"/>
      <c r="AA596" s="12"/>
      <c r="AB596" s="12"/>
      <c r="AC596" s="12"/>
      <c r="AD596" s="118"/>
      <c r="AE596" s="107"/>
      <c r="AF596" s="12"/>
      <c r="AG596" s="12"/>
      <c r="AH596" s="12"/>
      <c r="AI596" s="12"/>
      <c r="AJ596" s="12"/>
      <c r="AK596" s="118"/>
      <c r="AL596" s="107"/>
      <c r="AM596" s="12"/>
      <c r="AN596" s="12"/>
      <c r="AO596" s="12"/>
      <c r="AP596" s="12"/>
      <c r="AQ596" s="12"/>
      <c r="AR596" s="118"/>
      <c r="AS596" s="107"/>
      <c r="AT596" s="12"/>
      <c r="AU596" s="12"/>
      <c r="AV596" s="12"/>
      <c r="AW596" s="12"/>
      <c r="AX596" s="12"/>
      <c r="AY596" s="12"/>
      <c r="AZ596" s="12"/>
      <c r="BA596" s="12"/>
      <c r="BB596" s="148"/>
      <c r="BC596" s="118"/>
    </row>
    <row r="597" spans="2:55" ht="31.5" hidden="1">
      <c r="B597" s="107" t="s">
        <v>200</v>
      </c>
      <c r="C597" s="12" t="s">
        <v>147</v>
      </c>
      <c r="D597" s="108" t="s">
        <v>56</v>
      </c>
      <c r="E597" s="107">
        <v>8555</v>
      </c>
      <c r="F597" s="12"/>
      <c r="G597" s="108"/>
      <c r="H597" s="107">
        <v>8553</v>
      </c>
      <c r="I597" s="12"/>
      <c r="J597" s="108"/>
      <c r="K597" s="107">
        <v>0</v>
      </c>
      <c r="L597" s="12">
        <v>0</v>
      </c>
      <c r="M597" s="108">
        <v>0</v>
      </c>
      <c r="N597" s="114" t="s">
        <v>38</v>
      </c>
      <c r="O597" s="115" t="s">
        <v>44</v>
      </c>
      <c r="P597" s="107">
        <v>2</v>
      </c>
      <c r="Q597" s="12" t="s">
        <v>228</v>
      </c>
      <c r="R597" s="108">
        <v>0</v>
      </c>
      <c r="S597" s="107"/>
      <c r="T597" s="12"/>
      <c r="U597" s="108"/>
      <c r="V597" s="103"/>
      <c r="W597" s="12"/>
      <c r="X597" s="12"/>
      <c r="Y597" s="118"/>
      <c r="Z597" s="107"/>
      <c r="AA597" s="12"/>
      <c r="AB597" s="12"/>
      <c r="AC597" s="12"/>
      <c r="AD597" s="118"/>
      <c r="AE597" s="107"/>
      <c r="AF597" s="12"/>
      <c r="AG597" s="12"/>
      <c r="AH597" s="12"/>
      <c r="AI597" s="12"/>
      <c r="AJ597" s="12"/>
      <c r="AK597" s="118"/>
      <c r="AL597" s="107"/>
      <c r="AM597" s="12"/>
      <c r="AN597" s="12"/>
      <c r="AO597" s="12"/>
      <c r="AP597" s="12"/>
      <c r="AQ597" s="12"/>
      <c r="AR597" s="118"/>
      <c r="AS597" s="107"/>
      <c r="AT597" s="12"/>
      <c r="AU597" s="12"/>
      <c r="AV597" s="12"/>
      <c r="AW597" s="12"/>
      <c r="AX597" s="12"/>
      <c r="AY597" s="12"/>
      <c r="AZ597" s="12"/>
      <c r="BA597" s="12"/>
      <c r="BB597" s="148"/>
      <c r="BC597" s="118"/>
    </row>
    <row r="598" spans="2:55" ht="31.5" hidden="1">
      <c r="B598" s="107" t="s">
        <v>200</v>
      </c>
      <c r="C598" s="12" t="s">
        <v>147</v>
      </c>
      <c r="D598" s="108" t="s">
        <v>57</v>
      </c>
      <c r="E598" s="107">
        <v>8555</v>
      </c>
      <c r="F598" s="12"/>
      <c r="G598" s="108"/>
      <c r="H598" s="107">
        <v>8553</v>
      </c>
      <c r="I598" s="12"/>
      <c r="J598" s="108"/>
      <c r="K598" s="107">
        <v>0</v>
      </c>
      <c r="L598" s="12">
        <v>0</v>
      </c>
      <c r="M598" s="108">
        <v>0</v>
      </c>
      <c r="N598" s="114" t="s">
        <v>38</v>
      </c>
      <c r="O598" s="115" t="s">
        <v>44</v>
      </c>
      <c r="P598" s="107">
        <v>2</v>
      </c>
      <c r="Q598" s="12" t="s">
        <v>228</v>
      </c>
      <c r="R598" s="108">
        <v>0</v>
      </c>
      <c r="S598" s="107"/>
      <c r="T598" s="12"/>
      <c r="U598" s="108"/>
      <c r="V598" s="103"/>
      <c r="W598" s="12"/>
      <c r="X598" s="12"/>
      <c r="Y598" s="118"/>
      <c r="Z598" s="107"/>
      <c r="AA598" s="12"/>
      <c r="AB598" s="12"/>
      <c r="AC598" s="12"/>
      <c r="AD598" s="118"/>
      <c r="AE598" s="107"/>
      <c r="AF598" s="12"/>
      <c r="AG598" s="12"/>
      <c r="AH598" s="12"/>
      <c r="AI598" s="12"/>
      <c r="AJ598" s="12"/>
      <c r="AK598" s="118"/>
      <c r="AL598" s="107"/>
      <c r="AM598" s="12"/>
      <c r="AN598" s="12"/>
      <c r="AO598" s="12"/>
      <c r="AP598" s="12"/>
      <c r="AQ598" s="12"/>
      <c r="AR598" s="118"/>
      <c r="AS598" s="107"/>
      <c r="AT598" s="12"/>
      <c r="AU598" s="12"/>
      <c r="AV598" s="12"/>
      <c r="AW598" s="12"/>
      <c r="AX598" s="12"/>
      <c r="AY598" s="12"/>
      <c r="AZ598" s="12"/>
      <c r="BA598" s="12"/>
      <c r="BB598" s="148"/>
      <c r="BC598" s="118"/>
    </row>
    <row r="599" spans="2:55" ht="31.5" hidden="1">
      <c r="B599" s="107" t="s">
        <v>201</v>
      </c>
      <c r="C599" s="12" t="s">
        <v>147</v>
      </c>
      <c r="D599" s="108" t="s">
        <v>37</v>
      </c>
      <c r="E599" s="107">
        <v>6939</v>
      </c>
      <c r="F599" s="12"/>
      <c r="G599" s="108"/>
      <c r="H599" s="107">
        <v>6937</v>
      </c>
      <c r="I599" s="12"/>
      <c r="J599" s="108"/>
      <c r="K599" s="107">
        <v>0</v>
      </c>
      <c r="L599" s="12">
        <v>0</v>
      </c>
      <c r="M599" s="108">
        <v>248</v>
      </c>
      <c r="N599" s="114" t="s">
        <v>38</v>
      </c>
      <c r="O599" s="115" t="s">
        <v>38</v>
      </c>
      <c r="P599" s="107">
        <v>2</v>
      </c>
      <c r="Q599" s="12" t="s">
        <v>228</v>
      </c>
      <c r="R599" s="108">
        <v>248</v>
      </c>
      <c r="S599" s="107"/>
      <c r="T599" s="12"/>
      <c r="U599" s="108"/>
      <c r="V599" s="103"/>
      <c r="W599" s="12"/>
      <c r="X599" s="12"/>
      <c r="Y599" s="118"/>
      <c r="Z599" s="107"/>
      <c r="AA599" s="12"/>
      <c r="AB599" s="12"/>
      <c r="AC599" s="12"/>
      <c r="AD599" s="118"/>
      <c r="AE599" s="107"/>
      <c r="AF599" s="12"/>
      <c r="AG599" s="12"/>
      <c r="AH599" s="12"/>
      <c r="AI599" s="12"/>
      <c r="AJ599" s="12"/>
      <c r="AK599" s="118"/>
      <c r="AL599" s="107"/>
      <c r="AM599" s="12"/>
      <c r="AN599" s="12"/>
      <c r="AO599" s="12"/>
      <c r="AP599" s="12"/>
      <c r="AQ599" s="12"/>
      <c r="AR599" s="118"/>
      <c r="AS599" s="107"/>
      <c r="AT599" s="12"/>
      <c r="AU599" s="12"/>
      <c r="AV599" s="12"/>
      <c r="AW599" s="12"/>
      <c r="AX599" s="12"/>
      <c r="AY599" s="12"/>
      <c r="AZ599" s="12"/>
      <c r="BA599" s="12"/>
      <c r="BB599" s="148"/>
      <c r="BC599" s="118"/>
    </row>
    <row r="600" spans="2:55" ht="31.5" hidden="1">
      <c r="B600" s="107" t="s">
        <v>201</v>
      </c>
      <c r="C600" s="12" t="s">
        <v>147</v>
      </c>
      <c r="D600" s="108" t="s">
        <v>43</v>
      </c>
      <c r="E600" s="107">
        <v>6939</v>
      </c>
      <c r="F600" s="12"/>
      <c r="G600" s="108"/>
      <c r="H600" s="107">
        <v>6937</v>
      </c>
      <c r="I600" s="12"/>
      <c r="J600" s="108"/>
      <c r="K600" s="107">
        <v>0</v>
      </c>
      <c r="L600" s="12">
        <v>0</v>
      </c>
      <c r="M600" s="108">
        <v>248</v>
      </c>
      <c r="N600" s="114" t="s">
        <v>38</v>
      </c>
      <c r="O600" s="115" t="s">
        <v>38</v>
      </c>
      <c r="P600" s="107">
        <v>2</v>
      </c>
      <c r="Q600" s="12" t="s">
        <v>228</v>
      </c>
      <c r="R600" s="108">
        <v>248</v>
      </c>
      <c r="S600" s="107"/>
      <c r="T600" s="12"/>
      <c r="U600" s="108"/>
      <c r="V600" s="107"/>
      <c r="W600" s="12"/>
      <c r="X600" s="12"/>
      <c r="Y600" s="118"/>
      <c r="Z600" s="107"/>
      <c r="AA600" s="12"/>
      <c r="AB600" s="12"/>
      <c r="AC600" s="12"/>
      <c r="AD600" s="118"/>
      <c r="AE600" s="107"/>
      <c r="AF600" s="12"/>
      <c r="AG600" s="12"/>
      <c r="AH600" s="12"/>
      <c r="AI600" s="12"/>
      <c r="AJ600" s="12"/>
      <c r="AK600" s="118"/>
      <c r="AL600" s="107"/>
      <c r="AM600" s="12"/>
      <c r="AN600" s="12"/>
      <c r="AO600" s="12"/>
      <c r="AP600" s="12"/>
      <c r="AQ600" s="12"/>
      <c r="AR600" s="118"/>
      <c r="AS600" s="107"/>
      <c r="AT600" s="12"/>
      <c r="AU600" s="12"/>
      <c r="AV600" s="12"/>
      <c r="AW600" s="12"/>
      <c r="AX600" s="12"/>
      <c r="AY600" s="12"/>
      <c r="AZ600" s="12"/>
      <c r="BA600" s="12"/>
      <c r="BB600" s="148"/>
      <c r="BC600" s="118"/>
    </row>
    <row r="601" spans="2:55" ht="31.5" hidden="1">
      <c r="B601" s="107" t="s">
        <v>201</v>
      </c>
      <c r="C601" s="12" t="s">
        <v>147</v>
      </c>
      <c r="D601" s="108" t="s">
        <v>45</v>
      </c>
      <c r="E601" s="107">
        <v>6939</v>
      </c>
      <c r="F601" s="12"/>
      <c r="G601" s="108"/>
      <c r="H601" s="107">
        <v>6937</v>
      </c>
      <c r="I601" s="12"/>
      <c r="J601" s="108"/>
      <c r="K601" s="107">
        <v>0</v>
      </c>
      <c r="L601" s="12">
        <v>0</v>
      </c>
      <c r="M601" s="108">
        <v>248</v>
      </c>
      <c r="N601" s="114" t="s">
        <v>38</v>
      </c>
      <c r="O601" s="115" t="s">
        <v>38</v>
      </c>
      <c r="P601" s="107">
        <v>2</v>
      </c>
      <c r="Q601" s="12" t="s">
        <v>228</v>
      </c>
      <c r="R601" s="108">
        <v>248</v>
      </c>
      <c r="S601" s="107"/>
      <c r="T601" s="12"/>
      <c r="U601" s="108"/>
      <c r="V601" s="107"/>
      <c r="W601" s="12"/>
      <c r="X601" s="12"/>
      <c r="Y601" s="118"/>
      <c r="Z601" s="107"/>
      <c r="AA601" s="12"/>
      <c r="AB601" s="12"/>
      <c r="AC601" s="12"/>
      <c r="AD601" s="118"/>
      <c r="AE601" s="107"/>
      <c r="AF601" s="12"/>
      <c r="AG601" s="12"/>
      <c r="AH601" s="12"/>
      <c r="AI601" s="12"/>
      <c r="AJ601" s="12"/>
      <c r="AK601" s="118"/>
      <c r="AL601" s="107"/>
      <c r="AM601" s="12"/>
      <c r="AN601" s="12"/>
      <c r="AO601" s="12"/>
      <c r="AP601" s="12"/>
      <c r="AQ601" s="12"/>
      <c r="AR601" s="118"/>
      <c r="AS601" s="107"/>
      <c r="AT601" s="12"/>
      <c r="AU601" s="12"/>
      <c r="AV601" s="12"/>
      <c r="AW601" s="12"/>
      <c r="AX601" s="12"/>
      <c r="AY601" s="12"/>
      <c r="AZ601" s="12"/>
      <c r="BA601" s="12"/>
      <c r="BB601" s="148"/>
      <c r="BC601" s="118"/>
    </row>
    <row r="602" spans="2:55" ht="31.5" hidden="1">
      <c r="B602" s="107" t="s">
        <v>201</v>
      </c>
      <c r="C602" s="12" t="s">
        <v>147</v>
      </c>
      <c r="D602" s="108" t="s">
        <v>46</v>
      </c>
      <c r="E602" s="107"/>
      <c r="F602" s="12">
        <v>7601</v>
      </c>
      <c r="G602" s="108">
        <v>704</v>
      </c>
      <c r="H602" s="107"/>
      <c r="I602" s="12">
        <v>7599</v>
      </c>
      <c r="J602" s="108">
        <v>704</v>
      </c>
      <c r="K602" s="107">
        <v>0</v>
      </c>
      <c r="L602" s="12">
        <v>0</v>
      </c>
      <c r="M602" s="108">
        <v>248</v>
      </c>
      <c r="N602" s="114" t="s">
        <v>38</v>
      </c>
      <c r="O602" s="115" t="s">
        <v>38</v>
      </c>
      <c r="P602" s="107" t="s">
        <v>228</v>
      </c>
      <c r="Q602" s="12">
        <v>2</v>
      </c>
      <c r="R602" s="108">
        <v>248</v>
      </c>
      <c r="S602" s="107"/>
      <c r="T602" s="12"/>
      <c r="U602" s="108"/>
      <c r="V602" s="107"/>
      <c r="W602" s="12"/>
      <c r="X602" s="12"/>
      <c r="Y602" s="118"/>
      <c r="Z602" s="107"/>
      <c r="AA602" s="12"/>
      <c r="AB602" s="12"/>
      <c r="AC602" s="12"/>
      <c r="AD602" s="118"/>
      <c r="AE602" s="107"/>
      <c r="AF602" s="12"/>
      <c r="AG602" s="12"/>
      <c r="AH602" s="12"/>
      <c r="AI602" s="12"/>
      <c r="AJ602" s="12"/>
      <c r="AK602" s="118"/>
      <c r="AL602" s="107"/>
      <c r="AM602" s="12"/>
      <c r="AN602" s="12"/>
      <c r="AO602" s="12"/>
      <c r="AP602" s="12"/>
      <c r="AQ602" s="12"/>
      <c r="AR602" s="118"/>
      <c r="AS602" s="107"/>
      <c r="AT602" s="12"/>
      <c r="AU602" s="12"/>
      <c r="AV602" s="12"/>
      <c r="AW602" s="12"/>
      <c r="AX602" s="12"/>
      <c r="AY602" s="12"/>
      <c r="AZ602" s="12"/>
      <c r="BA602" s="12"/>
      <c r="BB602" s="148"/>
      <c r="BC602" s="118"/>
    </row>
    <row r="603" spans="2:55" ht="31.5" hidden="1">
      <c r="B603" s="107" t="s">
        <v>201</v>
      </c>
      <c r="C603" s="12" t="s">
        <v>147</v>
      </c>
      <c r="D603" s="108" t="s">
        <v>47</v>
      </c>
      <c r="E603" s="107"/>
      <c r="F603" s="12">
        <v>7601</v>
      </c>
      <c r="G603" s="108">
        <v>704</v>
      </c>
      <c r="H603" s="107"/>
      <c r="I603" s="12">
        <v>7599</v>
      </c>
      <c r="J603" s="108">
        <v>704</v>
      </c>
      <c r="K603" s="107">
        <v>0</v>
      </c>
      <c r="L603" s="12">
        <v>0</v>
      </c>
      <c r="M603" s="108">
        <v>248</v>
      </c>
      <c r="N603" s="114" t="s">
        <v>38</v>
      </c>
      <c r="O603" s="115" t="s">
        <v>38</v>
      </c>
      <c r="P603" s="107" t="s">
        <v>228</v>
      </c>
      <c r="Q603" s="12">
        <v>2</v>
      </c>
      <c r="R603" s="108">
        <v>248</v>
      </c>
      <c r="S603" s="107"/>
      <c r="T603" s="12"/>
      <c r="U603" s="108"/>
      <c r="V603" s="107"/>
      <c r="W603" s="12"/>
      <c r="X603" s="12"/>
      <c r="Y603" s="118"/>
      <c r="Z603" s="107"/>
      <c r="AA603" s="12"/>
      <c r="AB603" s="12"/>
      <c r="AC603" s="12"/>
      <c r="AD603" s="118"/>
      <c r="AE603" s="107"/>
      <c r="AF603" s="12"/>
      <c r="AG603" s="12"/>
      <c r="AH603" s="12"/>
      <c r="AI603" s="12"/>
      <c r="AJ603" s="12"/>
      <c r="AK603" s="118"/>
      <c r="AL603" s="107"/>
      <c r="AM603" s="12"/>
      <c r="AN603" s="12"/>
      <c r="AO603" s="12"/>
      <c r="AP603" s="12"/>
      <c r="AQ603" s="12"/>
      <c r="AR603" s="118"/>
      <c r="AS603" s="107"/>
      <c r="AT603" s="12"/>
      <c r="AU603" s="12"/>
      <c r="AV603" s="12"/>
      <c r="AW603" s="12"/>
      <c r="AX603" s="12"/>
      <c r="AY603" s="12"/>
      <c r="AZ603" s="12"/>
      <c r="BA603" s="12"/>
      <c r="BB603" s="148"/>
      <c r="BC603" s="118"/>
    </row>
    <row r="604" spans="2:55" ht="31.5" hidden="1">
      <c r="B604" s="107" t="s">
        <v>201</v>
      </c>
      <c r="C604" s="12" t="s">
        <v>147</v>
      </c>
      <c r="D604" s="108" t="s">
        <v>48</v>
      </c>
      <c r="E604" s="107"/>
      <c r="F604" s="12">
        <v>7801</v>
      </c>
      <c r="G604" s="108">
        <v>704</v>
      </c>
      <c r="H604" s="107"/>
      <c r="I604" s="12">
        <v>7799</v>
      </c>
      <c r="J604" s="108">
        <v>704</v>
      </c>
      <c r="K604" s="107">
        <v>0</v>
      </c>
      <c r="L604" s="12">
        <v>0</v>
      </c>
      <c r="M604" s="108">
        <v>248</v>
      </c>
      <c r="N604" s="114" t="s">
        <v>38</v>
      </c>
      <c r="O604" s="115" t="s">
        <v>38</v>
      </c>
      <c r="P604" s="107" t="s">
        <v>228</v>
      </c>
      <c r="Q604" s="12">
        <v>2</v>
      </c>
      <c r="R604" s="108">
        <v>248</v>
      </c>
      <c r="S604" s="107"/>
      <c r="T604" s="12"/>
      <c r="U604" s="108"/>
      <c r="V604" s="107"/>
      <c r="W604" s="12"/>
      <c r="X604" s="12"/>
      <c r="Y604" s="118"/>
      <c r="Z604" s="107"/>
      <c r="AA604" s="12"/>
      <c r="AB604" s="12"/>
      <c r="AC604" s="12"/>
      <c r="AD604" s="118"/>
      <c r="AE604" s="107"/>
      <c r="AF604" s="12"/>
      <c r="AG604" s="12"/>
      <c r="AH604" s="12"/>
      <c r="AI604" s="12"/>
      <c r="AJ604" s="12"/>
      <c r="AK604" s="118"/>
      <c r="AL604" s="107"/>
      <c r="AM604" s="12"/>
      <c r="AN604" s="12"/>
      <c r="AO604" s="12"/>
      <c r="AP604" s="12"/>
      <c r="AQ604" s="12"/>
      <c r="AR604" s="118"/>
      <c r="AS604" s="107"/>
      <c r="AT604" s="12"/>
      <c r="AU604" s="12"/>
      <c r="AV604" s="12"/>
      <c r="AW604" s="12"/>
      <c r="AX604" s="12"/>
      <c r="AY604" s="12"/>
      <c r="AZ604" s="12"/>
      <c r="BA604" s="12"/>
      <c r="BB604" s="148"/>
      <c r="BC604" s="118"/>
    </row>
    <row r="605" spans="2:55" ht="21" hidden="1">
      <c r="B605" s="107" t="s">
        <v>201</v>
      </c>
      <c r="C605" s="12" t="s">
        <v>147</v>
      </c>
      <c r="D605" s="108" t="s">
        <v>49</v>
      </c>
      <c r="E605" s="107">
        <v>8843</v>
      </c>
      <c r="F605" s="12"/>
      <c r="G605" s="108"/>
      <c r="H605" s="107">
        <v>8842</v>
      </c>
      <c r="I605" s="12"/>
      <c r="J605" s="108"/>
      <c r="K605" s="107">
        <v>3943</v>
      </c>
      <c r="L605" s="12">
        <v>335</v>
      </c>
      <c r="M605" s="108">
        <v>248</v>
      </c>
      <c r="N605" s="114" t="s">
        <v>69</v>
      </c>
      <c r="O605" s="115" t="s">
        <v>69</v>
      </c>
      <c r="P605" s="107">
        <v>1</v>
      </c>
      <c r="Q605" s="12" t="s">
        <v>228</v>
      </c>
      <c r="R605" s="108">
        <v>-3360</v>
      </c>
      <c r="S605" s="107"/>
      <c r="T605" s="12"/>
      <c r="U605" s="108"/>
      <c r="V605" s="107"/>
      <c r="W605" s="12"/>
      <c r="X605" s="12"/>
      <c r="Y605" s="118"/>
      <c r="Z605" s="107"/>
      <c r="AA605" s="12"/>
      <c r="AB605" s="12"/>
      <c r="AC605" s="12"/>
      <c r="AD605" s="118"/>
      <c r="AE605" s="107" t="s">
        <v>7</v>
      </c>
      <c r="AF605" s="12"/>
      <c r="AG605" s="12"/>
      <c r="AH605" s="12">
        <v>8547</v>
      </c>
      <c r="AI605" s="12" t="s">
        <v>202</v>
      </c>
      <c r="AJ605" s="12"/>
      <c r="AK605" s="118"/>
      <c r="AL605" s="107"/>
      <c r="AM605" s="12"/>
      <c r="AN605" s="12"/>
      <c r="AO605" s="12"/>
      <c r="AP605" s="12"/>
      <c r="AQ605" s="12"/>
      <c r="AR605" s="118"/>
      <c r="AS605" s="103"/>
      <c r="AT605" s="14"/>
      <c r="AU605" s="14"/>
      <c r="AV605" s="14"/>
      <c r="AW605" s="14"/>
      <c r="AX605" s="14"/>
      <c r="AY605" s="14"/>
      <c r="AZ605" s="14"/>
      <c r="BA605" s="14"/>
      <c r="BB605" s="148"/>
      <c r="BC605" s="118"/>
    </row>
    <row r="606" spans="2:55" ht="21" hidden="1">
      <c r="B606" s="107" t="s">
        <v>201</v>
      </c>
      <c r="C606" s="12" t="s">
        <v>147</v>
      </c>
      <c r="D606" s="108" t="s">
        <v>51</v>
      </c>
      <c r="E606" s="107">
        <v>8795</v>
      </c>
      <c r="F606" s="12"/>
      <c r="G606" s="108"/>
      <c r="H606" s="107">
        <v>8793</v>
      </c>
      <c r="I606" s="12"/>
      <c r="J606" s="108"/>
      <c r="K606" s="107">
        <v>3972</v>
      </c>
      <c r="L606" s="12">
        <v>335</v>
      </c>
      <c r="M606" s="108">
        <v>248</v>
      </c>
      <c r="N606" s="114" t="s">
        <v>69</v>
      </c>
      <c r="O606" s="115" t="s">
        <v>69</v>
      </c>
      <c r="P606" s="107">
        <v>2</v>
      </c>
      <c r="Q606" s="12" t="s">
        <v>228</v>
      </c>
      <c r="R606" s="108">
        <v>-3389</v>
      </c>
      <c r="S606" s="107"/>
      <c r="T606" s="12"/>
      <c r="U606" s="108"/>
      <c r="V606" s="107"/>
      <c r="W606" s="12"/>
      <c r="X606" s="12"/>
      <c r="Y606" s="118"/>
      <c r="Z606" s="107"/>
      <c r="AA606" s="12"/>
      <c r="AB606" s="12"/>
      <c r="AC606" s="12"/>
      <c r="AD606" s="118"/>
      <c r="AE606" s="107" t="s">
        <v>7</v>
      </c>
      <c r="AF606" s="12"/>
      <c r="AG606" s="12"/>
      <c r="AH606" s="12">
        <v>8494</v>
      </c>
      <c r="AI606" s="12" t="s">
        <v>203</v>
      </c>
      <c r="AJ606" s="12"/>
      <c r="AK606" s="118"/>
      <c r="AL606" s="107"/>
      <c r="AM606" s="12"/>
      <c r="AN606" s="12"/>
      <c r="AO606" s="12"/>
      <c r="AP606" s="12"/>
      <c r="AQ606" s="12"/>
      <c r="AR606" s="118"/>
      <c r="AS606" s="103"/>
      <c r="AT606" s="14"/>
      <c r="AU606" s="14"/>
      <c r="AV606" s="14"/>
      <c r="AW606" s="14"/>
      <c r="AX606" s="14"/>
      <c r="AY606" s="14"/>
      <c r="AZ606" s="14"/>
      <c r="BA606" s="14"/>
      <c r="BB606" s="148"/>
      <c r="BC606" s="118"/>
    </row>
    <row r="607" spans="2:55" ht="21" hidden="1">
      <c r="B607" s="107" t="s">
        <v>201</v>
      </c>
      <c r="C607" s="12" t="s">
        <v>147</v>
      </c>
      <c r="D607" s="108" t="s">
        <v>52</v>
      </c>
      <c r="E607" s="107">
        <v>8843</v>
      </c>
      <c r="F607" s="12"/>
      <c r="G607" s="108"/>
      <c r="H607" s="107">
        <v>8842</v>
      </c>
      <c r="I607" s="12"/>
      <c r="J607" s="108"/>
      <c r="K607" s="107">
        <v>3943</v>
      </c>
      <c r="L607" s="12">
        <v>335</v>
      </c>
      <c r="M607" s="108">
        <v>248</v>
      </c>
      <c r="N607" s="114" t="s">
        <v>69</v>
      </c>
      <c r="O607" s="115" t="s">
        <v>69</v>
      </c>
      <c r="P607" s="107">
        <v>1</v>
      </c>
      <c r="Q607" s="12" t="s">
        <v>228</v>
      </c>
      <c r="R607" s="108">
        <v>-3360</v>
      </c>
      <c r="S607" s="107"/>
      <c r="T607" s="12"/>
      <c r="U607" s="108"/>
      <c r="V607" s="107"/>
      <c r="W607" s="12"/>
      <c r="X607" s="12"/>
      <c r="Y607" s="118"/>
      <c r="Z607" s="107"/>
      <c r="AA607" s="12"/>
      <c r="AB607" s="12"/>
      <c r="AC607" s="12"/>
      <c r="AD607" s="118"/>
      <c r="AE607" s="107" t="s">
        <v>7</v>
      </c>
      <c r="AF607" s="12"/>
      <c r="AG607" s="12"/>
      <c r="AH607" s="12">
        <v>8547</v>
      </c>
      <c r="AI607" s="12" t="s">
        <v>202</v>
      </c>
      <c r="AJ607" s="12"/>
      <c r="AK607" s="118"/>
      <c r="AL607" s="107"/>
      <c r="AM607" s="12"/>
      <c r="AN607" s="12"/>
      <c r="AO607" s="12"/>
      <c r="AP607" s="12"/>
      <c r="AQ607" s="12"/>
      <c r="AR607" s="118"/>
      <c r="AS607" s="103"/>
      <c r="AT607" s="14"/>
      <c r="AU607" s="14"/>
      <c r="AV607" s="14"/>
      <c r="AW607" s="14"/>
      <c r="AX607" s="14"/>
      <c r="AY607" s="14"/>
      <c r="AZ607" s="14"/>
      <c r="BA607" s="14"/>
      <c r="BB607" s="148"/>
      <c r="BC607" s="118"/>
    </row>
    <row r="608" spans="2:55" ht="73.5" hidden="1">
      <c r="B608" s="107" t="s">
        <v>204</v>
      </c>
      <c r="C608" s="12" t="s">
        <v>147</v>
      </c>
      <c r="D608" s="108" t="s">
        <v>37</v>
      </c>
      <c r="E608" s="107">
        <v>6712</v>
      </c>
      <c r="F608" s="12"/>
      <c r="G608" s="108"/>
      <c r="H608" s="107">
        <v>6709</v>
      </c>
      <c r="I608" s="12"/>
      <c r="J608" s="108"/>
      <c r="K608" s="107">
        <v>-18</v>
      </c>
      <c r="L608" s="12">
        <v>-77</v>
      </c>
      <c r="M608" s="108">
        <v>248</v>
      </c>
      <c r="N608" s="114" t="s">
        <v>50</v>
      </c>
      <c r="O608" s="115" t="s">
        <v>39</v>
      </c>
      <c r="P608" s="107">
        <v>3</v>
      </c>
      <c r="Q608" s="12" t="s">
        <v>228</v>
      </c>
      <c r="R608" s="108">
        <v>189</v>
      </c>
      <c r="S608" s="107"/>
      <c r="T608" s="12"/>
      <c r="U608" s="108"/>
      <c r="V608" s="103" t="s">
        <v>5</v>
      </c>
      <c r="W608" s="12">
        <v>-235</v>
      </c>
      <c r="X608" s="12">
        <v>245</v>
      </c>
      <c r="Y608" s="118" t="s">
        <v>41</v>
      </c>
      <c r="Z608" s="107"/>
      <c r="AA608" s="12"/>
      <c r="AB608" s="12"/>
      <c r="AC608" s="12"/>
      <c r="AD608" s="118"/>
      <c r="AE608" s="107"/>
      <c r="AF608" s="12"/>
      <c r="AG608" s="12"/>
      <c r="AH608" s="12"/>
      <c r="AI608" s="12"/>
      <c r="AJ608" s="12"/>
      <c r="AK608" s="118"/>
      <c r="AL608" s="107"/>
      <c r="AM608" s="12"/>
      <c r="AN608" s="12"/>
      <c r="AO608" s="12"/>
      <c r="AP608" s="12"/>
      <c r="AQ608" s="12"/>
      <c r="AR608" s="118"/>
      <c r="AS608" s="103" t="s">
        <v>9</v>
      </c>
      <c r="AT608" s="12">
        <v>-10000</v>
      </c>
      <c r="AU608" s="12" t="s">
        <v>42</v>
      </c>
      <c r="AV608" s="12"/>
      <c r="AW608" s="12"/>
      <c r="AX608" s="12"/>
      <c r="AY608" s="12"/>
      <c r="AZ608" s="12"/>
      <c r="BA608" s="12"/>
      <c r="BB608" s="148"/>
      <c r="BC608" s="118"/>
    </row>
    <row r="609" spans="2:55" ht="73.5" hidden="1">
      <c r="B609" s="107" t="s">
        <v>204</v>
      </c>
      <c r="C609" s="12" t="s">
        <v>147</v>
      </c>
      <c r="D609" s="108" t="s">
        <v>43</v>
      </c>
      <c r="E609" s="107">
        <v>6712</v>
      </c>
      <c r="F609" s="12"/>
      <c r="G609" s="108"/>
      <c r="H609" s="107">
        <v>6709</v>
      </c>
      <c r="I609" s="12"/>
      <c r="J609" s="108"/>
      <c r="K609" s="107">
        <v>-18</v>
      </c>
      <c r="L609" s="12">
        <v>-77</v>
      </c>
      <c r="M609" s="108">
        <v>248</v>
      </c>
      <c r="N609" s="114" t="s">
        <v>50</v>
      </c>
      <c r="O609" s="115" t="s">
        <v>39</v>
      </c>
      <c r="P609" s="107">
        <v>3</v>
      </c>
      <c r="Q609" s="12" t="s">
        <v>228</v>
      </c>
      <c r="R609" s="108">
        <v>189</v>
      </c>
      <c r="S609" s="107"/>
      <c r="T609" s="12"/>
      <c r="U609" s="108"/>
      <c r="V609" s="103" t="s">
        <v>5</v>
      </c>
      <c r="W609" s="12">
        <v>-235</v>
      </c>
      <c r="X609" s="12">
        <v>245</v>
      </c>
      <c r="Y609" s="118" t="s">
        <v>41</v>
      </c>
      <c r="Z609" s="107"/>
      <c r="AA609" s="12"/>
      <c r="AB609" s="12"/>
      <c r="AC609" s="12"/>
      <c r="AD609" s="118"/>
      <c r="AE609" s="107"/>
      <c r="AF609" s="12"/>
      <c r="AG609" s="12"/>
      <c r="AH609" s="12"/>
      <c r="AI609" s="12"/>
      <c r="AJ609" s="12"/>
      <c r="AK609" s="118"/>
      <c r="AL609" s="107"/>
      <c r="AM609" s="12"/>
      <c r="AN609" s="12"/>
      <c r="AO609" s="12"/>
      <c r="AP609" s="12"/>
      <c r="AQ609" s="12"/>
      <c r="AR609" s="118"/>
      <c r="AS609" s="103" t="s">
        <v>9</v>
      </c>
      <c r="AT609" s="12">
        <v>-10000</v>
      </c>
      <c r="AU609" s="12" t="s">
        <v>42</v>
      </c>
      <c r="AV609" s="12"/>
      <c r="AW609" s="12"/>
      <c r="AX609" s="12"/>
      <c r="AY609" s="12"/>
      <c r="AZ609" s="12"/>
      <c r="BA609" s="12"/>
      <c r="BB609" s="148"/>
      <c r="BC609" s="118"/>
    </row>
    <row r="610" spans="2:55" ht="73.5" hidden="1">
      <c r="B610" s="107" t="s">
        <v>204</v>
      </c>
      <c r="C610" s="12" t="s">
        <v>147</v>
      </c>
      <c r="D610" s="108" t="s">
        <v>45</v>
      </c>
      <c r="E610" s="107">
        <v>6712</v>
      </c>
      <c r="F610" s="12"/>
      <c r="G610" s="108"/>
      <c r="H610" s="107">
        <v>6709</v>
      </c>
      <c r="I610" s="12"/>
      <c r="J610" s="108"/>
      <c r="K610" s="107">
        <v>-18</v>
      </c>
      <c r="L610" s="12">
        <v>-77</v>
      </c>
      <c r="M610" s="108">
        <v>248</v>
      </c>
      <c r="N610" s="114" t="s">
        <v>50</v>
      </c>
      <c r="O610" s="115" t="s">
        <v>39</v>
      </c>
      <c r="P610" s="107">
        <v>3</v>
      </c>
      <c r="Q610" s="12" t="s">
        <v>228</v>
      </c>
      <c r="R610" s="108">
        <v>189</v>
      </c>
      <c r="S610" s="107"/>
      <c r="T610" s="12"/>
      <c r="U610" s="108"/>
      <c r="V610" s="103" t="s">
        <v>5</v>
      </c>
      <c r="W610" s="12">
        <v>-235</v>
      </c>
      <c r="X610" s="12">
        <v>245</v>
      </c>
      <c r="Y610" s="118" t="s">
        <v>41</v>
      </c>
      <c r="Z610" s="107"/>
      <c r="AA610" s="12"/>
      <c r="AB610" s="12"/>
      <c r="AC610" s="12"/>
      <c r="AD610" s="118"/>
      <c r="AE610" s="107"/>
      <c r="AF610" s="12"/>
      <c r="AG610" s="12"/>
      <c r="AH610" s="12"/>
      <c r="AI610" s="12"/>
      <c r="AJ610" s="12"/>
      <c r="AK610" s="118"/>
      <c r="AL610" s="107"/>
      <c r="AM610" s="12"/>
      <c r="AN610" s="12"/>
      <c r="AO610" s="12"/>
      <c r="AP610" s="12"/>
      <c r="AQ610" s="12"/>
      <c r="AR610" s="118"/>
      <c r="AS610" s="103" t="s">
        <v>9</v>
      </c>
      <c r="AT610" s="12">
        <v>-10000</v>
      </c>
      <c r="AU610" s="12" t="s">
        <v>42</v>
      </c>
      <c r="AV610" s="12"/>
      <c r="AW610" s="12"/>
      <c r="AX610" s="12"/>
      <c r="AY610" s="12"/>
      <c r="AZ610" s="12"/>
      <c r="BA610" s="12"/>
      <c r="BB610" s="148"/>
      <c r="BC610" s="118"/>
    </row>
    <row r="611" spans="2:55" ht="21" hidden="1">
      <c r="B611" s="107" t="s">
        <v>204</v>
      </c>
      <c r="C611" s="12" t="s">
        <v>147</v>
      </c>
      <c r="D611" s="108" t="s">
        <v>49</v>
      </c>
      <c r="E611" s="107"/>
      <c r="F611" s="12">
        <v>8421</v>
      </c>
      <c r="G611" s="108">
        <v>113</v>
      </c>
      <c r="H611" s="107"/>
      <c r="I611" s="12">
        <v>8055</v>
      </c>
      <c r="J611" s="108">
        <v>113</v>
      </c>
      <c r="K611" s="107">
        <v>3284</v>
      </c>
      <c r="L611" s="12">
        <v>350</v>
      </c>
      <c r="M611" s="108">
        <v>248</v>
      </c>
      <c r="N611" s="114" t="s">
        <v>69</v>
      </c>
      <c r="O611" s="115" t="s">
        <v>44</v>
      </c>
      <c r="P611" s="107" t="s">
        <v>228</v>
      </c>
      <c r="Q611" s="12">
        <v>366</v>
      </c>
      <c r="R611" s="108">
        <v>-2686</v>
      </c>
      <c r="S611" s="107"/>
      <c r="T611" s="12"/>
      <c r="U611" s="108"/>
      <c r="V611" s="103"/>
      <c r="W611" s="12"/>
      <c r="X611" s="12"/>
      <c r="Y611" s="118"/>
      <c r="Z611" s="107"/>
      <c r="AA611" s="12"/>
      <c r="AB611" s="12"/>
      <c r="AC611" s="12"/>
      <c r="AD611" s="118"/>
      <c r="AE611" s="107"/>
      <c r="AF611" s="12"/>
      <c r="AG611" s="12"/>
      <c r="AH611" s="12"/>
      <c r="AI611" s="12"/>
      <c r="AJ611" s="12"/>
      <c r="AK611" s="118"/>
      <c r="AL611" s="107"/>
      <c r="AM611" s="12"/>
      <c r="AN611" s="12"/>
      <c r="AO611" s="12"/>
      <c r="AP611" s="12"/>
      <c r="AQ611" s="12"/>
      <c r="AR611" s="118"/>
      <c r="AS611" s="107"/>
      <c r="AT611" s="12"/>
      <c r="AU611" s="12"/>
      <c r="AV611" s="12"/>
      <c r="AW611" s="12"/>
      <c r="AX611" s="12"/>
      <c r="AY611" s="12"/>
      <c r="AZ611" s="12"/>
      <c r="BA611" s="12"/>
      <c r="BB611" s="148"/>
      <c r="BC611" s="118"/>
    </row>
    <row r="612" spans="2:55" ht="63" hidden="1">
      <c r="B612" s="107" t="s">
        <v>204</v>
      </c>
      <c r="C612" s="12" t="s">
        <v>147</v>
      </c>
      <c r="D612" s="108" t="s">
        <v>51</v>
      </c>
      <c r="E612" s="107"/>
      <c r="F612" s="12">
        <v>8658</v>
      </c>
      <c r="G612" s="108">
        <v>122</v>
      </c>
      <c r="H612" s="107"/>
      <c r="I612" s="12">
        <v>8656</v>
      </c>
      <c r="J612" s="108">
        <v>118</v>
      </c>
      <c r="K612" s="107">
        <v>3037</v>
      </c>
      <c r="L612" s="12">
        <v>350</v>
      </c>
      <c r="M612" s="108">
        <v>248</v>
      </c>
      <c r="N612" s="114" t="s">
        <v>69</v>
      </c>
      <c r="O612" s="115" t="s">
        <v>44</v>
      </c>
      <c r="P612" s="107" t="s">
        <v>228</v>
      </c>
      <c r="Q612" s="12">
        <v>6</v>
      </c>
      <c r="R612" s="108">
        <v>-2439</v>
      </c>
      <c r="S612" s="107"/>
      <c r="T612" s="12"/>
      <c r="U612" s="108"/>
      <c r="V612" s="103" t="s">
        <v>5</v>
      </c>
      <c r="W612" s="12">
        <v>105</v>
      </c>
      <c r="X612" s="12">
        <v>289</v>
      </c>
      <c r="Y612" s="118" t="s">
        <v>59</v>
      </c>
      <c r="Z612" s="107"/>
      <c r="AA612" s="12"/>
      <c r="AB612" s="12"/>
      <c r="AC612" s="12"/>
      <c r="AD612" s="118"/>
      <c r="AE612" s="107"/>
      <c r="AF612" s="12"/>
      <c r="AG612" s="12"/>
      <c r="AH612" s="12"/>
      <c r="AI612" s="12"/>
      <c r="AJ612" s="12"/>
      <c r="AK612" s="118"/>
      <c r="AL612" s="107"/>
      <c r="AM612" s="12"/>
      <c r="AN612" s="12"/>
      <c r="AO612" s="12"/>
      <c r="AP612" s="12"/>
      <c r="AQ612" s="12"/>
      <c r="AR612" s="118"/>
      <c r="AS612" s="103"/>
      <c r="AT612" s="14"/>
      <c r="AU612" s="14"/>
      <c r="AV612" s="14"/>
      <c r="AW612" s="14"/>
      <c r="AX612" s="14"/>
      <c r="AY612" s="14"/>
      <c r="AZ612" s="14"/>
      <c r="BA612" s="14"/>
      <c r="BB612" s="148"/>
      <c r="BC612" s="118"/>
    </row>
    <row r="613" spans="2:55" ht="21" hidden="1">
      <c r="B613" s="107" t="s">
        <v>204</v>
      </c>
      <c r="C613" s="12" t="s">
        <v>147</v>
      </c>
      <c r="D613" s="108" t="s">
        <v>52</v>
      </c>
      <c r="E613" s="107"/>
      <c r="F613" s="12">
        <v>8484</v>
      </c>
      <c r="G613" s="108">
        <v>113</v>
      </c>
      <c r="H613" s="107"/>
      <c r="I613" s="12">
        <v>8401</v>
      </c>
      <c r="J613" s="108">
        <v>113</v>
      </c>
      <c r="K613" s="107">
        <v>3279</v>
      </c>
      <c r="L613" s="12">
        <v>350</v>
      </c>
      <c r="M613" s="108">
        <v>248</v>
      </c>
      <c r="N613" s="114" t="s">
        <v>69</v>
      </c>
      <c r="O613" s="115" t="s">
        <v>60</v>
      </c>
      <c r="P613" s="107" t="s">
        <v>228</v>
      </c>
      <c r="Q613" s="12">
        <v>83</v>
      </c>
      <c r="R613" s="108">
        <v>-2681</v>
      </c>
      <c r="S613" s="179" t="s">
        <v>60</v>
      </c>
      <c r="T613" s="12"/>
      <c r="U613" s="12" t="s">
        <v>60</v>
      </c>
      <c r="V613" s="103"/>
      <c r="W613" s="12"/>
      <c r="X613" s="12"/>
      <c r="Y613" s="118"/>
      <c r="Z613" s="107"/>
      <c r="AA613" s="12"/>
      <c r="AB613" s="12"/>
      <c r="AC613" s="12"/>
      <c r="AD613" s="118"/>
      <c r="AE613" s="107"/>
      <c r="AF613" s="12"/>
      <c r="AG613" s="12"/>
      <c r="AH613" s="12"/>
      <c r="AI613" s="12"/>
      <c r="AJ613" s="12"/>
      <c r="AK613" s="118"/>
      <c r="AL613" s="107"/>
      <c r="AM613" s="12"/>
      <c r="AN613" s="12"/>
      <c r="AO613" s="12"/>
      <c r="AP613" s="12"/>
      <c r="AQ613" s="12"/>
      <c r="AR613" s="118"/>
      <c r="AS613" s="107"/>
      <c r="AT613" s="12"/>
      <c r="AU613" s="12"/>
      <c r="AV613" s="12"/>
      <c r="AW613" s="12"/>
      <c r="AX613" s="12"/>
      <c r="AY613" s="12"/>
      <c r="AZ613" s="12"/>
      <c r="BA613" s="12"/>
      <c r="BB613" s="148"/>
      <c r="BC613" s="118"/>
    </row>
    <row r="614" spans="2:55" ht="63" hidden="1">
      <c r="B614" s="107" t="s">
        <v>204</v>
      </c>
      <c r="C614" s="12" t="s">
        <v>147</v>
      </c>
      <c r="D614" s="108" t="s">
        <v>53</v>
      </c>
      <c r="E614" s="107"/>
      <c r="F614" s="12">
        <v>6134</v>
      </c>
      <c r="G614" s="108">
        <v>738</v>
      </c>
      <c r="H614" s="107"/>
      <c r="I614" s="12">
        <v>6133</v>
      </c>
      <c r="J614" s="108">
        <v>736</v>
      </c>
      <c r="K614" s="107">
        <v>0</v>
      </c>
      <c r="L614" s="12">
        <v>0</v>
      </c>
      <c r="M614" s="108">
        <v>248</v>
      </c>
      <c r="N614" s="114" t="s">
        <v>38</v>
      </c>
      <c r="O614" s="115" t="s">
        <v>38</v>
      </c>
      <c r="P614" s="107" t="s">
        <v>228</v>
      </c>
      <c r="Q614" s="12">
        <v>3</v>
      </c>
      <c r="R614" s="108">
        <v>248</v>
      </c>
      <c r="S614" s="107"/>
      <c r="T614" s="12"/>
      <c r="U614" s="108"/>
      <c r="V614" s="103" t="s">
        <v>5</v>
      </c>
      <c r="W614" s="12">
        <v>94</v>
      </c>
      <c r="X614" s="12">
        <v>300</v>
      </c>
      <c r="Y614" s="118" t="s">
        <v>59</v>
      </c>
      <c r="Z614" s="107"/>
      <c r="AA614" s="12"/>
      <c r="AB614" s="12"/>
      <c r="AC614" s="12"/>
      <c r="AD614" s="118"/>
      <c r="AE614" s="107"/>
      <c r="AF614" s="12"/>
      <c r="AG614" s="12"/>
      <c r="AH614" s="12"/>
      <c r="AI614" s="12"/>
      <c r="AJ614" s="12"/>
      <c r="AK614" s="118"/>
      <c r="AL614" s="107"/>
      <c r="AM614" s="12"/>
      <c r="AN614" s="12"/>
      <c r="AO614" s="12"/>
      <c r="AP614" s="12"/>
      <c r="AQ614" s="12"/>
      <c r="AR614" s="118"/>
      <c r="AS614" s="107"/>
      <c r="AT614" s="12"/>
      <c r="AU614" s="12"/>
      <c r="AV614" s="12"/>
      <c r="AW614" s="12"/>
      <c r="AX614" s="12"/>
      <c r="AY614" s="12"/>
      <c r="AZ614" s="12"/>
      <c r="BA614" s="12"/>
      <c r="BB614" s="148"/>
      <c r="BC614" s="118"/>
    </row>
    <row r="615" spans="2:55" ht="63" hidden="1">
      <c r="B615" s="107" t="s">
        <v>204</v>
      </c>
      <c r="C615" s="12" t="s">
        <v>147</v>
      </c>
      <c r="D615" s="108" t="s">
        <v>56</v>
      </c>
      <c r="E615" s="107"/>
      <c r="F615" s="12">
        <v>6279</v>
      </c>
      <c r="G615" s="108">
        <v>703</v>
      </c>
      <c r="H615" s="107"/>
      <c r="I615" s="12">
        <v>6278</v>
      </c>
      <c r="J615" s="108">
        <v>701</v>
      </c>
      <c r="K615" s="107">
        <v>0</v>
      </c>
      <c r="L615" s="12">
        <v>0</v>
      </c>
      <c r="M615" s="108">
        <v>248</v>
      </c>
      <c r="N615" s="114" t="s">
        <v>38</v>
      </c>
      <c r="O615" s="115" t="s">
        <v>38</v>
      </c>
      <c r="P615" s="107" t="s">
        <v>228</v>
      </c>
      <c r="Q615" s="12">
        <v>3</v>
      </c>
      <c r="R615" s="108">
        <v>248</v>
      </c>
      <c r="S615" s="107"/>
      <c r="T615" s="12"/>
      <c r="U615" s="108"/>
      <c r="V615" s="103" t="s">
        <v>5</v>
      </c>
      <c r="W615" s="12">
        <v>90</v>
      </c>
      <c r="X615" s="12">
        <v>300</v>
      </c>
      <c r="Y615" s="118" t="s">
        <v>59</v>
      </c>
      <c r="Z615" s="107"/>
      <c r="AA615" s="12"/>
      <c r="AB615" s="12"/>
      <c r="AC615" s="12"/>
      <c r="AD615" s="118"/>
      <c r="AE615" s="107"/>
      <c r="AF615" s="12"/>
      <c r="AG615" s="12"/>
      <c r="AH615" s="12"/>
      <c r="AI615" s="12"/>
      <c r="AJ615" s="12"/>
      <c r="AK615" s="118"/>
      <c r="AL615" s="107"/>
      <c r="AM615" s="12"/>
      <c r="AN615" s="12"/>
      <c r="AO615" s="12"/>
      <c r="AP615" s="12"/>
      <c r="AQ615" s="12"/>
      <c r="AR615" s="118"/>
      <c r="AS615" s="107"/>
      <c r="AT615" s="12"/>
      <c r="AU615" s="12"/>
      <c r="AV615" s="12"/>
      <c r="AW615" s="12"/>
      <c r="AX615" s="12"/>
      <c r="AY615" s="12"/>
      <c r="AZ615" s="12"/>
      <c r="BA615" s="12"/>
      <c r="BB615" s="148"/>
      <c r="BC615" s="118"/>
    </row>
    <row r="616" spans="2:55" ht="63.6" hidden="1" thickBot="1">
      <c r="B616" s="123" t="s">
        <v>204</v>
      </c>
      <c r="C616" s="124" t="s">
        <v>147</v>
      </c>
      <c r="D616" s="125" t="s">
        <v>57</v>
      </c>
      <c r="E616" s="123"/>
      <c r="F616" s="124">
        <v>5651</v>
      </c>
      <c r="G616" s="125">
        <v>803</v>
      </c>
      <c r="H616" s="123"/>
      <c r="I616" s="124">
        <v>5650</v>
      </c>
      <c r="J616" s="125">
        <v>801</v>
      </c>
      <c r="K616" s="123">
        <v>0</v>
      </c>
      <c r="L616" s="124">
        <v>0</v>
      </c>
      <c r="M616" s="125">
        <v>248</v>
      </c>
      <c r="N616" s="160" t="s">
        <v>38</v>
      </c>
      <c r="O616" s="161" t="s">
        <v>38</v>
      </c>
      <c r="P616" s="123" t="s">
        <v>228</v>
      </c>
      <c r="Q616" s="124">
        <v>3</v>
      </c>
      <c r="R616" s="125">
        <v>248</v>
      </c>
      <c r="S616" s="123"/>
      <c r="T616" s="124"/>
      <c r="U616" s="125"/>
      <c r="V616" s="159" t="s">
        <v>5</v>
      </c>
      <c r="W616" s="124">
        <v>114</v>
      </c>
      <c r="X616" s="124">
        <v>285</v>
      </c>
      <c r="Y616" s="126" t="s">
        <v>59</v>
      </c>
      <c r="Z616" s="123"/>
      <c r="AA616" s="124"/>
      <c r="AB616" s="124"/>
      <c r="AC616" s="124"/>
      <c r="AD616" s="126"/>
      <c r="AE616" s="123"/>
      <c r="AF616" s="124"/>
      <c r="AG616" s="124"/>
      <c r="AH616" s="124"/>
      <c r="AI616" s="124"/>
      <c r="AJ616" s="124"/>
      <c r="AK616" s="126"/>
      <c r="AL616" s="123"/>
      <c r="AM616" s="124"/>
      <c r="AN616" s="124"/>
      <c r="AO616" s="124"/>
      <c r="AP616" s="124"/>
      <c r="AQ616" s="124"/>
      <c r="AR616" s="126"/>
      <c r="AS616" s="159"/>
      <c r="AT616" s="181"/>
      <c r="AU616" s="181"/>
      <c r="AV616" s="181"/>
      <c r="AW616" s="181"/>
      <c r="AX616" s="181"/>
      <c r="AY616" s="181"/>
      <c r="AZ616" s="181"/>
      <c r="BA616" s="181"/>
      <c r="BB616" s="158"/>
      <c r="BC616" s="126"/>
    </row>
  </sheetData>
  <autoFilter ref="A7:AL616" xr:uid="{773E99C3-9F88-2843-A0EA-EBAA2C990902}">
    <filterColumn colId="25">
      <filters>
        <filter val="CH"/>
      </filters>
    </filterColumn>
    <filterColumn colId="34">
      <filters blank="1"/>
    </filterColumn>
    <filterColumn colId="36">
      <filters blank="1"/>
    </filterColumn>
  </autoFilter>
  <mergeCells count="12">
    <mergeCell ref="P6:R6"/>
    <mergeCell ref="S6:U6"/>
    <mergeCell ref="C1:J4"/>
    <mergeCell ref="E6:G6"/>
    <mergeCell ref="H6:J6"/>
    <mergeCell ref="K6:M6"/>
    <mergeCell ref="N6:O6"/>
    <mergeCell ref="V6:Y6"/>
    <mergeCell ref="Z6:AD6"/>
    <mergeCell ref="AE6:AK6"/>
    <mergeCell ref="AL6:AR6"/>
    <mergeCell ref="AS6:BC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A5FB-EAF7-7B45-890D-A7A3C512707E}">
  <dimension ref="B8:F49"/>
  <sheetViews>
    <sheetView showGridLines="0" topLeftCell="A7" workbookViewId="0">
      <selection activeCell="B38" sqref="B38:F38"/>
    </sheetView>
  </sheetViews>
  <sheetFormatPr defaultColWidth="11.42578125" defaultRowHeight="14.45"/>
  <cols>
    <col min="2" max="2" width="10.140625" bestFit="1" customWidth="1"/>
    <col min="3" max="3" width="88.42578125" customWidth="1"/>
    <col min="4" max="4" width="27" customWidth="1"/>
    <col min="5" max="5" width="23.42578125" customWidth="1"/>
  </cols>
  <sheetData>
    <row r="8" spans="2:6">
      <c r="B8" s="23" t="s">
        <v>226</v>
      </c>
      <c r="C8" s="23" t="s">
        <v>241</v>
      </c>
      <c r="D8" s="23"/>
      <c r="E8" s="23" t="s">
        <v>242</v>
      </c>
      <c r="F8" s="23" t="s">
        <v>243</v>
      </c>
    </row>
    <row r="9" spans="2:6">
      <c r="B9" t="s">
        <v>5</v>
      </c>
      <c r="C9" t="s">
        <v>41</v>
      </c>
      <c r="E9" t="s">
        <v>244</v>
      </c>
      <c r="F9">
        <v>195</v>
      </c>
    </row>
    <row r="10" spans="2:6">
      <c r="B10" t="s">
        <v>5</v>
      </c>
      <c r="C10" t="s">
        <v>245</v>
      </c>
      <c r="E10" t="s">
        <v>246</v>
      </c>
      <c r="F10">
        <v>363</v>
      </c>
    </row>
    <row r="11" spans="2:6">
      <c r="B11" t="s">
        <v>5</v>
      </c>
      <c r="C11" t="s">
        <v>59</v>
      </c>
      <c r="E11" t="s">
        <v>247</v>
      </c>
      <c r="F11">
        <v>143</v>
      </c>
    </row>
    <row r="12" spans="2:6">
      <c r="B12" t="s">
        <v>6</v>
      </c>
      <c r="C12" t="s">
        <v>84</v>
      </c>
      <c r="E12" t="s">
        <v>248</v>
      </c>
      <c r="F12">
        <v>32</v>
      </c>
    </row>
    <row r="13" spans="2:6">
      <c r="B13" t="s">
        <v>6</v>
      </c>
      <c r="C13" t="s">
        <v>75</v>
      </c>
      <c r="E13" t="s">
        <v>248</v>
      </c>
      <c r="F13">
        <v>7</v>
      </c>
    </row>
    <row r="14" spans="2:6">
      <c r="B14" t="s">
        <v>6</v>
      </c>
      <c r="C14" t="s">
        <v>81</v>
      </c>
      <c r="E14" t="s">
        <v>248</v>
      </c>
      <c r="F14">
        <v>9</v>
      </c>
    </row>
    <row r="15" spans="2:6">
      <c r="B15" t="s">
        <v>6</v>
      </c>
      <c r="C15" t="s">
        <v>64</v>
      </c>
      <c r="E15" t="s">
        <v>248</v>
      </c>
      <c r="F15">
        <v>1</v>
      </c>
    </row>
    <row r="16" spans="2:6">
      <c r="B16" t="s">
        <v>6</v>
      </c>
      <c r="C16" t="s">
        <v>89</v>
      </c>
      <c r="E16" t="s">
        <v>248</v>
      </c>
      <c r="F16">
        <v>5</v>
      </c>
    </row>
    <row r="17" spans="2:6">
      <c r="B17" t="s">
        <v>6</v>
      </c>
      <c r="C17" t="s">
        <v>67</v>
      </c>
      <c r="E17" t="s">
        <v>248</v>
      </c>
      <c r="F17">
        <v>1</v>
      </c>
    </row>
    <row r="18" spans="2:6">
      <c r="B18" t="s">
        <v>6</v>
      </c>
      <c r="C18" t="s">
        <v>138</v>
      </c>
      <c r="E18" t="s">
        <v>248</v>
      </c>
      <c r="F18">
        <v>5</v>
      </c>
    </row>
    <row r="19" spans="2:6">
      <c r="B19" t="s">
        <v>6</v>
      </c>
      <c r="C19" t="s">
        <v>160</v>
      </c>
      <c r="E19" t="s">
        <v>248</v>
      </c>
      <c r="F19">
        <v>1</v>
      </c>
    </row>
    <row r="20" spans="2:6">
      <c r="B20" t="s">
        <v>6</v>
      </c>
      <c r="C20" t="s">
        <v>154</v>
      </c>
      <c r="E20" t="s">
        <v>248</v>
      </c>
      <c r="F20">
        <v>1</v>
      </c>
    </row>
    <row r="21" spans="2:6">
      <c r="B21" t="s">
        <v>6</v>
      </c>
      <c r="C21" t="s">
        <v>172</v>
      </c>
      <c r="E21" t="s">
        <v>249</v>
      </c>
      <c r="F21">
        <v>1</v>
      </c>
    </row>
    <row r="22" spans="2:6">
      <c r="B22" t="s">
        <v>6</v>
      </c>
      <c r="C22" t="s">
        <v>124</v>
      </c>
      <c r="E22" t="s">
        <v>249</v>
      </c>
      <c r="F22">
        <v>2</v>
      </c>
    </row>
    <row r="23" spans="2:6">
      <c r="B23" t="s">
        <v>6</v>
      </c>
      <c r="C23" t="s">
        <v>169</v>
      </c>
      <c r="E23" t="s">
        <v>249</v>
      </c>
      <c r="F23">
        <v>1</v>
      </c>
    </row>
    <row r="24" spans="2:6">
      <c r="B24" t="s">
        <v>6</v>
      </c>
      <c r="C24" t="s">
        <v>66</v>
      </c>
      <c r="E24" t="s">
        <v>244</v>
      </c>
      <c r="F24">
        <v>6</v>
      </c>
    </row>
    <row r="25" spans="2:6">
      <c r="B25" t="s">
        <v>7</v>
      </c>
      <c r="C25" t="s">
        <v>112</v>
      </c>
      <c r="E25" t="s">
        <v>250</v>
      </c>
      <c r="F25">
        <v>2</v>
      </c>
    </row>
    <row r="26" spans="2:6">
      <c r="B26" t="s">
        <v>7</v>
      </c>
      <c r="C26" t="s">
        <v>132</v>
      </c>
      <c r="E26" t="s">
        <v>250</v>
      </c>
      <c r="F26">
        <v>9</v>
      </c>
    </row>
    <row r="27" spans="2:6">
      <c r="B27" t="s">
        <v>7</v>
      </c>
      <c r="C27" t="s">
        <v>180</v>
      </c>
      <c r="E27" t="s">
        <v>250</v>
      </c>
      <c r="F27">
        <v>1</v>
      </c>
    </row>
    <row r="28" spans="2:6">
      <c r="B28" t="s">
        <v>7</v>
      </c>
      <c r="C28" t="s">
        <v>203</v>
      </c>
      <c r="E28" t="s">
        <v>250</v>
      </c>
      <c r="F28">
        <v>1</v>
      </c>
    </row>
    <row r="29" spans="2:6">
      <c r="B29" t="s">
        <v>7</v>
      </c>
      <c r="C29" t="s">
        <v>141</v>
      </c>
      <c r="E29" t="s">
        <v>250</v>
      </c>
      <c r="F29">
        <v>3</v>
      </c>
    </row>
    <row r="30" spans="2:6">
      <c r="B30" t="s">
        <v>7</v>
      </c>
      <c r="C30" t="s">
        <v>70</v>
      </c>
      <c r="E30" t="s">
        <v>250</v>
      </c>
      <c r="F30">
        <v>6</v>
      </c>
    </row>
    <row r="31" spans="2:6">
      <c r="B31" t="s">
        <v>7</v>
      </c>
      <c r="C31" t="s">
        <v>179</v>
      </c>
      <c r="E31" t="s">
        <v>250</v>
      </c>
      <c r="F31">
        <v>5</v>
      </c>
    </row>
    <row r="32" spans="2:6">
      <c r="B32" t="s">
        <v>7</v>
      </c>
      <c r="C32" t="s">
        <v>71</v>
      </c>
      <c r="E32" t="s">
        <v>250</v>
      </c>
      <c r="F32">
        <v>3</v>
      </c>
    </row>
    <row r="33" spans="2:6">
      <c r="B33" t="s">
        <v>7</v>
      </c>
      <c r="C33" t="s">
        <v>114</v>
      </c>
      <c r="E33" t="s">
        <v>250</v>
      </c>
      <c r="F33">
        <v>3</v>
      </c>
    </row>
    <row r="34" spans="2:6">
      <c r="B34" t="s">
        <v>7</v>
      </c>
      <c r="C34" t="s">
        <v>195</v>
      </c>
      <c r="E34" t="s">
        <v>250</v>
      </c>
      <c r="F34">
        <v>1</v>
      </c>
    </row>
    <row r="35" spans="2:6">
      <c r="B35" t="s">
        <v>7</v>
      </c>
      <c r="C35" t="s">
        <v>185</v>
      </c>
      <c r="E35" t="s">
        <v>250</v>
      </c>
      <c r="F35">
        <v>3</v>
      </c>
    </row>
    <row r="36" spans="2:6">
      <c r="B36" t="s">
        <v>7</v>
      </c>
      <c r="C36" t="s">
        <v>100</v>
      </c>
      <c r="E36" t="s">
        <v>250</v>
      </c>
      <c r="F36">
        <v>1</v>
      </c>
    </row>
    <row r="37" spans="2:6">
      <c r="B37" t="s">
        <v>7</v>
      </c>
      <c r="C37" t="s">
        <v>111</v>
      </c>
      <c r="E37" t="s">
        <v>250</v>
      </c>
      <c r="F37">
        <v>3</v>
      </c>
    </row>
    <row r="38" spans="2:6">
      <c r="B38" t="s">
        <v>7</v>
      </c>
      <c r="C38" t="s">
        <v>246</v>
      </c>
      <c r="E38" t="s">
        <v>246</v>
      </c>
      <c r="F38">
        <v>11</v>
      </c>
    </row>
    <row r="39" spans="2:6">
      <c r="B39" t="s">
        <v>7</v>
      </c>
      <c r="C39" t="s">
        <v>127</v>
      </c>
      <c r="D39" t="s">
        <v>251</v>
      </c>
      <c r="E39" t="s">
        <v>250</v>
      </c>
      <c r="F39">
        <v>2</v>
      </c>
    </row>
    <row r="40" spans="2:6">
      <c r="B40" t="s">
        <v>7</v>
      </c>
      <c r="C40" t="s">
        <v>168</v>
      </c>
      <c r="E40" t="s">
        <v>250</v>
      </c>
      <c r="F40">
        <v>5</v>
      </c>
    </row>
    <row r="41" spans="2:6">
      <c r="B41" t="s">
        <v>7</v>
      </c>
      <c r="C41" t="s">
        <v>174</v>
      </c>
      <c r="E41" t="s">
        <v>250</v>
      </c>
      <c r="F41">
        <v>1</v>
      </c>
    </row>
    <row r="42" spans="2:6">
      <c r="B42" t="s">
        <v>7</v>
      </c>
      <c r="C42" t="s">
        <v>181</v>
      </c>
      <c r="E42" t="s">
        <v>250</v>
      </c>
      <c r="F42">
        <v>2</v>
      </c>
    </row>
    <row r="43" spans="2:6">
      <c r="B43" t="s">
        <v>7</v>
      </c>
      <c r="C43" t="s">
        <v>184</v>
      </c>
      <c r="E43" t="s">
        <v>250</v>
      </c>
      <c r="F43">
        <v>1</v>
      </c>
    </row>
    <row r="44" spans="2:6">
      <c r="B44" t="s">
        <v>7</v>
      </c>
      <c r="C44" t="s">
        <v>121</v>
      </c>
      <c r="E44" t="s">
        <v>248</v>
      </c>
      <c r="F44">
        <v>1</v>
      </c>
    </row>
    <row r="45" spans="2:6">
      <c r="B45" t="s">
        <v>7</v>
      </c>
      <c r="C45" t="s">
        <v>55</v>
      </c>
      <c r="E45" t="s">
        <v>252</v>
      </c>
      <c r="F45">
        <v>5</v>
      </c>
    </row>
    <row r="46" spans="2:6">
      <c r="B46" t="s">
        <v>9</v>
      </c>
      <c r="C46" t="s">
        <v>42</v>
      </c>
      <c r="E46" t="s">
        <v>253</v>
      </c>
      <c r="F46">
        <v>328</v>
      </c>
    </row>
    <row r="47" spans="2:6">
      <c r="B47" t="s">
        <v>9</v>
      </c>
      <c r="C47" t="s">
        <v>74</v>
      </c>
      <c r="E47" t="s">
        <v>254</v>
      </c>
      <c r="F47">
        <v>10</v>
      </c>
    </row>
    <row r="48" spans="2:6">
      <c r="B48" t="s">
        <v>9</v>
      </c>
      <c r="C48" t="s">
        <v>92</v>
      </c>
      <c r="E48" t="s">
        <v>254</v>
      </c>
      <c r="F48">
        <v>7</v>
      </c>
    </row>
    <row r="49" spans="2:6">
      <c r="B49" t="s">
        <v>60</v>
      </c>
      <c r="C49" t="s">
        <v>60</v>
      </c>
      <c r="E49" t="s">
        <v>254</v>
      </c>
      <c r="F49">
        <v>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Y D A A B Q S w M E F A A C A A g A k p B 2 W a 0 3 X w K m A A A A 9 g A A A B I A H A B D b 2 5 m a W c v U G F j a 2 F n Z S 5 4 b W w g o h g A K K A U A A A A A A A A A A A A A A A A A A A A A A A A A A A A h Y 9 N C s I w G E S v U r J v f l p B L V 9 T U N x Z E A R x G 2 J s g 2 0 q T W p 6 N x c e y S t Y 0 a o 7 l / P m L W b u 1 x t k f V 0 F F 9 V a 3 Z g U M U x R o I x s D t o U K e r c M Z y h j M N G y J M o V D D I x i a 9 P a S o d O 6 c E O K 9 x z 7 G T V u Q i F J G 9 v l 6 K 0 t V C / S R 9 X 8 5 1 M Y 6 Y a R C H H a v M T z C L J 5 g N p 1 j C m S E k G v z F a J h 7 7 P 9 g b D s K t e 1 i i s T L l Z A x g j k / Y E / A F B L A w Q U A A I A C A C S k H Z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p B 2 W S i K R 7 g O A A A A E Q A A A B M A H A B G b 3 J t d W x h c y 9 T Z W N 0 a W 9 u M S 5 t I K I Y A C i g F A A A A A A A A A A A A A A A A A A A A A A A A A A A A C t O T S 7 J z M 9 T C I b Q h t Y A U E s B A i 0 A F A A C A A g A k p B 2 W a 0 3 X w K m A A A A 9 g A A A B I A A A A A A A A A A A A A A A A A A A A A A E N v b m Z p Z y 9 Q Y W N r Y W d l L n h t b F B L A Q I t A B Q A A g A I A J K Q d l k P y u m r p A A A A O k A A A A T A A A A A A A A A A A A A A A A A P I A A A B b Q 2 9 u d G V u d F 9 U e X B l c 1 0 u e G 1 s U E s B A i 0 A F A A C A A g A k p B 2 W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L L o u y k h 7 h B P j / 7 N 5 T Q q 3 Q k A A A A A A g A A A A A A A 2 Y A A M A A A A A Q A A A A 4 l B n C U 0 f P / E 0 f 9 F U i 7 O I 3 A A A A A A E g A A A o A A A A B A A A A A F Y U i j 9 C f K l V 7 7 Z h O e Y y e G U A A A A F Y f L 0 b V 9 5 U c X d a 9 Q 1 i a R c O u v P w v u 1 g B k P J N D + n j S 9 V V 6 0 k L r I j N t p n z y D e Y 6 x G 5 i m 1 g Z F I Y y C Q P U H V 6 u T I h 2 T F v R c I 1 k q k i r 1 / t i K + r 7 J m 0 F A A A A J M M n T C U o P R 9 H 5 Z / 4 y S i v v u r 4 m v A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Owner xmlns="f6cbc768-33cd-4943-9bec-637363826416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17FAC2D175E34E8D5DD2B5D28C41A5" ma:contentTypeVersion="7" ma:contentTypeDescription="Create a new document." ma:contentTypeScope="" ma:versionID="821d232dbebdbdf6c0954cbe556e8844">
  <xsd:schema xmlns:xsd="http://www.w3.org/2001/XMLSchema" xmlns:xs="http://www.w3.org/2001/XMLSchema" xmlns:p="http://schemas.microsoft.com/office/2006/metadata/properties" xmlns:ns2="f6cbc768-33cd-4943-9bec-637363826416" xmlns:ns3="32c892ba-cdc2-44a1-a374-8ff2b825171c" targetNamespace="http://schemas.microsoft.com/office/2006/metadata/properties" ma:root="true" ma:fieldsID="1ba6389aa813604d5d9ee98f2d213c73" ns2:_="" ns3:_="">
    <xsd:import namespace="f6cbc768-33cd-4943-9bec-637363826416"/>
    <xsd:import namespace="32c892ba-cdc2-44a1-a374-8ff2b825171c"/>
    <xsd:element name="properties">
      <xsd:complexType>
        <xsd:sequence>
          <xsd:element name="documentManagement">
            <xsd:complexType>
              <xsd:all>
                <xsd:element ref="ns2:ReportOwner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bc768-33cd-4943-9bec-637363826416" elementFormDefault="qualified">
    <xsd:import namespace="http://schemas.microsoft.com/office/2006/documentManagement/types"/>
    <xsd:import namespace="http://schemas.microsoft.com/office/infopath/2007/PartnerControls"/>
    <xsd:element name="ReportOwner" ma:index="8" nillable="true" ma:displayName="Report Owner" ma:format="Dropdown" ma:internalName="ReportOwner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c892ba-cdc2-44a1-a374-8ff2b825171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961358-6CD2-45E3-9833-EF61D52896B1}"/>
</file>

<file path=customXml/itemProps2.xml><?xml version="1.0" encoding="utf-8"?>
<ds:datastoreItem xmlns:ds="http://schemas.openxmlformats.org/officeDocument/2006/customXml" ds:itemID="{0F7E6051-766D-40E5-B29D-521D7AFAC021}"/>
</file>

<file path=customXml/itemProps3.xml><?xml version="1.0" encoding="utf-8"?>
<ds:datastoreItem xmlns:ds="http://schemas.openxmlformats.org/officeDocument/2006/customXml" ds:itemID="{F5ACAC08-BFEF-4563-8EA1-80C50F758E4D}"/>
</file>

<file path=customXml/itemProps4.xml><?xml version="1.0" encoding="utf-8"?>
<ds:datastoreItem xmlns:ds="http://schemas.openxmlformats.org/officeDocument/2006/customXml" ds:itemID="{31DFBFAD-9678-4F49-A82B-2B6CD63659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Coreso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Ines Bernal</dc:creator>
  <cp:keywords/>
  <dc:description/>
  <cp:lastModifiedBy>Constanze Mende</cp:lastModifiedBy>
  <cp:revision/>
  <dcterms:created xsi:type="dcterms:W3CDTF">2022-09-23T13:00:28Z</dcterms:created>
  <dcterms:modified xsi:type="dcterms:W3CDTF">2026-06-04T05:32:26Z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0x0101004B17FAC2D175E34E8D5DD2B5D28C41A5</vt:lpwstr>
  </property>
</Properties>
</file>